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72\zaisei\026　財政状況等一覧表（財政状況資料集）\R1財政状況資料集\01資料集作成\01組み合わせ分析・ストック情報項目（7月末公表分→10月末公表に延期【H29年度決算分】）\03_市町村回答\11刈谷市\"/>
    </mc:Choice>
  </mc:AlternateContent>
  <bookViews>
    <workbookView xWindow="0" yWindow="0" windowWidth="20490" windowHeight="88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<sst xmlns="http://schemas.openxmlformats.org/spreadsheetml/2006/main" count="1127" uniqueCount="613">
  <si>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</si>
  <si>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</si>
  <si>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</si>
  <si>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</si>
  <si>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</si>
  <si>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</si>
  <si>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</si>
  <si>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</si>
  <si>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</si>
  <si>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</si>
  <si>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</si>
  <si>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</si>
  <si>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</si>
  <si>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</si>
  <si>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</si>
  <si>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</si>
  <si>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</si>
  <si>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</si>
  <si>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</si>
  <si>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</si>
  <si>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</si>
  <si>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</si>
  <si>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</si>
  <si>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</si>
  <si>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</si>
  <si>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</si>
  <si>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</si>
  <si>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</si>
  <si>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</si>
  <si>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</si>
  <si>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</si>
  <si>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</si>
  <si>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</si>
  <si>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</si>
  <si>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</si>
  <si>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</si>
  <si>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</si>
  <si>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</si>
  <si>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</si>
  <si>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</si>
  <si>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</si>
  <si>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</si>
  <si>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</si>
  <si>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</si>
  <si>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</si>
  <si>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</si>
  <si>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</si>
  <si>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</si>
  <si>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</si>
  <si>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</si>
  <si>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</si>
  <si>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</si>
  <si>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</si>
  <si>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</si>
  <si>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</si>
  <si>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</si>
  <si>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</si>
  <si>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</si>
  <si>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</si>
  <si>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</si>
  <si>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</si>
  <si>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</si>
  <si>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</si>
  <si>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</si>
  <si>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</si>
  <si>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</si>
  <si>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</si>
  <si>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</si>
  <si>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</si>
  <si>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</si>
  <si>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</si>
  <si>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</si>
  <si>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</si>
  <si>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</si>
  <si>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</si>
  <si>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</si>
  <si>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</si>
  <si>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</si>
  <si>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</si>
  <si>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Ⅲ－２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</si>
  <si>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</si>
  <si>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</si>
  <si>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</si>
  <si>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</si>
  <si>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</si>
  <si>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</si>
  <si>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</si>
  <si>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</si>
  <si>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</si>
  <si>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</si>
  <si>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</si>
  <si>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</si>
  <si>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刈谷市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</si>
  <si>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</si>
  <si>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</si>
  <si>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</si>
  <si>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</si>
  <si>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</si>
  <si>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</si>
  <si>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</si>
  <si>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</si>
  <si>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</si>
  <si>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</si>
  <si>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</si>
  <si>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</si>
  <si>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</si>
  <si>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</si>
  <si>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</si>
  <si>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</si>
  <si>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</si>
  <si>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</si>
  <si>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</si>
  <si>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</si>
  <si>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</si>
  <si>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</si>
  <si>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</si>
  <si>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</si>
  <si>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</si>
  <si>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</si>
  <si>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</si>
  <si>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</si>
  <si>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</si>
  <si>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</si>
  <si>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</si>
  <si>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</si>
  <si>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</si>
  <si>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</si>
  <si>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</si>
  <si>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</si>
  <si>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</si>
  <si>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</si>
  <si>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</si>
  <si>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</si>
  <si>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</si>
  <si>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</si>
  <si>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</si>
  <si>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</si>
  <si>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</si>
  <si>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</si>
  <si>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</si>
  <si>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</si>
  <si>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</si>
  <si>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</si>
  <si>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</si>
  <si>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</si>
  <si>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</si>
  <si>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</si>
  <si>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</si>
  <si>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0"/>
  </si>
  <si>
    <t>うち日本人(％)</t>
    <phoneticPr fontId="5"/>
  </si>
  <si>
    <t>0.2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</si>
  <si>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</si>
  <si>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</si>
  <si>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</si>
  <si>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</si>
  <si>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</si>
  <si>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</si>
  <si>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</si>
  <si>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</si>
  <si>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</si>
  <si>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</si>
  <si>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</si>
  <si>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</si>
  <si>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</si>
  <si>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</si>
  <si>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</si>
  <si>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</si>
  <si>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</si>
  <si>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</si>
  <si>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</si>
  <si>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</si>
  <si>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</si>
  <si>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</si>
  <si>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</si>
  <si>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</si>
  <si>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</si>
  <si>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</si>
  <si>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</si>
  <si>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</si>
  <si>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</si>
  <si>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</si>
  <si>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</si>
  <si>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</si>
  <si>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</si>
  <si>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</si>
  <si>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</si>
  <si>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</si>
  <si>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</si>
  <si>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</si>
  <si>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</si>
  <si>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</si>
  <si>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</si>
  <si>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</si>
  <si>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</si>
  <si>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</si>
  <si>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</si>
  <si>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</si>
  <si>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</si>
  <si>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</si>
  <si>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</si>
  <si>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</si>
  <si>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</si>
  <si>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</si>
  <si>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</si>
  <si>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</si>
  <si>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</si>
  <si>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</si>
  <si>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</si>
  <si>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</si>
  <si>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</si>
  <si>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</si>
  <si>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愛知県刈谷市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</si>
  <si>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</si>
  <si>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</si>
  <si>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</si>
  <si>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</si>
  <si>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</si>
  <si>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</si>
  <si>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</si>
  <si>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</si>
  <si>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</si>
  <si>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</si>
  <si>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</si>
  <si>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</si>
  <si>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</si>
  <si>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</si>
  <si>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</si>
  <si>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</si>
  <si>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</si>
  <si>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</si>
  <si>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</si>
  <si>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</si>
  <si>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</si>
  <si>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</si>
  <si>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</si>
  <si>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</si>
  <si>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</si>
  <si>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</si>
  <si>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</si>
  <si>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</si>
  <si>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</si>
  <si>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</si>
  <si>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</si>
  <si>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</si>
  <si>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</si>
  <si>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</si>
  <si>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</si>
  <si>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</si>
  <si>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</si>
  <si>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</si>
  <si>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</si>
  <si>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</si>
  <si>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</si>
  <si>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</si>
  <si>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</si>
  <si>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</si>
  <si>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</si>
  <si>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</si>
  <si>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</si>
  <si>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</si>
  <si>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</si>
  <si>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</si>
  <si>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</si>
  <si>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</si>
  <si>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</si>
  <si>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</si>
  <si>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</si>
  <si>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</si>
  <si>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</si>
  <si>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</si>
  <si>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</si>
  <si>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</si>
  <si>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</si>
  <si>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</si>
  <si>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</si>
  <si>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</si>
  <si>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</si>
  <si>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</si>
  <si>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</si>
  <si>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</si>
  <si>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</si>
  <si>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</si>
  <si>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</si>
  <si>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</si>
  <si>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</si>
  <si>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</si>
  <si>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</si>
  <si>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</si>
  <si>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</si>
  <si>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</si>
  <si>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</si>
  <si>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</si>
  <si>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</si>
  <si>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</si>
  <si>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</si>
  <si>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</si>
  <si>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</si>
  <si>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</si>
  <si>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</si>
  <si>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</si>
  <si>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</si>
  <si>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</si>
  <si>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</si>
  <si>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</si>
  <si>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</si>
  <si>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</si>
  <si>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</si>
  <si>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</si>
  <si>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</si>
  <si>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</si>
  <si>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</si>
  <si>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</si>
  <si>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</si>
  <si>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</si>
  <si>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</si>
  <si>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</si>
  <si>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</si>
  <si>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</si>
  <si>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</si>
  <si>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</si>
  <si>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</si>
  <si>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</si>
  <si>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</si>
  <si>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</si>
  <si>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</si>
  <si>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</si>
  <si>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</si>
  <si>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</si>
  <si>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</si>
  <si>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</si>
  <si>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</si>
  <si>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</si>
  <si>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</si>
  <si>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</si>
  <si>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</si>
  <si>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</si>
  <si>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</si>
  <si>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</si>
  <si>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</si>
  <si>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</si>
  <si>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</si>
  <si>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</si>
  <si>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</si>
  <si>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</si>
  <si>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</si>
  <si>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</si>
  <si>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</si>
  <si>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</si>
  <si>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</si>
  <si>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</si>
  <si>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</si>
  <si>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</si>
  <si>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</si>
  <si>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</si>
  <si>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</si>
  <si>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</si>
  <si>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</si>
  <si>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</si>
  <si>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</si>
  <si>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</si>
  <si>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</si>
  <si>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愛知県刈谷市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</si>
  <si>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</si>
  <si>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</si>
  <si>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</si>
  <si>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</si>
  <si>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</si>
  <si>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</si>
  <si>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</si>
  <si>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</si>
  <si>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</si>
  <si>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</si>
  <si>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</si>
  <si>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</si>
  <si>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</si>
  <si>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</si>
  <si>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</si>
  <si>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</si>
  <si>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</si>
  <si>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</si>
  <si>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</si>
  <si>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</si>
  <si>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</si>
  <si>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</si>
  <si>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</si>
  <si>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</si>
  <si>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</si>
  <si>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</si>
  <si>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</si>
  <si>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</si>
  <si>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</si>
  <si>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</si>
  <si>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</si>
  <si>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</si>
  <si>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</si>
  <si>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</si>
  <si>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</si>
  <si>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</si>
  <si>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</si>
  <si>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</si>
  <si>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</si>
  <si>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</si>
  <si>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刈谷小垣江駅東部土地区画整理事業特別会計</t>
    <phoneticPr fontId="5"/>
  </si>
  <si>
    <t>刈谷野田北部土地区画整理事業特別会計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</si>
  <si>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</si>
  <si>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</si>
  <si>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</si>
  <si>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</si>
  <si>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</si>
  <si>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</si>
  <si>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</si>
  <si>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</si>
  <si>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</si>
  <si>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</si>
  <si>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</si>
  <si>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</si>
  <si>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</si>
  <si>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</si>
  <si>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</si>
  <si>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</si>
  <si>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</si>
  <si>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</si>
  <si>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</si>
  <si>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</si>
  <si>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</si>
  <si>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</si>
  <si>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</si>
  <si>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</si>
  <si>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</si>
  <si>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</si>
  <si>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</si>
  <si>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</si>
  <si>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</si>
  <si>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</si>
  <si>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</si>
  <si>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</si>
  <si>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</si>
  <si>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</si>
  <si>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</si>
  <si>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</si>
  <si>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</si>
  <si>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</si>
  <si>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</si>
  <si>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</si>
  <si>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</si>
  <si>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</si>
  <si>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</si>
  <si>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</si>
  <si>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</si>
  <si>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</si>
  <si>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</si>
  <si>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</si>
  <si>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</si>
  <si>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</si>
  <si>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</si>
  <si>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</si>
  <si>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</si>
  <si>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26"/>
  </si>
  <si>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</si>
  <si>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</si>
  <si>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</si>
  <si>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</si>
  <si>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</si>
  <si>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</si>
  <si>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</si>
  <si>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</si>
  <si>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</si>
  <si>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</si>
  <si>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</si>
  <si>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</si>
  <si>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</si>
  <si>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</si>
  <si>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</si>
  <si>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</si>
  <si>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</si>
  <si>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</si>
  <si>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刈谷小垣江駅東部土地区画整理事業特別会計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</si>
  <si>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</si>
  <si>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</si>
  <si>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</si>
  <si>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刈谷野田北部土地区画整理事業特別会計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</si>
  <si>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</si>
  <si>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</si>
  <si>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</si>
  <si>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</si>
  <si>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</si>
  <si>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</si>
  <si>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</si>
  <si>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</si>
  <si>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</si>
  <si>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</si>
  <si>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</si>
  <si>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</si>
  <si>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</si>
  <si>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</si>
  <si>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</si>
  <si>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</si>
  <si>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</si>
  <si>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</si>
  <si>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</si>
  <si>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</si>
  <si>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</si>
  <si>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</si>
  <si>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</si>
  <si>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</si>
  <si>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</si>
  <si>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</si>
  <si>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</si>
  <si>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</si>
  <si>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</si>
  <si>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</si>
  <si>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</si>
  <si>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</si>
  <si>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</si>
  <si>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</si>
  <si>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</si>
  <si>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</si>
  <si>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</si>
  <si>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</si>
  <si>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</si>
  <si>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</si>
  <si>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</si>
  <si>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</si>
  <si>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</si>
  <si>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</si>
  <si>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</si>
  <si>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</si>
  <si>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</si>
  <si>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</si>
  <si>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</si>
  <si>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</si>
  <si>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</si>
  <si>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</si>
  <si>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</si>
  <si>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</si>
  <si>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</si>
  <si>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</si>
  <si>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</si>
  <si>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</si>
  <si>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</si>
  <si>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</si>
  <si>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</si>
  <si>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</si>
  <si>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</si>
  <si>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</si>
  <si>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</si>
  <si>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</si>
  <si>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</si>
  <si>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</si>
  <si>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</si>
  <si>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</si>
  <si>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</si>
  <si>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</si>
  <si>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</si>
  <si>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</si>
  <si>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</si>
  <si>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</si>
  <si>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</si>
  <si>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</si>
  <si>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</si>
  <si>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</si>
  <si>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</si>
  <si>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</si>
  <si>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</si>
  <si>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</si>
  <si>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</si>
  <si>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0.59</t>
  </si>
  <si>
    <t>▲ 4.87</t>
  </si>
  <si>
    <t>▲ 4.90</t>
  </si>
  <si>
    <t>水道事業会計</t>
  </si>
  <si>
    <t>一般会計</t>
  </si>
  <si>
    <t>国民健康保険特別会計</t>
  </si>
  <si>
    <t>刈谷小垣江駅東部土地区画整理事業特別会計</t>
  </si>
  <si>
    <t>介護保険特別会計</t>
  </si>
  <si>
    <t>刈谷野田北部土地区画整理事業特別会計</t>
  </si>
  <si>
    <t>下水道事業会計</t>
  </si>
  <si>
    <t>後期高齢者医療特別会計</t>
  </si>
  <si>
    <t>その他会計（赤字）</t>
  </si>
  <si>
    <t>その他会計（黒字）</t>
  </si>
  <si>
    <t>-</t>
    <phoneticPr fontId="2"/>
  </si>
  <si>
    <t>-</t>
    <phoneticPr fontId="2"/>
  </si>
  <si>
    <t>法適用企業</t>
    <phoneticPr fontId="5"/>
  </si>
  <si>
    <t>法非適用企業</t>
    <phoneticPr fontId="5"/>
  </si>
  <si>
    <t>衣浦東部広域連合</t>
    <rPh sb="0" eb="2">
      <t>キヌウラ</t>
    </rPh>
    <rPh sb="2" eb="4">
      <t>トウブ</t>
    </rPh>
    <rPh sb="4" eb="6">
      <t>コウイキ</t>
    </rPh>
    <rPh sb="6" eb="8">
      <t>レンゴウ</t>
    </rPh>
    <phoneticPr fontId="2"/>
  </si>
  <si>
    <t>刈谷知立環境組合</t>
    <rPh sb="0" eb="2">
      <t>カリヤ</t>
    </rPh>
    <rPh sb="2" eb="4">
      <t>チリュウ</t>
    </rPh>
    <rPh sb="4" eb="6">
      <t>カンキョウ</t>
    </rPh>
    <rPh sb="6" eb="8">
      <t>クミアイ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</si>
  <si>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</si>
  <si>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</si>
  <si>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刈谷市土地開発公社</t>
    <rPh sb="0" eb="3">
      <t>カリヤシ</t>
    </rPh>
    <rPh sb="3" eb="5">
      <t>トチ</t>
    </rPh>
    <rPh sb="5" eb="7">
      <t>カイハツ</t>
    </rPh>
    <rPh sb="7" eb="9">
      <t>コウシャ</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</si>
  <si>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</si>
  <si>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都市交通施設整備基金</t>
    <rPh sb="0" eb="2">
      <t>トシ</t>
    </rPh>
    <rPh sb="2" eb="4">
      <t>コウツウ</t>
    </rPh>
    <rPh sb="4" eb="6">
      <t>シセツ</t>
    </rPh>
    <rPh sb="6" eb="8">
      <t>セイビ</t>
    </rPh>
    <rPh sb="8" eb="10">
      <t>キキン</t>
    </rPh>
    <phoneticPr fontId="11"/>
  </si>
  <si>
    <t>公共施設維持保全基金</t>
    <rPh sb="0" eb="2">
      <t>コウキョウ</t>
    </rPh>
    <rPh sb="2" eb="4">
      <t>シセツ</t>
    </rPh>
    <rPh sb="4" eb="6">
      <t>イジ</t>
    </rPh>
    <rPh sb="6" eb="8">
      <t>ホゼン</t>
    </rPh>
    <rPh sb="8" eb="10">
      <t>キキン</t>
    </rPh>
    <phoneticPr fontId="11"/>
  </si>
  <si>
    <t>亀城公園等整備基金</t>
    <rPh sb="0" eb="2">
      <t>キジョウ</t>
    </rPh>
    <rPh sb="2" eb="4">
      <t>コウエン</t>
    </rPh>
    <rPh sb="4" eb="5">
      <t>ナド</t>
    </rPh>
    <rPh sb="5" eb="7">
      <t>セイビ</t>
    </rPh>
    <rPh sb="7" eb="9">
      <t>キキン</t>
    </rPh>
    <phoneticPr fontId="11"/>
  </si>
  <si>
    <t>緑化推進基金</t>
    <rPh sb="0" eb="2">
      <t>リョクカ</t>
    </rPh>
    <rPh sb="2" eb="4">
      <t>スイシン</t>
    </rPh>
    <rPh sb="4" eb="6">
      <t>キキン</t>
    </rPh>
    <phoneticPr fontId="11"/>
  </si>
  <si>
    <t>地域福祉基金</t>
    <rPh sb="0" eb="2">
      <t>チイキ</t>
    </rPh>
    <rPh sb="2" eb="4">
      <t>フクシ</t>
    </rPh>
    <rPh sb="4" eb="6">
      <t>キキン</t>
    </rPh>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</si>
  <si>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</si>
  <si>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</si>
  <si>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</si>
  <si>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</si>
  <si>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</si>
  <si>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</si>
  <si>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</si>
  <si>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</si>
  <si>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</si>
  <si>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</si>
  <si>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</si>
  <si>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</si>
  <si>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</si>
  <si>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類似団体内平均値</t>
    <phoneticPr fontId="5"/>
  </si>
  <si>
    <t>将来負担比率</t>
    <phoneticPr fontId="5"/>
  </si>
  <si>
    <t xml:space="preserve"> </t>
    <phoneticPr fontId="5"/>
  </si>
  <si>
    <t xml:space="preserve"> </t>
    <phoneticPr fontId="5"/>
  </si>
  <si>
    <t>有形固定資産減価償却率は前年度と比較して減少しているのは、下水道事業の企業会計移行に伴うものである。今後も公共施設等総合管理計画をもとに、公共施設維持保全計画や橋梁長寿命化修繕計画等の長寿命化計画による適切かつ計画的な管理を行うことによる経費の平準化を図るとともに、公共施設維持保全基金を活用することで地方債発行を抑制していく。</t>
    <phoneticPr fontId="5"/>
  </si>
  <si>
    <t>地方債について、将来負担比率は発生していない状態を維持している。
平成29年度以降、大型事業が本格化することで市債発行に頼らざるを得ない状況が続くため、実質公債費比率は増加することが見込まれる。国・県補助金、基金等を有効かつ合理的に活用することで市債発行を抑制し、健全な財政運営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</si>
</sst>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64620</c:v>
                </c:pt>
                <c:pt idx="1">
                  <c:v>64287</c:v>
                </c:pt>
                <c:pt idx="2">
                  <c:v>46440</c:v>
                </c:pt>
                <c:pt idx="3">
                  <c:v>63257</c:v>
                </c:pt>
                <c:pt idx="4">
                  <c:v>52308</c:v>
                </c:pt>
              </c:numCache>
            </c:numRef>
          </c:val>
          <c:smooth val="0"/>
          <c:extLst>
            <c:ext xmlns:c16="http://schemas.microsoft.com/office/drawing/2014/chart" uri="{C3380CC4-5D6E-409C-BE32-E72D297353CC}">
              <c16:uniqueId val="{00000000-76CC-452F-8534-1F17C1D3119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36249</c:v>
                </c:pt>
                <c:pt idx="1">
                  <c:v>47375</c:v>
                </c:pt>
                <c:pt idx="2">
                  <c:v>61446</c:v>
                </c:pt>
                <c:pt idx="3">
                  <c:v>67332</c:v>
                </c:pt>
                <c:pt idx="4">
                  <c:v>86843</c:v>
                </c:pt>
              </c:numCache>
            </c:numRef>
          </c:val>
          <c:smooth val="0"/>
          <c:extLst>
            <c:ext xmlns:c16="http://schemas.microsoft.com/office/drawing/2014/chart" uri="{C3380CC4-5D6E-409C-BE32-E72D297353CC}">
              <c16:uniqueId val="{00000001-76CC-452F-8534-1F17C1D3119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14.15</c:v>
                </c:pt>
                <c:pt idx="1">
                  <c:v>14.43</c:v>
                </c:pt>
                <c:pt idx="2">
                  <c:v>13.54</c:v>
                </c:pt>
                <c:pt idx="3">
                  <c:v>12.39</c:v>
                </c:pt>
                <c:pt idx="4">
                  <c:v>9.4</c:v>
                </c:pt>
              </c:numCache>
            </c:numRef>
          </c:val>
          <c:extLst>
            <c:ext xmlns:c16="http://schemas.microsoft.com/office/drawing/2014/chart" uri="{C3380CC4-5D6E-409C-BE32-E72D297353CC}">
              <c16:uniqueId val="{00000000-44FD-44B3-8C8D-A0DD27754C9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31.01</c:v>
                </c:pt>
                <c:pt idx="1">
                  <c:v>29.92</c:v>
                </c:pt>
                <c:pt idx="2">
                  <c:v>27.47</c:v>
                </c:pt>
                <c:pt idx="3">
                  <c:v>26.84</c:v>
                </c:pt>
                <c:pt idx="4">
                  <c:v>22.82</c:v>
                </c:pt>
              </c:numCache>
            </c:numRef>
          </c:val>
          <c:extLst>
            <c:ext xmlns:c16="http://schemas.microsoft.com/office/drawing/2014/chart" uri="{C3380CC4-5D6E-409C-BE32-E72D297353CC}">
              <c16:uniqueId val="{00000001-44FD-44B3-8C8D-A0DD27754C9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-0.59</c:v>
                </c:pt>
                <c:pt idx="1">
                  <c:v>4.05</c:v>
                </c:pt>
                <c:pt idx="2">
                  <c:v>0.44</c:v>
                </c:pt>
                <c:pt idx="3">
                  <c:v>-4.87</c:v>
                </c:pt>
                <c:pt idx="4">
                  <c:v>-4.9000000000000004</c:v>
                </c:pt>
              </c:numCache>
            </c:numRef>
          </c:val>
          <c:smooth val="0"/>
          <c:extLst>
            <c:ext xmlns:c16="http://schemas.microsoft.com/office/drawing/2014/chart" uri="{C3380CC4-5D6E-409C-BE32-E72D297353CC}">
              <c16:uniqueId val="{00000002-44FD-44B3-8C8D-A0DD27754C9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2.4</c:v>
                </c:pt>
                <c:pt idx="2">
                  <c:v>#N/A</c:v>
                </c:pt>
                <c:pt idx="3">
                  <c:v>2.8</c:v>
                </c:pt>
                <c:pt idx="4">
                  <c:v>#N/A</c:v>
                </c:pt>
                <c:pt idx="5">
                  <c:v>2.1</c:v>
                </c:pt>
                <c:pt idx="6">
                  <c:v>#N/A</c:v>
                </c:pt>
                <c:pt idx="7">
                  <c:v>2.73</c:v>
                </c:pt>
                <c:pt idx="8">
                  <c:v>0</c:v>
                </c:pt>
                <c:pt idx="9">
                  <c:v>0</c:v>
                </c:pt>
              </c:numCache>
            </c:numRef>
          </c:val>
          <c:extLst>
            <c:ext xmlns:c16="http://schemas.microsoft.com/office/drawing/2014/chart" uri="{C3380CC4-5D6E-409C-BE32-E72D297353CC}">
              <c16:uniqueId val="{00000000-BC52-434E-839B-E6C92AA9418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C52-434E-839B-E6C92AA9418E}"/>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2-BC52-434E-839B-E6C92AA9418E}"/>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0.3</c:v>
                </c:pt>
              </c:numCache>
            </c:numRef>
          </c:val>
          <c:extLst>
            <c:ext xmlns:c16="http://schemas.microsoft.com/office/drawing/2014/chart" uri="{C3380CC4-5D6E-409C-BE32-E72D297353CC}">
              <c16:uniqueId val="{00000003-BC52-434E-839B-E6C92AA9418E}"/>
            </c:ext>
          </c:extLst>
        </c:ser>
        <c:ser>
          <c:idx val="4"/>
          <c:order val="4"/>
          <c:tx>
            <c:strRef>
              <c:f>データシート!$A$31</c:f>
              <c:strCache>
                <c:ptCount val="1"/>
                <c:pt idx="0">
                  <c:v>刈谷野田北部土地区画整理事業特別会計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0.11</c:v>
                </c:pt>
                <c:pt idx="2">
                  <c:v>#N/A</c:v>
                </c:pt>
                <c:pt idx="3">
                  <c:v>0.08</c:v>
                </c:pt>
                <c:pt idx="4">
                  <c:v>#N/A</c:v>
                </c:pt>
                <c:pt idx="5">
                  <c:v>0.35</c:v>
                </c:pt>
                <c:pt idx="6">
                  <c:v>#N/A</c:v>
                </c:pt>
                <c:pt idx="7">
                  <c:v>0.51</c:v>
                </c:pt>
                <c:pt idx="8">
                  <c:v>#N/A</c:v>
                </c:pt>
                <c:pt idx="9">
                  <c:v>0.56999999999999995</c:v>
                </c:pt>
              </c:numCache>
            </c:numRef>
          </c:val>
          <c:extLst>
            <c:ext xmlns:c16="http://schemas.microsoft.com/office/drawing/2014/chart" uri="{C3380CC4-5D6E-409C-BE32-E72D297353CC}">
              <c16:uniqueId val="{00000004-BC52-434E-839B-E6C92AA9418E}"/>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0.28999999999999998</c:v>
                </c:pt>
                <c:pt idx="2">
                  <c:v>#N/A</c:v>
                </c:pt>
                <c:pt idx="3">
                  <c:v>0.52</c:v>
                </c:pt>
                <c:pt idx="4">
                  <c:v>#N/A</c:v>
                </c:pt>
                <c:pt idx="5">
                  <c:v>0.73</c:v>
                </c:pt>
                <c:pt idx="6">
                  <c:v>#N/A</c:v>
                </c:pt>
                <c:pt idx="7">
                  <c:v>1.06</c:v>
                </c:pt>
                <c:pt idx="8">
                  <c:v>#N/A</c:v>
                </c:pt>
                <c:pt idx="9">
                  <c:v>1.18</c:v>
                </c:pt>
              </c:numCache>
            </c:numRef>
          </c:val>
          <c:extLst>
            <c:ext xmlns:c16="http://schemas.microsoft.com/office/drawing/2014/chart" uri="{C3380CC4-5D6E-409C-BE32-E72D297353CC}">
              <c16:uniqueId val="{00000005-BC52-434E-839B-E6C92AA9418E}"/>
            </c:ext>
          </c:extLst>
        </c:ser>
        <c:ser>
          <c:idx val="6"/>
          <c:order val="6"/>
          <c:tx>
            <c:strRef>
              <c:f>データシート!$A$33</c:f>
              <c:strCache>
                <c:ptCount val="1"/>
                <c:pt idx="0">
                  <c:v>刈谷小垣江駅東部土地区画整理事業特別会計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1.59</c:v>
                </c:pt>
              </c:numCache>
            </c:numRef>
          </c:val>
          <c:extLst>
            <c:ext xmlns:c16="http://schemas.microsoft.com/office/drawing/2014/chart" uri="{C3380CC4-5D6E-409C-BE32-E72D297353CC}">
              <c16:uniqueId val="{00000006-BC52-434E-839B-E6C92AA9418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4.07</c:v>
                </c:pt>
                <c:pt idx="2">
                  <c:v>#N/A</c:v>
                </c:pt>
                <c:pt idx="3">
                  <c:v>3.92</c:v>
                </c:pt>
                <c:pt idx="4">
                  <c:v>#N/A</c:v>
                </c:pt>
                <c:pt idx="5">
                  <c:v>3.46</c:v>
                </c:pt>
                <c:pt idx="6">
                  <c:v>#N/A</c:v>
                </c:pt>
                <c:pt idx="7">
                  <c:v>3.81</c:v>
                </c:pt>
                <c:pt idx="8">
                  <c:v>#N/A</c:v>
                </c:pt>
                <c:pt idx="9">
                  <c:v>4.0999999999999996</c:v>
                </c:pt>
              </c:numCache>
            </c:numRef>
          </c:val>
          <c:extLst>
            <c:ext xmlns:c16="http://schemas.microsoft.com/office/drawing/2014/chart" uri="{C3380CC4-5D6E-409C-BE32-E72D297353CC}">
              <c16:uniqueId val="{00000007-BC52-434E-839B-E6C92AA9418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14.15</c:v>
                </c:pt>
                <c:pt idx="2">
                  <c:v>#N/A</c:v>
                </c:pt>
                <c:pt idx="3">
                  <c:v>14.42</c:v>
                </c:pt>
                <c:pt idx="4">
                  <c:v>#N/A</c:v>
                </c:pt>
                <c:pt idx="5">
                  <c:v>13.54</c:v>
                </c:pt>
                <c:pt idx="6">
                  <c:v>#N/A</c:v>
                </c:pt>
                <c:pt idx="7">
                  <c:v>12.38</c:v>
                </c:pt>
                <c:pt idx="8">
                  <c:v>#N/A</c:v>
                </c:pt>
                <c:pt idx="9">
                  <c:v>9.39</c:v>
                </c:pt>
              </c:numCache>
            </c:numRef>
          </c:val>
          <c:extLst>
            <c:ext xmlns:c16="http://schemas.microsoft.com/office/drawing/2014/chart" uri="{C3380CC4-5D6E-409C-BE32-E72D297353CC}">
              <c16:uniqueId val="{00000008-BC52-434E-839B-E6C92AA9418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12.79</c:v>
                </c:pt>
                <c:pt idx="2">
                  <c:v>#N/A</c:v>
                </c:pt>
                <c:pt idx="3">
                  <c:v>13.6</c:v>
                </c:pt>
                <c:pt idx="4">
                  <c:v>#N/A</c:v>
                </c:pt>
                <c:pt idx="5">
                  <c:v>12.83</c:v>
                </c:pt>
                <c:pt idx="6">
                  <c:v>#N/A</c:v>
                </c:pt>
                <c:pt idx="7">
                  <c:v>14.22</c:v>
                </c:pt>
                <c:pt idx="8">
                  <c:v>#N/A</c:v>
                </c:pt>
                <c:pt idx="9">
                  <c:v>14.34</c:v>
                </c:pt>
              </c:numCache>
            </c:numRef>
          </c:val>
          <c:extLst>
            <c:ext xmlns:c16="http://schemas.microsoft.com/office/drawing/2014/chart" uri="{C3380CC4-5D6E-409C-BE32-E72D297353CC}">
              <c16:uniqueId val="{00000009-BC52-434E-839B-E6C92AA9418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4684</c:v>
                </c:pt>
                <c:pt idx="5">
                  <c:v>4596</c:v>
                </c:pt>
                <c:pt idx="8">
                  <c:v>4384</c:v>
                </c:pt>
                <c:pt idx="11">
                  <c:v>4425</c:v>
                </c:pt>
                <c:pt idx="14">
                  <c:v>3449</c:v>
                </c:pt>
              </c:numCache>
            </c:numRef>
          </c:val>
          <c:extLst>
            <c:ext xmlns:c16="http://schemas.microsoft.com/office/drawing/2014/chart" uri="{C3380CC4-5D6E-409C-BE32-E72D297353CC}">
              <c16:uniqueId val="{00000000-9133-461A-9227-CF8A4D56445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133-461A-9227-CF8A4D56445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133-461A-9227-CF8A4D56445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341</c:v>
                </c:pt>
                <c:pt idx="3">
                  <c:v>342</c:v>
                </c:pt>
                <c:pt idx="6">
                  <c:v>342</c:v>
                </c:pt>
                <c:pt idx="9">
                  <c:v>342</c:v>
                </c:pt>
                <c:pt idx="12">
                  <c:v>411</c:v>
                </c:pt>
              </c:numCache>
            </c:numRef>
          </c:val>
          <c:extLst>
            <c:ext xmlns:c16="http://schemas.microsoft.com/office/drawing/2014/chart" uri="{C3380CC4-5D6E-409C-BE32-E72D297353CC}">
              <c16:uniqueId val="{00000003-9133-461A-9227-CF8A4D56445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1655</c:v>
                </c:pt>
                <c:pt idx="3">
                  <c:v>1758</c:v>
                </c:pt>
                <c:pt idx="6">
                  <c:v>1782</c:v>
                </c:pt>
                <c:pt idx="9">
                  <c:v>1471</c:v>
                </c:pt>
                <c:pt idx="12">
                  <c:v>682</c:v>
                </c:pt>
              </c:numCache>
            </c:numRef>
          </c:val>
          <c:extLst>
            <c:ext xmlns:c16="http://schemas.microsoft.com/office/drawing/2014/chart" uri="{C3380CC4-5D6E-409C-BE32-E72D297353CC}">
              <c16:uniqueId val="{00000004-9133-461A-9227-CF8A4D56445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133-461A-9227-CF8A4D56445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133-461A-9227-CF8A4D56445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2534</c:v>
                </c:pt>
                <c:pt idx="3">
                  <c:v>2352</c:v>
                </c:pt>
                <c:pt idx="6">
                  <c:v>1775</c:v>
                </c:pt>
                <c:pt idx="9">
                  <c:v>1600</c:v>
                </c:pt>
                <c:pt idx="12">
                  <c:v>1411</c:v>
                </c:pt>
              </c:numCache>
            </c:numRef>
          </c:val>
          <c:extLst>
            <c:ext xmlns:c16="http://schemas.microsoft.com/office/drawing/2014/chart" uri="{C3380CC4-5D6E-409C-BE32-E72D297353CC}">
              <c16:uniqueId val="{00000007-9133-461A-9227-CF8A4D56445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-154</c:v>
                </c:pt>
                <c:pt idx="2">
                  <c:v>#N/A</c:v>
                </c:pt>
                <c:pt idx="3">
                  <c:v>#N/A</c:v>
                </c:pt>
                <c:pt idx="4">
                  <c:v>-144</c:v>
                </c:pt>
                <c:pt idx="5">
                  <c:v>#N/A</c:v>
                </c:pt>
                <c:pt idx="6">
                  <c:v>#N/A</c:v>
                </c:pt>
                <c:pt idx="7">
                  <c:v>-485</c:v>
                </c:pt>
                <c:pt idx="8">
                  <c:v>#N/A</c:v>
                </c:pt>
                <c:pt idx="9">
                  <c:v>#N/A</c:v>
                </c:pt>
                <c:pt idx="10">
                  <c:v>-1012</c:v>
                </c:pt>
                <c:pt idx="11">
                  <c:v>#N/A</c:v>
                </c:pt>
                <c:pt idx="12">
                  <c:v>#N/A</c:v>
                </c:pt>
                <c:pt idx="13">
                  <c:v>-945</c:v>
                </c:pt>
                <c:pt idx="14">
                  <c:v>#N/A</c:v>
                </c:pt>
              </c:numCache>
            </c:numRef>
          </c:val>
          <c:smooth val="0"/>
          <c:extLst>
            <c:ext xmlns:c16="http://schemas.microsoft.com/office/drawing/2014/chart" uri="{C3380CC4-5D6E-409C-BE32-E72D297353CC}">
              <c16:uniqueId val="{00000008-9133-461A-9227-CF8A4D56445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29738</c:v>
                </c:pt>
                <c:pt idx="5">
                  <c:v>27241</c:v>
                </c:pt>
                <c:pt idx="8">
                  <c:v>25113</c:v>
                </c:pt>
                <c:pt idx="11">
                  <c:v>23417</c:v>
                </c:pt>
                <c:pt idx="14">
                  <c:v>21708</c:v>
                </c:pt>
              </c:numCache>
            </c:numRef>
          </c:val>
          <c:extLst>
            <c:ext xmlns:c16="http://schemas.microsoft.com/office/drawing/2014/chart" uri="{C3380CC4-5D6E-409C-BE32-E72D297353CC}">
              <c16:uniqueId val="{00000000-C06E-4157-9954-B7FB5D1F1B1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21757</c:v>
                </c:pt>
                <c:pt idx="5">
                  <c:v>17408</c:v>
                </c:pt>
                <c:pt idx="8">
                  <c:v>16431</c:v>
                </c:pt>
                <c:pt idx="11">
                  <c:v>16416</c:v>
                </c:pt>
                <c:pt idx="14">
                  <c:v>13956</c:v>
                </c:pt>
              </c:numCache>
            </c:numRef>
          </c:val>
          <c:extLst>
            <c:ext xmlns:c16="http://schemas.microsoft.com/office/drawing/2014/chart" uri="{C3380CC4-5D6E-409C-BE32-E72D297353CC}">
              <c16:uniqueId val="{00000001-C06E-4157-9954-B7FB5D1F1B1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19721</c:v>
                </c:pt>
                <c:pt idx="5">
                  <c:v>20917</c:v>
                </c:pt>
                <c:pt idx="8">
                  <c:v>21359</c:v>
                </c:pt>
                <c:pt idx="11">
                  <c:v>21653</c:v>
                </c:pt>
                <c:pt idx="14">
                  <c:v>22884</c:v>
                </c:pt>
              </c:numCache>
            </c:numRef>
          </c:val>
          <c:extLst>
            <c:ext xmlns:c16="http://schemas.microsoft.com/office/drawing/2014/chart" uri="{C3380CC4-5D6E-409C-BE32-E72D297353CC}">
              <c16:uniqueId val="{00000002-C06E-4157-9954-B7FB5D1F1B1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06E-4157-9954-B7FB5D1F1B1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06E-4157-9954-B7FB5D1F1B1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06E-4157-9954-B7FB5D1F1B1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5458</c:v>
                </c:pt>
                <c:pt idx="3">
                  <c:v>4888</c:v>
                </c:pt>
                <c:pt idx="6">
                  <c:v>4549</c:v>
                </c:pt>
                <c:pt idx="9">
                  <c:v>4822</c:v>
                </c:pt>
                <c:pt idx="12">
                  <c:v>4800</c:v>
                </c:pt>
              </c:numCache>
            </c:numRef>
          </c:val>
          <c:extLst>
            <c:ext xmlns:c16="http://schemas.microsoft.com/office/drawing/2014/chart" uri="{C3380CC4-5D6E-409C-BE32-E72D297353CC}">
              <c16:uniqueId val="{00000006-C06E-4157-9954-B7FB5D1F1B1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3023</c:v>
                </c:pt>
                <c:pt idx="3">
                  <c:v>2779</c:v>
                </c:pt>
                <c:pt idx="6">
                  <c:v>2478</c:v>
                </c:pt>
                <c:pt idx="9">
                  <c:v>2377</c:v>
                </c:pt>
                <c:pt idx="12">
                  <c:v>1998</c:v>
                </c:pt>
              </c:numCache>
            </c:numRef>
          </c:val>
          <c:extLst>
            <c:ext xmlns:c16="http://schemas.microsoft.com/office/drawing/2014/chart" uri="{C3380CC4-5D6E-409C-BE32-E72D297353CC}">
              <c16:uniqueId val="{00000007-C06E-4157-9954-B7FB5D1F1B1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22550</c:v>
                </c:pt>
                <c:pt idx="3">
                  <c:v>21796</c:v>
                </c:pt>
                <c:pt idx="6">
                  <c:v>20838</c:v>
                </c:pt>
                <c:pt idx="9">
                  <c:v>19419</c:v>
                </c:pt>
                <c:pt idx="12">
                  <c:v>14714</c:v>
                </c:pt>
              </c:numCache>
            </c:numRef>
          </c:val>
          <c:extLst>
            <c:ext xmlns:c16="http://schemas.microsoft.com/office/drawing/2014/chart" uri="{C3380CC4-5D6E-409C-BE32-E72D297353CC}">
              <c16:uniqueId val="{00000008-C06E-4157-9954-B7FB5D1F1B1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371</c:v>
                </c:pt>
                <c:pt idx="3">
                  <c:v>82</c:v>
                </c:pt>
                <c:pt idx="6">
                  <c:v>0</c:v>
                </c:pt>
                <c:pt idx="9">
                  <c:v>0</c:v>
                </c:pt>
                <c:pt idx="12">
                  <c:v>0</c:v>
                </c:pt>
              </c:numCache>
            </c:numRef>
          </c:val>
          <c:extLst>
            <c:ext xmlns:c16="http://schemas.microsoft.com/office/drawing/2014/chart" uri="{C3380CC4-5D6E-409C-BE32-E72D297353CC}">
              <c16:uniqueId val="{00000009-C06E-4157-9954-B7FB5D1F1B1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12933</c:v>
                </c:pt>
                <c:pt idx="3">
                  <c:v>9565</c:v>
                </c:pt>
                <c:pt idx="6">
                  <c:v>8144</c:v>
                </c:pt>
                <c:pt idx="9">
                  <c:v>7202</c:v>
                </c:pt>
                <c:pt idx="12">
                  <c:v>8689</c:v>
                </c:pt>
              </c:numCache>
            </c:numRef>
          </c:val>
          <c:extLst>
            <c:ext xmlns:c16="http://schemas.microsoft.com/office/drawing/2014/chart" uri="{C3380CC4-5D6E-409C-BE32-E72D297353CC}">
              <c16:uniqueId val="{0000000A-C06E-4157-9954-B7FB5D1F1B1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06E-4157-9954-B7FB5D1F1B1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10737</c:v>
                </c:pt>
                <c:pt idx="1">
                  <c:v>9756</c:v>
                </c:pt>
                <c:pt idx="2">
                  <c:v>8767</c:v>
                </c:pt>
              </c:numCache>
            </c:numRef>
          </c:val>
          <c:extLst>
            <c:ext xmlns:c16="http://schemas.microsoft.com/office/drawing/2014/chart" uri="{C3380CC4-5D6E-409C-BE32-E72D297353CC}">
              <c16:uniqueId val="{00000000-B649-43F1-B52C-23759992579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B649-43F1-B52C-23759992579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9268</c:v>
                </c:pt>
                <c:pt idx="1">
                  <c:v>10421</c:v>
                </c:pt>
                <c:pt idx="2">
                  <c:v>12563</c:v>
                </c:pt>
              </c:numCache>
            </c:numRef>
          </c:val>
          <c:extLst>
            <c:ext xmlns:c16="http://schemas.microsoft.com/office/drawing/2014/chart" uri="{C3380CC4-5D6E-409C-BE32-E72D297353CC}">
              <c16:uniqueId val="{00000002-B649-43F1-B52C-23759992579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{560C12C7-B867-4DBF-8B17-06C73E8D8018}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EDC7-468C-A7AD-742EEDB3905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{B47C9FAF-E0E6-44AE-85C7-CBB0A68D8FBE}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DC7-468C-A7AD-742EEDB3905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{E01ED9C9-DE40-499C-BDE4-66A1994A372E}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DC7-468C-A7AD-742EEDB3905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{4A81D70A-1A9A-4D10-B0DE-975E18FF6FDD}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DC7-468C-A7AD-742EEDB3905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{F1F2905A-D855-4734-BD7F-6B42EB07C33D}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DC7-468C-A7AD-742EEDB3905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{9028444F-531A-46B7-BD1F-CDFB1EE7A4F9}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EDC7-468C-A7AD-742EEDB3905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{0BEC4599-FE01-4470-AA00-3DD8BD90D561}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EDC7-468C-A7AD-742EEDB3905D}"/>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{FCF409B2-0604-4273-B1A9-3838D5EE3DB3}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EDC7-468C-A7AD-742EEDB3905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{1C05F551-6FB9-404D-8CCD-44ECF15A639C}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EDC7-468C-A7AD-742EEDB3905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43.9</c:v>
                </c:pt>
                <c:pt idx="24">
                  <c:v>63.3</c:v>
                </c:pt>
                <c:pt idx="32">
                  <c:v>60.7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DC7-468C-A7AD-742EEDB3905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{4F459C01-065E-40F9-8FD1-4E78A47973F3}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EDC7-468C-A7AD-742EEDB3905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{4CC8DA50-1F6B-4994-BF03-763AEDE849DE}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DC7-468C-A7AD-742EEDB3905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{D7089E95-478A-487D-95F3-460E60508621}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DC7-468C-A7AD-742EEDB3905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{813412D6-65B5-4F2F-A2F6-E8D10D514273}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DC7-468C-A7AD-742EEDB3905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{0F801A82-BAED-4100-98D4-C7AC9F784ACF}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DC7-468C-A7AD-742EEDB3905D}"/>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{FACFF0CA-D692-4856-8770-ABFC305A3416}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EDC7-468C-A7AD-742EEDB3905D}"/>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{7F322BE8-4700-4136-A3DC-6FAF4BF46126}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EDC7-468C-A7AD-742EEDB3905D}"/>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{048E584F-5DF9-41CD-8195-EB0E5361EE2E}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EDC7-468C-A7AD-742EEDB3905D}"/>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{24537E9E-8B62-492B-B4A2-F91CBE6663C0}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EDC7-468C-A7AD-742EEDB3905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54.5</c:v>
                </c:pt>
                <c:pt idx="24">
                  <c:v>57.2</c:v>
                </c:pt>
                <c:pt idx="32">
                  <c:v>58.5</c:v>
                </c:pt>
              </c:numCache>
            </c:numRef>
          </c:xVal>
          <c:yVal>
            <c:numRef>
              <c:f>公会計指標分析・財政指標組合せ分析表!$BP$55:$DC$55</c:f>
              <c:numCache>
                <c:formatCode>#,##0.0;"▲ "#,##0.0</c:formatCode>
                <c:ptCount val="40"/>
                <c:pt idx="16">
                  <c:v>15.8</c:v>
                </c:pt>
                <c:pt idx="24">
                  <c:v>6.5</c:v>
                </c:pt>
                <c:pt idx="32">
                  <c:v>5.8</c:v>
                </c:pt>
              </c:numCache>
            </c:numRef>
          </c:yVal>
          <c:smooth val="0"/>
          <c:extLst>
            <c:ext xmlns:c16="http://schemas.microsoft.com/office/drawing/2014/chart" uri="{C3380CC4-5D6E-409C-BE32-E72D297353CC}">
              <c16:uniqueId val="{00000013-EDC7-468C-A7AD-742EEDB3905D}"/>
            </c:ext>
          </c:extLst>
        </c:ser>
        <c:dLbls>
          <c:showLegendKey val="0"/>
          <c:showVal val="1"/>
          <c:showCatName val="0"/>
          <c:showSerName val="0"/>
          <c:showPercent val="0"/>
          <c:showBubbleSize val="0"/>
        </c:dLbls>
        <c:axId val="46179840"/>
        <c:axId val="46181760"/>
      </c:scatterChart>
      <c:valAx>
        <c:axId val="46179840"/>
        <c:scaling>
          <c:orientation val="minMax"/>
          <c:max val="58.9"/>
          <c:min val="54.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8"/>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{14018620-8E56-43FF-B9FC-4C0EE34A8F1A}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5310-4DD8-9FE4-D9946791BC3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{3087D3C7-87A6-4BC3-B3A8-7323B8BA29A6}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310-4DD8-9FE4-D9946791BC3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{823AC790-B1A5-4E57-A99C-34DD6606F6F1}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310-4DD8-9FE4-D9946791BC3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{4B55F776-11E1-4136-BEBC-277D85176089}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310-4DD8-9FE4-D9946791BC3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{E81D7746-74F1-4334-BC5F-1579F3D48E07}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310-4DD8-9FE4-D9946791BC33}"/>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{2764F4DE-0868-45B2-AC1A-21E8754AF63D}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5310-4DD8-9FE4-D9946791BC33}"/>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{C29E6FA0-C193-4691-9A58-757745A94A55}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5310-4DD8-9FE4-D9946791BC33}"/>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{1AB64A1B-6D4C-4193-A8FD-5F164EFC7F24}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5310-4DD8-9FE4-D9946791BC33}"/>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{AE15210E-659A-449A-B120-B74237AF33D5}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5310-4DD8-9FE4-D9946791BC3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-0.3</c:v>
                </c:pt>
                <c:pt idx="8">
                  <c:v>-0.3</c:v>
                </c:pt>
                <c:pt idx="16">
                  <c:v>-0.7</c:v>
                </c:pt>
                <c:pt idx="24">
                  <c:v>-1.5</c:v>
                </c:pt>
                <c:pt idx="32">
                  <c:v>-2.2999999999999998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310-4DD8-9FE4-D9946791BC3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{8C0B8D30-7F42-412D-B642-4BF7BB3A0DBA}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5310-4DD8-9FE4-D9946791BC3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{187714E2-C8C1-46C3-9E49-65B4C3126374}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310-4DD8-9FE4-D9946791BC3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{4795699A-FE3F-4626-9DF8-4F5B4068441F}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310-4DD8-9FE4-D9946791BC3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{933D7FC9-8950-4F77-B065-CC420584EC8D}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310-4DD8-9FE4-D9946791BC3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{7B9CC083-503F-438B-A2B8-F996D707B159}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310-4DD8-9FE4-D9946791BC33}"/>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{275E57C3-88DD-4A36-8075-2DDFDE978B03}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5310-4DD8-9FE4-D9946791BC33}"/>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{F13FD459-95DF-474C-88DB-5B4E869378E8}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5310-4DD8-9FE4-D9946791BC33}"/>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{56B7F29B-B9BD-4564-A918-171F4F4E5E07}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5310-4DD8-9FE4-D9946791BC33}"/>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{4831F609-07C8-47E8-AF5C-BA6FC611D8FB}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5310-4DD8-9FE4-D9946791BC3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10.199999999999999</c:v>
                </c:pt>
                <c:pt idx="8">
                  <c:v>9.3000000000000007</c:v>
                </c:pt>
                <c:pt idx="16">
                  <c:v>6.2</c:v>
                </c:pt>
                <c:pt idx="24">
                  <c:v>5.9</c:v>
                </c:pt>
                <c:pt idx="32">
                  <c:v>5.3</c:v>
                </c:pt>
              </c:numCache>
            </c:numRef>
          </c:xVal>
          <c:yVal>
            <c:numRef>
              <c:f>公会計指標分析・財政指標組合せ分析表!$BP$77:$DC$77</c:f>
              <c:numCache>
                <c:formatCode>#,##0.0;"▲ "#,##0.0</c:formatCode>
                <c:ptCount val="40"/>
                <c:pt idx="0">
                  <c:v>42.2</c:v>
                </c:pt>
                <c:pt idx="8">
                  <c:v>33.299999999999997</c:v>
                </c:pt>
                <c:pt idx="16">
                  <c:v>15.8</c:v>
                </c:pt>
                <c:pt idx="24">
                  <c:v>6.5</c:v>
                </c:pt>
                <c:pt idx="32">
                  <c:v>5.8</c:v>
                </c:pt>
              </c:numCache>
            </c:numRef>
          </c:yVal>
          <c:smooth val="0"/>
          <c:extLst>
            <c:ext xmlns:c16="http://schemas.microsoft.com/office/drawing/2014/chart" uri="{C3380CC4-5D6E-409C-BE32-E72D297353CC}">
              <c16:uniqueId val="{00000013-5310-4DD8-9FE4-D9946791BC33}"/>
            </c:ext>
          </c:extLst>
        </c:ser>
        <c:dLbls>
          <c:showLegendKey val="0"/>
          <c:showVal val="1"/>
          <c:showCatName val="0"/>
          <c:showSerName val="0"/>
          <c:showPercent val="0"/>
          <c:showBubbleSize val="0"/>
        </c:dLbls>
        <c:axId val="84219776"/>
        <c:axId val="84234240"/>
      </c:scatterChart>
      <c:valAx>
        <c:axId val="84219776"/>
        <c:scaling>
          <c:orientation val="minMax"/>
          <c:max val="10.7"/>
          <c:min val="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9"/>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愛知県刈谷市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150,883
146,415
50.39
65,701,316
60,051,709
3,610,541
38,419,794
8,874,506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自動車関連産業の集積地として企業が集中しており、税収が増加傾向にあることから指数は上昇傾向であり、類似団体、全国平均と比べて高い数値である。平成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年度は前年度に比べて</a:t>
          </a:r>
          <a:r>
            <a:rPr kumimoji="1" lang="en-US" altLang="ja-JP" sz="1100">
              <a:latin typeface="ＭＳ Ｐゴシック" panose="020B0600070205080204" pitchFamily="50" charset="-128"/>
              <a:ea typeface="ＭＳ Ｐゴシック" panose="020B0600070205080204" pitchFamily="50" charset="-128"/>
            </a:rPr>
            <a:t>0.03</a:t>
          </a:r>
          <a:r>
            <a:rPr kumimoji="1" lang="ja-JP" altLang="en-US" sz="1100">
              <a:latin typeface="ＭＳ Ｐゴシック" panose="020B0600070205080204" pitchFamily="50" charset="-128"/>
              <a:ea typeface="ＭＳ Ｐゴシック" panose="020B0600070205080204" pitchFamily="50" charset="-128"/>
            </a:rPr>
            <a:t>上がり、</a:t>
          </a:r>
          <a:r>
            <a:rPr kumimoji="1" lang="en-US" altLang="ja-JP" sz="1100">
              <a:latin typeface="ＭＳ Ｐゴシック" panose="020B0600070205080204" pitchFamily="50" charset="-128"/>
              <a:ea typeface="ＭＳ Ｐゴシック" panose="020B0600070205080204" pitchFamily="50" charset="-128"/>
            </a:rPr>
            <a:t>1.37</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　今後は、法人市民税の一部国税化や法人実効税率の引き下げによる減収が見込まれるため、これまで以上の事業の効率化と税の徴収強化等により、健全財政の維持に努める。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2722</xdr:rowOff>
    </xdr:from>
    <xdr:to>
      <xdr:col>23</xdr:col>
      <xdr:colOff>133350</xdr:colOff>
      <xdr:row>44</xdr:row>
      <xdr:rowOff>96157</xdr:rowOff>
    </xdr:to>
    <xdr:cxnSp macro="">
      <xdr:nvCxnSpPr>
        <xdr:cNvPr id="66" name="直線コネクタ 65"/>
        <xdr:cNvCxnSpPr/>
      </xdr:nvCxnSpPr>
      <xdr:spPr>
        <a:xfrm flipV="1">
          <a:off x="4953000" y="6174922"/>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68234</xdr:rowOff>
    </xdr:from>
    <xdr:ext cx="762000" cy="259045"/>
    <xdr:sp macro="" textlink="">
      <xdr:nvSpPr>
        <xdr:cNvPr id="67"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96157</xdr:rowOff>
    </xdr:from>
    <xdr:to>
      <xdr:col>24</xdr:col>
      <xdr:colOff>12700</xdr:colOff>
      <xdr:row>44</xdr:row>
      <xdr:rowOff>96157</xdr:rowOff>
    </xdr:to>
    <xdr:cxnSp macro="">
      <xdr:nvCxnSpPr>
        <xdr:cNvPr id="68" name="直線コネクタ 67"/>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89099</xdr:rowOff>
    </xdr:from>
    <xdr:ext cx="762000" cy="259045"/>
    <xdr:sp macro="" textlink="">
      <xdr:nvSpPr>
        <xdr:cNvPr id="69" name="財政力最大値テキスト"/>
        <xdr:cNvSpPr txBox="1"/>
      </xdr:nvSpPr>
      <xdr:spPr>
        <a:xfrm>
          <a:off x="5041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2722</xdr:rowOff>
    </xdr:from>
    <xdr:to>
      <xdr:col>24</xdr:col>
      <xdr:colOff>12700</xdr:colOff>
      <xdr:row>36</xdr:row>
      <xdr:rowOff>2722</xdr:rowOff>
    </xdr:to>
    <xdr:cxnSp macro="">
      <xdr:nvCxnSpPr>
        <xdr:cNvPr id="70" name="直線コネクタ 69"/>
        <xdr:cNvCxnSpPr/>
      </xdr:nvCxnSpPr>
      <xdr:spPr>
        <a:xfrm>
          <a:off x="4864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2722</xdr:rowOff>
    </xdr:from>
    <xdr:to>
      <xdr:col>23</xdr:col>
      <xdr:colOff>133350</xdr:colOff>
      <xdr:row>36</xdr:row>
      <xdr:rowOff>54428</xdr:rowOff>
    </xdr:to>
    <xdr:cxnSp macro="">
      <xdr:nvCxnSpPr>
        <xdr:cNvPr id="71" name="直線コネクタ 70"/>
        <xdr:cNvCxnSpPr/>
      </xdr:nvCxnSpPr>
      <xdr:spPr>
        <a:xfrm flipV="1">
          <a:off x="4114800" y="6174922"/>
          <a:ext cx="8382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151692</xdr:rowOff>
    </xdr:from>
    <xdr:ext cx="762000" cy="259045"/>
    <xdr:sp macro="" textlink="">
      <xdr:nvSpPr>
        <xdr:cNvPr id="72" name="財政力平均値テキスト"/>
        <xdr:cNvSpPr txBox="1"/>
      </xdr:nvSpPr>
      <xdr:spPr>
        <a:xfrm>
          <a:off x="5041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54428</xdr:rowOff>
    </xdr:from>
    <xdr:to>
      <xdr:col>19</xdr:col>
      <xdr:colOff>133350</xdr:colOff>
      <xdr:row>36</xdr:row>
      <xdr:rowOff>106136</xdr:rowOff>
    </xdr:to>
    <xdr:cxnSp macro="">
      <xdr:nvCxnSpPr>
        <xdr:cNvPr id="74" name="直線コネクタ 73"/>
        <xdr:cNvCxnSpPr/>
      </xdr:nvCxnSpPr>
      <xdr:spPr>
        <a:xfrm flipV="1">
          <a:off x="3225800" y="6226628"/>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6" name="テキスト ボックス 75"/>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106136</xdr:rowOff>
    </xdr:from>
    <xdr:to>
      <xdr:col>15</xdr:col>
      <xdr:colOff>82550</xdr:colOff>
      <xdr:row>37</xdr:row>
      <xdr:rowOff>124278</xdr:rowOff>
    </xdr:to>
    <xdr:cxnSp macro="">
      <xdr:nvCxnSpPr>
        <xdr:cNvPr id="77" name="直線コネクタ 76"/>
        <xdr:cNvCxnSpPr/>
      </xdr:nvCxnSpPr>
      <xdr:spPr>
        <a:xfrm flipV="1">
          <a:off x="2336800" y="6278336"/>
          <a:ext cx="889000" cy="18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124278</xdr:rowOff>
    </xdr:from>
    <xdr:to>
      <xdr:col>11</xdr:col>
      <xdr:colOff>31750</xdr:colOff>
      <xdr:row>38</xdr:row>
      <xdr:rowOff>39007</xdr:rowOff>
    </xdr:to>
    <xdr:cxnSp macro="">
      <xdr:nvCxnSpPr>
        <xdr:cNvPr id="80" name="直線コネクタ 79"/>
        <xdr:cNvCxnSpPr/>
      </xdr:nvCxnSpPr>
      <xdr:spPr>
        <a:xfrm flipV="1">
          <a:off x="1447800" y="6467928"/>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60778</xdr:rowOff>
    </xdr:from>
    <xdr:to>
      <xdr:col>11</xdr:col>
      <xdr:colOff>82550</xdr:colOff>
      <xdr:row>42</xdr:row>
      <xdr:rowOff>162378</xdr:rowOff>
    </xdr:to>
    <xdr:sp macro="" textlink="">
      <xdr:nvSpPr>
        <xdr:cNvPr id="81" name="フローチャート: 判断 80"/>
        <xdr:cNvSpPr/>
      </xdr:nvSpPr>
      <xdr:spPr>
        <a:xfrm>
          <a:off x="2286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147155</xdr:rowOff>
    </xdr:from>
    <xdr:ext cx="762000" cy="259045"/>
    <xdr:sp macro="" textlink="">
      <xdr:nvSpPr>
        <xdr:cNvPr id="82" name="テキスト ボックス 81"/>
        <xdr:cNvSpPr txBox="1"/>
      </xdr:nvSpPr>
      <xdr:spPr>
        <a:xfrm>
          <a:off x="1955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60778</xdr:rowOff>
    </xdr:from>
    <xdr:to>
      <xdr:col>7</xdr:col>
      <xdr:colOff>31750</xdr:colOff>
      <xdr:row>42</xdr:row>
      <xdr:rowOff>162378</xdr:rowOff>
    </xdr:to>
    <xdr:sp macro="" textlink="">
      <xdr:nvSpPr>
        <xdr:cNvPr id="83" name="フローチャート: 判断 82"/>
        <xdr:cNvSpPr/>
      </xdr:nvSpPr>
      <xdr:spPr>
        <a:xfrm>
          <a:off x="1397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147155</xdr:rowOff>
    </xdr:from>
    <xdr:ext cx="762000" cy="259045"/>
    <xdr:sp macro="" textlink="">
      <xdr:nvSpPr>
        <xdr:cNvPr id="84" name="テキスト ボックス 83"/>
        <xdr:cNvSpPr txBox="1"/>
      </xdr:nvSpPr>
      <xdr:spPr>
        <a:xfrm>
          <a:off x="1066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123372</xdr:rowOff>
    </xdr:from>
    <xdr:to>
      <xdr:col>23</xdr:col>
      <xdr:colOff>184150</xdr:colOff>
      <xdr:row>36</xdr:row>
      <xdr:rowOff>53522</xdr:rowOff>
    </xdr:to>
    <xdr:sp macro="" textlink="">
      <xdr:nvSpPr>
        <xdr:cNvPr id="90" name="楕円 89"/>
        <xdr:cNvSpPr/>
      </xdr:nvSpPr>
      <xdr:spPr>
        <a:xfrm>
          <a:off x="4902200" y="612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44649</xdr:rowOff>
    </xdr:from>
    <xdr:ext cx="762000" cy="259045"/>
    <xdr:sp macro="" textlink="">
      <xdr:nvSpPr>
        <xdr:cNvPr id="91" name="財政力該当値テキスト"/>
        <xdr:cNvSpPr txBox="1"/>
      </xdr:nvSpPr>
      <xdr:spPr>
        <a:xfrm>
          <a:off x="5041900" y="604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3628</xdr:rowOff>
    </xdr:from>
    <xdr:to>
      <xdr:col>19</xdr:col>
      <xdr:colOff>184150</xdr:colOff>
      <xdr:row>36</xdr:row>
      <xdr:rowOff>105228</xdr:rowOff>
    </xdr:to>
    <xdr:sp macro="" textlink="">
      <xdr:nvSpPr>
        <xdr:cNvPr id="92" name="楕円 91"/>
        <xdr:cNvSpPr/>
      </xdr:nvSpPr>
      <xdr:spPr>
        <a:xfrm>
          <a:off x="40640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115405</xdr:rowOff>
    </xdr:from>
    <xdr:ext cx="736600" cy="259045"/>
    <xdr:sp macro="" textlink="">
      <xdr:nvSpPr>
        <xdr:cNvPr id="93" name="テキスト ボックス 92"/>
        <xdr:cNvSpPr txBox="1"/>
      </xdr:nvSpPr>
      <xdr:spPr>
        <a:xfrm>
          <a:off x="3733800" y="5944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55336</xdr:rowOff>
    </xdr:from>
    <xdr:to>
      <xdr:col>15</xdr:col>
      <xdr:colOff>133350</xdr:colOff>
      <xdr:row>36</xdr:row>
      <xdr:rowOff>156936</xdr:rowOff>
    </xdr:to>
    <xdr:sp macro="" textlink="">
      <xdr:nvSpPr>
        <xdr:cNvPr id="94" name="楕円 93"/>
        <xdr:cNvSpPr/>
      </xdr:nvSpPr>
      <xdr:spPr>
        <a:xfrm>
          <a:off x="3175000" y="622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167113</xdr:rowOff>
    </xdr:from>
    <xdr:ext cx="762000" cy="259045"/>
    <xdr:sp macro="" textlink="">
      <xdr:nvSpPr>
        <xdr:cNvPr id="95" name="テキスト ボックス 94"/>
        <xdr:cNvSpPr txBox="1"/>
      </xdr:nvSpPr>
      <xdr:spPr>
        <a:xfrm>
          <a:off x="2844800" y="599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73478</xdr:rowOff>
    </xdr:from>
    <xdr:to>
      <xdr:col>11</xdr:col>
      <xdr:colOff>82550</xdr:colOff>
      <xdr:row>38</xdr:row>
      <xdr:rowOff>3628</xdr:rowOff>
    </xdr:to>
    <xdr:sp macro="" textlink="">
      <xdr:nvSpPr>
        <xdr:cNvPr id="96" name="楕円 95"/>
        <xdr:cNvSpPr/>
      </xdr:nvSpPr>
      <xdr:spPr>
        <a:xfrm>
          <a:off x="2286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13805</xdr:rowOff>
    </xdr:from>
    <xdr:ext cx="762000" cy="259045"/>
    <xdr:sp macro="" textlink="">
      <xdr:nvSpPr>
        <xdr:cNvPr id="97" name="テキスト ボックス 96"/>
        <xdr:cNvSpPr txBox="1"/>
      </xdr:nvSpPr>
      <xdr:spPr>
        <a:xfrm>
          <a:off x="1955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159657</xdr:rowOff>
    </xdr:from>
    <xdr:to>
      <xdr:col>7</xdr:col>
      <xdr:colOff>31750</xdr:colOff>
      <xdr:row>38</xdr:row>
      <xdr:rowOff>89807</xdr:rowOff>
    </xdr:to>
    <xdr:sp macro="" textlink="">
      <xdr:nvSpPr>
        <xdr:cNvPr id="98" name="楕円 97"/>
        <xdr:cNvSpPr/>
      </xdr:nvSpPr>
      <xdr:spPr>
        <a:xfrm>
          <a:off x="1397000" y="650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99984</xdr:rowOff>
    </xdr:from>
    <xdr:ext cx="762000" cy="259045"/>
    <xdr:sp macro="" textlink="">
      <xdr:nvSpPr>
        <xdr:cNvPr id="99" name="テキスト ボックス 98"/>
        <xdr:cNvSpPr txBox="1"/>
      </xdr:nvSpPr>
      <xdr:spPr>
        <a:xfrm>
          <a:off x="1066800" y="627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類似団体、全国平均と比べて低い数値であるが、平成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年度は法人市民税の減収により前年度比約</a:t>
          </a:r>
          <a:r>
            <a:rPr kumimoji="1" lang="en-US" altLang="ja-JP" sz="1100">
              <a:latin typeface="ＭＳ Ｐゴシック" panose="020B0600070205080204" pitchFamily="50" charset="-128"/>
              <a:ea typeface="ＭＳ Ｐゴシック" panose="020B0600070205080204" pitchFamily="50" charset="-128"/>
            </a:rPr>
            <a:t>.3.8%</a:t>
          </a:r>
          <a:r>
            <a:rPr kumimoji="1" lang="ja-JP" altLang="en-US" sz="1100">
              <a:latin typeface="ＭＳ Ｐゴシック" panose="020B0600070205080204" pitchFamily="50" charset="-128"/>
              <a:ea typeface="ＭＳ Ｐゴシック" panose="020B0600070205080204" pitchFamily="50" charset="-128"/>
            </a:rPr>
            <a:t>減となり、比率は前年度に比べて</a:t>
          </a:r>
          <a:r>
            <a:rPr kumimoji="1" lang="en-US" altLang="ja-JP" sz="1100">
              <a:latin typeface="ＭＳ Ｐゴシック" panose="020B0600070205080204" pitchFamily="50" charset="-128"/>
              <a:ea typeface="ＭＳ Ｐゴシック" panose="020B0600070205080204" pitchFamily="50" charset="-128"/>
            </a:rPr>
            <a:t>4.7%</a:t>
          </a:r>
          <a:r>
            <a:rPr kumimoji="1" lang="ja-JP" altLang="en-US" sz="1100">
              <a:latin typeface="ＭＳ Ｐゴシック" panose="020B0600070205080204" pitchFamily="50" charset="-128"/>
              <a:ea typeface="ＭＳ Ｐゴシック" panose="020B0600070205080204" pitchFamily="50" charset="-128"/>
            </a:rPr>
            <a:t>上がり、</a:t>
          </a:r>
          <a:r>
            <a:rPr kumimoji="1" lang="en-US" altLang="ja-JP" sz="1100">
              <a:latin typeface="ＭＳ Ｐゴシック" panose="020B0600070205080204" pitchFamily="50" charset="-128"/>
              <a:ea typeface="ＭＳ Ｐゴシック" panose="020B0600070205080204" pitchFamily="50" charset="-128"/>
            </a:rPr>
            <a:t>79.5%</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　経常収支比率は全国トップクラスの水準にあるものの、法人市民税の一部国税化や法人実効税率の引き下げによる減収が見込まれるため、今後も事務事業の見直しや民間委託、指定管理者制度の活用など行政経営改革への取り組みを通じて、健全財政の維持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71120</xdr:rowOff>
    </xdr:from>
    <xdr:to>
      <xdr:col>23</xdr:col>
      <xdr:colOff>133350</xdr:colOff>
      <xdr:row>67</xdr:row>
      <xdr:rowOff>17272</xdr:rowOff>
    </xdr:to>
    <xdr:cxnSp macro="">
      <xdr:nvCxnSpPr>
        <xdr:cNvPr id="127" name="直線コネクタ 126"/>
        <xdr:cNvCxnSpPr/>
      </xdr:nvCxnSpPr>
      <xdr:spPr>
        <a:xfrm flipV="1">
          <a:off x="4953000" y="10529570"/>
          <a:ext cx="0" cy="97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8" name="財政構造の弾力性最小値テキスト"/>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9" name="直線コネクタ 128"/>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157497</xdr:rowOff>
    </xdr:from>
    <xdr:ext cx="762000" cy="259045"/>
    <xdr:sp macro="" textlink="">
      <xdr:nvSpPr>
        <xdr:cNvPr id="130" name="財政構造の弾力性最大値テキスト"/>
        <xdr:cNvSpPr txBox="1"/>
      </xdr:nvSpPr>
      <xdr:spPr>
        <a:xfrm>
          <a:off x="5041900" y="10273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71120</xdr:rowOff>
    </xdr:from>
    <xdr:to>
      <xdr:col>24</xdr:col>
      <xdr:colOff>12700</xdr:colOff>
      <xdr:row>61</xdr:row>
      <xdr:rowOff>71120</xdr:rowOff>
    </xdr:to>
    <xdr:cxnSp macro="">
      <xdr:nvCxnSpPr>
        <xdr:cNvPr id="131" name="直線コネクタ 130"/>
        <xdr:cNvCxnSpPr/>
      </xdr:nvCxnSpPr>
      <xdr:spPr>
        <a:xfrm>
          <a:off x="4864100" y="1052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15748</xdr:rowOff>
    </xdr:from>
    <xdr:to>
      <xdr:col>23</xdr:col>
      <xdr:colOff>133350</xdr:colOff>
      <xdr:row>61</xdr:row>
      <xdr:rowOff>71120</xdr:rowOff>
    </xdr:to>
    <xdr:cxnSp macro="">
      <xdr:nvCxnSpPr>
        <xdr:cNvPr id="132" name="直線コネクタ 131"/>
        <xdr:cNvCxnSpPr/>
      </xdr:nvCxnSpPr>
      <xdr:spPr>
        <a:xfrm>
          <a:off x="4114800" y="10302748"/>
          <a:ext cx="8382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151401</xdr:rowOff>
    </xdr:from>
    <xdr:ext cx="762000" cy="259045"/>
    <xdr:sp macro="" textlink="">
      <xdr:nvSpPr>
        <xdr:cNvPr id="133" name="財政構造の弾力性平均値テキスト"/>
        <xdr:cNvSpPr txBox="1"/>
      </xdr:nvSpPr>
      <xdr:spPr>
        <a:xfrm>
          <a:off x="5041900" y="10952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7874</xdr:rowOff>
    </xdr:from>
    <xdr:to>
      <xdr:col>23</xdr:col>
      <xdr:colOff>184150</xdr:colOff>
      <xdr:row>64</xdr:row>
      <xdr:rowOff>109474</xdr:rowOff>
    </xdr:to>
    <xdr:sp macro="" textlink="">
      <xdr:nvSpPr>
        <xdr:cNvPr id="134" name="フローチャート: 判断 133"/>
        <xdr:cNvSpPr/>
      </xdr:nvSpPr>
      <xdr:spPr>
        <a:xfrm>
          <a:off x="49022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15748</xdr:rowOff>
    </xdr:from>
    <xdr:to>
      <xdr:col>19</xdr:col>
      <xdr:colOff>133350</xdr:colOff>
      <xdr:row>60</xdr:row>
      <xdr:rowOff>64008</xdr:rowOff>
    </xdr:to>
    <xdr:cxnSp macro="">
      <xdr:nvCxnSpPr>
        <xdr:cNvPr id="135" name="直線コネクタ 134"/>
        <xdr:cNvCxnSpPr/>
      </xdr:nvCxnSpPr>
      <xdr:spPr>
        <a:xfrm flipV="1">
          <a:off x="3225800" y="1030274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32004</xdr:rowOff>
    </xdr:from>
    <xdr:to>
      <xdr:col>19</xdr:col>
      <xdr:colOff>184150</xdr:colOff>
      <xdr:row>64</xdr:row>
      <xdr:rowOff>133604</xdr:rowOff>
    </xdr:to>
    <xdr:sp macro="" textlink="">
      <xdr:nvSpPr>
        <xdr:cNvPr id="136" name="フローチャート: 判断 135"/>
        <xdr:cNvSpPr/>
      </xdr:nvSpPr>
      <xdr:spPr>
        <a:xfrm>
          <a:off x="4064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118381</xdr:rowOff>
    </xdr:from>
    <xdr:ext cx="736600" cy="259045"/>
    <xdr:sp macro="" textlink="">
      <xdr:nvSpPr>
        <xdr:cNvPr id="137" name="テキスト ボックス 136"/>
        <xdr:cNvSpPr txBox="1"/>
      </xdr:nvSpPr>
      <xdr:spPr>
        <a:xfrm>
          <a:off x="3733800" y="11091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90678</xdr:rowOff>
    </xdr:from>
    <xdr:to>
      <xdr:col>15</xdr:col>
      <xdr:colOff>82550</xdr:colOff>
      <xdr:row>60</xdr:row>
      <xdr:rowOff>64008</xdr:rowOff>
    </xdr:to>
    <xdr:cxnSp macro="">
      <xdr:nvCxnSpPr>
        <xdr:cNvPr id="138" name="直線コネクタ 137"/>
        <xdr:cNvCxnSpPr/>
      </xdr:nvCxnSpPr>
      <xdr:spPr>
        <a:xfrm>
          <a:off x="2336800" y="1020622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9" name="フローチャート: 判断 138"/>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169181</xdr:rowOff>
    </xdr:from>
    <xdr:ext cx="762000" cy="259045"/>
    <xdr:sp macro="" textlink="">
      <xdr:nvSpPr>
        <xdr:cNvPr id="140" name="テキスト ボックス 139"/>
        <xdr:cNvSpPr txBox="1"/>
      </xdr:nvSpPr>
      <xdr:spPr>
        <a:xfrm>
          <a:off x="2844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90678</xdr:rowOff>
    </xdr:from>
    <xdr:to>
      <xdr:col>11</xdr:col>
      <xdr:colOff>31750</xdr:colOff>
      <xdr:row>60</xdr:row>
      <xdr:rowOff>15748</xdr:rowOff>
    </xdr:to>
    <xdr:cxnSp macro="">
      <xdr:nvCxnSpPr>
        <xdr:cNvPr id="141" name="直線コネクタ 140"/>
        <xdr:cNvCxnSpPr/>
      </xdr:nvCxnSpPr>
      <xdr:spPr>
        <a:xfrm flipV="1">
          <a:off x="1447800" y="1020622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148082</xdr:rowOff>
    </xdr:from>
    <xdr:to>
      <xdr:col>11</xdr:col>
      <xdr:colOff>82550</xdr:colOff>
      <xdr:row>63</xdr:row>
      <xdr:rowOff>78232</xdr:rowOff>
    </xdr:to>
    <xdr:sp macro="" textlink="">
      <xdr:nvSpPr>
        <xdr:cNvPr id="142" name="フローチャート: 判断 141"/>
        <xdr:cNvSpPr/>
      </xdr:nvSpPr>
      <xdr:spPr>
        <a:xfrm>
          <a:off x="2286000" y="1077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63009</xdr:rowOff>
    </xdr:from>
    <xdr:ext cx="762000" cy="259045"/>
    <xdr:sp macro="" textlink="">
      <xdr:nvSpPr>
        <xdr:cNvPr id="143" name="テキスト ボックス 142"/>
        <xdr:cNvSpPr txBox="1"/>
      </xdr:nvSpPr>
      <xdr:spPr>
        <a:xfrm>
          <a:off x="1955800" y="1086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44" name="フローチャート: 判断 143"/>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77487</xdr:rowOff>
    </xdr:from>
    <xdr:ext cx="762000" cy="259045"/>
    <xdr:sp macro="" textlink="">
      <xdr:nvSpPr>
        <xdr:cNvPr id="145" name="テキスト ボックス 144"/>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51" name="楕円 150"/>
        <xdr:cNvSpPr/>
      </xdr:nvSpPr>
      <xdr:spPr>
        <a:xfrm>
          <a:off x="49022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113047</xdr:rowOff>
    </xdr:from>
    <xdr:ext cx="762000" cy="259045"/>
    <xdr:sp macro="" textlink="">
      <xdr:nvSpPr>
        <xdr:cNvPr id="152" name="財政構造の弾力性該当値テキスト"/>
        <xdr:cNvSpPr txBox="1"/>
      </xdr:nvSpPr>
      <xdr:spPr>
        <a:xfrm>
          <a:off x="5041900" y="1040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136398</xdr:rowOff>
    </xdr:from>
    <xdr:to>
      <xdr:col>19</xdr:col>
      <xdr:colOff>184150</xdr:colOff>
      <xdr:row>60</xdr:row>
      <xdr:rowOff>66548</xdr:rowOff>
    </xdr:to>
    <xdr:sp macro="" textlink="">
      <xdr:nvSpPr>
        <xdr:cNvPr id="153" name="楕円 152"/>
        <xdr:cNvSpPr/>
      </xdr:nvSpPr>
      <xdr:spPr>
        <a:xfrm>
          <a:off x="4064000" y="102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76725</xdr:rowOff>
    </xdr:from>
    <xdr:ext cx="736600" cy="259045"/>
    <xdr:sp macro="" textlink="">
      <xdr:nvSpPr>
        <xdr:cNvPr id="154" name="テキスト ボックス 153"/>
        <xdr:cNvSpPr txBox="1"/>
      </xdr:nvSpPr>
      <xdr:spPr>
        <a:xfrm>
          <a:off x="3733800" y="10020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13208</xdr:rowOff>
    </xdr:from>
    <xdr:to>
      <xdr:col>15</xdr:col>
      <xdr:colOff>133350</xdr:colOff>
      <xdr:row>60</xdr:row>
      <xdr:rowOff>114808</xdr:rowOff>
    </xdr:to>
    <xdr:sp macro="" textlink="">
      <xdr:nvSpPr>
        <xdr:cNvPr id="155" name="楕円 154"/>
        <xdr:cNvSpPr/>
      </xdr:nvSpPr>
      <xdr:spPr>
        <a:xfrm>
          <a:off x="31750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124985</xdr:rowOff>
    </xdr:from>
    <xdr:ext cx="762000" cy="259045"/>
    <xdr:sp macro="" textlink="">
      <xdr:nvSpPr>
        <xdr:cNvPr id="156" name="テキスト ボックス 155"/>
        <xdr:cNvSpPr txBox="1"/>
      </xdr:nvSpPr>
      <xdr:spPr>
        <a:xfrm>
          <a:off x="2844800" y="1006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39878</xdr:rowOff>
    </xdr:from>
    <xdr:to>
      <xdr:col>11</xdr:col>
      <xdr:colOff>82550</xdr:colOff>
      <xdr:row>59</xdr:row>
      <xdr:rowOff>141478</xdr:rowOff>
    </xdr:to>
    <xdr:sp macro="" textlink="">
      <xdr:nvSpPr>
        <xdr:cNvPr id="157" name="楕円 156"/>
        <xdr:cNvSpPr/>
      </xdr:nvSpPr>
      <xdr:spPr>
        <a:xfrm>
          <a:off x="2286000" y="1015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151655</xdr:rowOff>
    </xdr:from>
    <xdr:ext cx="762000" cy="259045"/>
    <xdr:sp macro="" textlink="">
      <xdr:nvSpPr>
        <xdr:cNvPr id="158" name="テキスト ボックス 157"/>
        <xdr:cNvSpPr txBox="1"/>
      </xdr:nvSpPr>
      <xdr:spPr>
        <a:xfrm>
          <a:off x="1955800" y="992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136398</xdr:rowOff>
    </xdr:from>
    <xdr:to>
      <xdr:col>7</xdr:col>
      <xdr:colOff>31750</xdr:colOff>
      <xdr:row>60</xdr:row>
      <xdr:rowOff>66548</xdr:rowOff>
    </xdr:to>
    <xdr:sp macro="" textlink="">
      <xdr:nvSpPr>
        <xdr:cNvPr id="159" name="楕円 158"/>
        <xdr:cNvSpPr/>
      </xdr:nvSpPr>
      <xdr:spPr>
        <a:xfrm>
          <a:off x="1397000" y="102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76725</xdr:rowOff>
    </xdr:from>
    <xdr:ext cx="762000" cy="259045"/>
    <xdr:sp macro="" textlink="">
      <xdr:nvSpPr>
        <xdr:cNvPr id="160" name="テキスト ボックス 159"/>
        <xdr:cNvSpPr txBox="1"/>
      </xdr:nvSpPr>
      <xdr:spPr>
        <a:xfrm>
          <a:off x="1066800" y="1002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[133,784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類似団体平均を超えているのは、主に物件費で、近年大型施設が完成し、維持管理経費が増加していることが要因である。</a:t>
          </a:r>
        </a:p>
        <a:p>
          <a:r>
            <a:rPr kumimoji="1" lang="ja-JP" altLang="en-US" sz="1100">
              <a:latin typeface="ＭＳ Ｐゴシック" panose="020B0600070205080204" pitchFamily="50" charset="-128"/>
              <a:ea typeface="ＭＳ Ｐゴシック" panose="020B0600070205080204" pitchFamily="50" charset="-128"/>
            </a:rPr>
            <a:t>　今後も、消費税増税による経費増や民間の新設保育園に対する委託料、歴史博物館、特別支援学校等の各種施設建設に伴う管理経費の増が見込まれるため、行政評価制度等を積極的に活用し、事務事業の見直しを行い、経費削減に努める。</a:t>
          </a:r>
        </a:p>
        <a:p>
          <a:endParaRPr kumimoji="1" lang="ja-JP" altLang="en-US"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16425</xdr:rowOff>
    </xdr:from>
    <xdr:to>
      <xdr:col>23</xdr:col>
      <xdr:colOff>133350</xdr:colOff>
      <xdr:row>89</xdr:row>
      <xdr:rowOff>142515</xdr:rowOff>
    </xdr:to>
    <xdr:cxnSp macro="">
      <xdr:nvCxnSpPr>
        <xdr:cNvPr id="192" name="直線コネクタ 191"/>
        <xdr:cNvCxnSpPr/>
      </xdr:nvCxnSpPr>
      <xdr:spPr>
        <a:xfrm flipV="1">
          <a:off x="4953000" y="13732425"/>
          <a:ext cx="0" cy="16691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114592</xdr:rowOff>
    </xdr:from>
    <xdr:ext cx="762000" cy="259045"/>
    <xdr:sp macro="" textlink="">
      <xdr:nvSpPr>
        <xdr:cNvPr id="193" name="人件費・物件費等の状況最小値テキスト"/>
        <xdr:cNvSpPr txBox="1"/>
      </xdr:nvSpPr>
      <xdr:spPr>
        <a:xfrm>
          <a:off x="5041900" y="1537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142515</xdr:rowOff>
    </xdr:from>
    <xdr:to>
      <xdr:col>24</xdr:col>
      <xdr:colOff>12700</xdr:colOff>
      <xdr:row>89</xdr:row>
      <xdr:rowOff>142515</xdr:rowOff>
    </xdr:to>
    <xdr:cxnSp macro="">
      <xdr:nvCxnSpPr>
        <xdr:cNvPr id="194" name="直線コネクタ 193"/>
        <xdr:cNvCxnSpPr/>
      </xdr:nvCxnSpPr>
      <xdr:spPr>
        <a:xfrm>
          <a:off x="4864100" y="15401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102802</xdr:rowOff>
    </xdr:from>
    <xdr:ext cx="762000" cy="259045"/>
    <xdr:sp macro="" textlink="">
      <xdr:nvSpPr>
        <xdr:cNvPr id="195" name="人件費・物件費等の状況最大値テキスト"/>
        <xdr:cNvSpPr txBox="1"/>
      </xdr:nvSpPr>
      <xdr:spPr>
        <a:xfrm>
          <a:off x="5041900" y="1347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16425</xdr:rowOff>
    </xdr:from>
    <xdr:to>
      <xdr:col>24</xdr:col>
      <xdr:colOff>12700</xdr:colOff>
      <xdr:row>80</xdr:row>
      <xdr:rowOff>16425</xdr:rowOff>
    </xdr:to>
    <xdr:cxnSp macro="">
      <xdr:nvCxnSpPr>
        <xdr:cNvPr id="196" name="直線コネクタ 195"/>
        <xdr:cNvCxnSpPr/>
      </xdr:nvCxnSpPr>
      <xdr:spPr>
        <a:xfrm>
          <a:off x="4864100" y="137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61826</xdr:rowOff>
    </xdr:from>
    <xdr:to>
      <xdr:col>23</xdr:col>
      <xdr:colOff>133350</xdr:colOff>
      <xdr:row>85</xdr:row>
      <xdr:rowOff>96969</xdr:rowOff>
    </xdr:to>
    <xdr:cxnSp macro="">
      <xdr:nvCxnSpPr>
        <xdr:cNvPr id="197" name="直線コネクタ 196"/>
        <xdr:cNvCxnSpPr/>
      </xdr:nvCxnSpPr>
      <xdr:spPr>
        <a:xfrm>
          <a:off x="4114800" y="14635076"/>
          <a:ext cx="838200" cy="3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32616</xdr:rowOff>
    </xdr:from>
    <xdr:ext cx="762000" cy="259045"/>
    <xdr:sp macro="" textlink="">
      <xdr:nvSpPr>
        <xdr:cNvPr id="198" name="人件費・物件費等の状況平均値テキスト"/>
        <xdr:cNvSpPr txBox="1"/>
      </xdr:nvSpPr>
      <xdr:spPr>
        <a:xfrm>
          <a:off x="5041900" y="14091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16089</xdr:rowOff>
    </xdr:from>
    <xdr:to>
      <xdr:col>23</xdr:col>
      <xdr:colOff>184150</xdr:colOff>
      <xdr:row>83</xdr:row>
      <xdr:rowOff>117689</xdr:rowOff>
    </xdr:to>
    <xdr:sp macro="" textlink="">
      <xdr:nvSpPr>
        <xdr:cNvPr id="199" name="フローチャート: 判断 198"/>
        <xdr:cNvSpPr/>
      </xdr:nvSpPr>
      <xdr:spPr>
        <a:xfrm>
          <a:off x="49022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61482</xdr:rowOff>
    </xdr:from>
    <xdr:to>
      <xdr:col>19</xdr:col>
      <xdr:colOff>133350</xdr:colOff>
      <xdr:row>85</xdr:row>
      <xdr:rowOff>61826</xdr:rowOff>
    </xdr:to>
    <xdr:cxnSp macro="">
      <xdr:nvCxnSpPr>
        <xdr:cNvPr id="200" name="直線コネクタ 199"/>
        <xdr:cNvCxnSpPr/>
      </xdr:nvCxnSpPr>
      <xdr:spPr>
        <a:xfrm>
          <a:off x="3225800" y="14634732"/>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22518</xdr:rowOff>
    </xdr:from>
    <xdr:to>
      <xdr:col>19</xdr:col>
      <xdr:colOff>184150</xdr:colOff>
      <xdr:row>83</xdr:row>
      <xdr:rowOff>124118</xdr:rowOff>
    </xdr:to>
    <xdr:sp macro="" textlink="">
      <xdr:nvSpPr>
        <xdr:cNvPr id="201" name="フローチャート: 判断 200"/>
        <xdr:cNvSpPr/>
      </xdr:nvSpPr>
      <xdr:spPr>
        <a:xfrm>
          <a:off x="4064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134295</xdr:rowOff>
    </xdr:from>
    <xdr:ext cx="736600" cy="259045"/>
    <xdr:sp macro="" textlink="">
      <xdr:nvSpPr>
        <xdr:cNvPr id="202" name="テキスト ボックス 201"/>
        <xdr:cNvSpPr txBox="1"/>
      </xdr:nvSpPr>
      <xdr:spPr>
        <a:xfrm>
          <a:off x="3733800" y="14021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129327</xdr:rowOff>
    </xdr:from>
    <xdr:to>
      <xdr:col>15</xdr:col>
      <xdr:colOff>82550</xdr:colOff>
      <xdr:row>85</xdr:row>
      <xdr:rowOff>61482</xdr:rowOff>
    </xdr:to>
    <xdr:cxnSp macro="">
      <xdr:nvCxnSpPr>
        <xdr:cNvPr id="203" name="直線コネクタ 202"/>
        <xdr:cNvCxnSpPr/>
      </xdr:nvCxnSpPr>
      <xdr:spPr>
        <a:xfrm>
          <a:off x="2336800" y="14531127"/>
          <a:ext cx="889000" cy="10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133592</xdr:rowOff>
    </xdr:from>
    <xdr:to>
      <xdr:col>15</xdr:col>
      <xdr:colOff>133350</xdr:colOff>
      <xdr:row>83</xdr:row>
      <xdr:rowOff>63742</xdr:rowOff>
    </xdr:to>
    <xdr:sp macro="" textlink="">
      <xdr:nvSpPr>
        <xdr:cNvPr id="204" name="フローチャート: 判断 203"/>
        <xdr:cNvSpPr/>
      </xdr:nvSpPr>
      <xdr:spPr>
        <a:xfrm>
          <a:off x="3175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73919</xdr:rowOff>
    </xdr:from>
    <xdr:ext cx="762000" cy="259045"/>
    <xdr:sp macro="" textlink="">
      <xdr:nvSpPr>
        <xdr:cNvPr id="205" name="テキスト ボックス 204"/>
        <xdr:cNvSpPr txBox="1"/>
      </xdr:nvSpPr>
      <xdr:spPr>
        <a:xfrm>
          <a:off x="2844800" y="1396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28412</xdr:rowOff>
    </xdr:from>
    <xdr:to>
      <xdr:col>11</xdr:col>
      <xdr:colOff>31750</xdr:colOff>
      <xdr:row>84</xdr:row>
      <xdr:rowOff>129327</xdr:rowOff>
    </xdr:to>
    <xdr:cxnSp macro="">
      <xdr:nvCxnSpPr>
        <xdr:cNvPr id="206" name="直線コネクタ 205"/>
        <xdr:cNvCxnSpPr/>
      </xdr:nvCxnSpPr>
      <xdr:spPr>
        <a:xfrm>
          <a:off x="1447800" y="14430212"/>
          <a:ext cx="889000" cy="10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48854</xdr:rowOff>
    </xdr:from>
    <xdr:to>
      <xdr:col>11</xdr:col>
      <xdr:colOff>82550</xdr:colOff>
      <xdr:row>83</xdr:row>
      <xdr:rowOff>150454</xdr:rowOff>
    </xdr:to>
    <xdr:sp macro="" textlink="">
      <xdr:nvSpPr>
        <xdr:cNvPr id="207" name="フローチャート: 判断 206"/>
        <xdr:cNvSpPr/>
      </xdr:nvSpPr>
      <xdr:spPr>
        <a:xfrm>
          <a:off x="2286000" y="1427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160631</xdr:rowOff>
    </xdr:from>
    <xdr:ext cx="762000" cy="259045"/>
    <xdr:sp macro="" textlink="">
      <xdr:nvSpPr>
        <xdr:cNvPr id="208" name="テキスト ボックス 207"/>
        <xdr:cNvSpPr txBox="1"/>
      </xdr:nvSpPr>
      <xdr:spPr>
        <a:xfrm>
          <a:off x="1955800" y="1404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164392</xdr:rowOff>
    </xdr:from>
    <xdr:to>
      <xdr:col>7</xdr:col>
      <xdr:colOff>31750</xdr:colOff>
      <xdr:row>83</xdr:row>
      <xdr:rowOff>94542</xdr:rowOff>
    </xdr:to>
    <xdr:sp macro="" textlink="">
      <xdr:nvSpPr>
        <xdr:cNvPr id="209" name="フローチャート: 判断 208"/>
        <xdr:cNvSpPr/>
      </xdr:nvSpPr>
      <xdr:spPr>
        <a:xfrm>
          <a:off x="1397000" y="1422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104719</xdr:rowOff>
    </xdr:from>
    <xdr:ext cx="762000" cy="259045"/>
    <xdr:sp macro="" textlink="">
      <xdr:nvSpPr>
        <xdr:cNvPr id="210" name="テキスト ボックス 209"/>
        <xdr:cNvSpPr txBox="1"/>
      </xdr:nvSpPr>
      <xdr:spPr>
        <a:xfrm>
          <a:off x="1066800" y="13992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46169</xdr:rowOff>
    </xdr:from>
    <xdr:to>
      <xdr:col>23</xdr:col>
      <xdr:colOff>184150</xdr:colOff>
      <xdr:row>85</xdr:row>
      <xdr:rowOff>147769</xdr:rowOff>
    </xdr:to>
    <xdr:sp macro="" textlink="">
      <xdr:nvSpPr>
        <xdr:cNvPr id="216" name="楕円 215"/>
        <xdr:cNvSpPr/>
      </xdr:nvSpPr>
      <xdr:spPr>
        <a:xfrm>
          <a:off x="4902200" y="1461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18246</xdr:rowOff>
    </xdr:from>
    <xdr:ext cx="762000" cy="259045"/>
    <xdr:sp macro="" textlink="">
      <xdr:nvSpPr>
        <xdr:cNvPr id="217" name="人件費・物件費等の状況該当値テキスト"/>
        <xdr:cNvSpPr txBox="1"/>
      </xdr:nvSpPr>
      <xdr:spPr>
        <a:xfrm>
          <a:off x="5041900" y="1459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11026</xdr:rowOff>
    </xdr:from>
    <xdr:to>
      <xdr:col>19</xdr:col>
      <xdr:colOff>184150</xdr:colOff>
      <xdr:row>85</xdr:row>
      <xdr:rowOff>112626</xdr:rowOff>
    </xdr:to>
    <xdr:sp macro="" textlink="">
      <xdr:nvSpPr>
        <xdr:cNvPr id="218" name="楕円 217"/>
        <xdr:cNvSpPr/>
      </xdr:nvSpPr>
      <xdr:spPr>
        <a:xfrm>
          <a:off x="4064000" y="1458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97403</xdr:rowOff>
    </xdr:from>
    <xdr:ext cx="736600" cy="259045"/>
    <xdr:sp macro="" textlink="">
      <xdr:nvSpPr>
        <xdr:cNvPr id="219" name="テキスト ボックス 218"/>
        <xdr:cNvSpPr txBox="1"/>
      </xdr:nvSpPr>
      <xdr:spPr>
        <a:xfrm>
          <a:off x="3733800" y="14670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10682</xdr:rowOff>
    </xdr:from>
    <xdr:to>
      <xdr:col>15</xdr:col>
      <xdr:colOff>133350</xdr:colOff>
      <xdr:row>85</xdr:row>
      <xdr:rowOff>112282</xdr:rowOff>
    </xdr:to>
    <xdr:sp macro="" textlink="">
      <xdr:nvSpPr>
        <xdr:cNvPr id="220" name="楕円 219"/>
        <xdr:cNvSpPr/>
      </xdr:nvSpPr>
      <xdr:spPr>
        <a:xfrm>
          <a:off x="3175000" y="1458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97059</xdr:rowOff>
    </xdr:from>
    <xdr:ext cx="762000" cy="259045"/>
    <xdr:sp macro="" textlink="">
      <xdr:nvSpPr>
        <xdr:cNvPr id="221" name="テキスト ボックス 220"/>
        <xdr:cNvSpPr txBox="1"/>
      </xdr:nvSpPr>
      <xdr:spPr>
        <a:xfrm>
          <a:off x="2844800" y="1467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78527</xdr:rowOff>
    </xdr:from>
    <xdr:to>
      <xdr:col>11</xdr:col>
      <xdr:colOff>82550</xdr:colOff>
      <xdr:row>85</xdr:row>
      <xdr:rowOff>8677</xdr:rowOff>
    </xdr:to>
    <xdr:sp macro="" textlink="">
      <xdr:nvSpPr>
        <xdr:cNvPr id="222" name="楕円 221"/>
        <xdr:cNvSpPr/>
      </xdr:nvSpPr>
      <xdr:spPr>
        <a:xfrm>
          <a:off x="2286000" y="1448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164904</xdr:rowOff>
    </xdr:from>
    <xdr:ext cx="762000" cy="259045"/>
    <xdr:sp macro="" textlink="">
      <xdr:nvSpPr>
        <xdr:cNvPr id="223" name="テキスト ボックス 222"/>
        <xdr:cNvSpPr txBox="1"/>
      </xdr:nvSpPr>
      <xdr:spPr>
        <a:xfrm>
          <a:off x="1955800" y="1456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149062</xdr:rowOff>
    </xdr:from>
    <xdr:to>
      <xdr:col>7</xdr:col>
      <xdr:colOff>31750</xdr:colOff>
      <xdr:row>84</xdr:row>
      <xdr:rowOff>79212</xdr:rowOff>
    </xdr:to>
    <xdr:sp macro="" textlink="">
      <xdr:nvSpPr>
        <xdr:cNvPr id="224" name="楕円 223"/>
        <xdr:cNvSpPr/>
      </xdr:nvSpPr>
      <xdr:spPr>
        <a:xfrm>
          <a:off x="1397000" y="143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63989</xdr:rowOff>
    </xdr:from>
    <xdr:ext cx="762000" cy="259045"/>
    <xdr:sp macro="" textlink="">
      <xdr:nvSpPr>
        <xdr:cNvPr id="225" name="テキスト ボックス 224"/>
        <xdr:cNvSpPr txBox="1"/>
      </xdr:nvSpPr>
      <xdr:spPr>
        <a:xfrm>
          <a:off x="1066800" y="14465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本市は人事院勧告に準拠した給料表を使用しており、毎年度職員構成による数値の変動があるものの、概ね国と同水準を維持している。近隣市町村との均衡を保ちながら、引き続き適正化を図っていく。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88</xdr:row>
      <xdr:rowOff>40216</xdr:rowOff>
    </xdr:to>
    <xdr:cxnSp macro="">
      <xdr:nvCxnSpPr>
        <xdr:cNvPr id="254" name="直線コネクタ 253"/>
        <xdr:cNvCxnSpPr/>
      </xdr:nvCxnSpPr>
      <xdr:spPr>
        <a:xfrm flipV="1">
          <a:off x="17018000" y="13820775"/>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5"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6" name="直線コネクタ 255"/>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7"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8" name="直線コネクタ 257"/>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102659</xdr:rowOff>
    </xdr:from>
    <xdr:to>
      <xdr:col>81</xdr:col>
      <xdr:colOff>44450</xdr:colOff>
      <xdr:row>84</xdr:row>
      <xdr:rowOff>102659</xdr:rowOff>
    </xdr:to>
    <xdr:cxnSp macro="">
      <xdr:nvCxnSpPr>
        <xdr:cNvPr id="259" name="直線コネクタ 258"/>
        <xdr:cNvCxnSpPr/>
      </xdr:nvCxnSpPr>
      <xdr:spPr>
        <a:xfrm>
          <a:off x="16179800" y="1450445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60" name="給与水準   （国との比較）平均値テキスト"/>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61" name="フローチャート: 判断 260"/>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102659</xdr:rowOff>
    </xdr:from>
    <xdr:to>
      <xdr:col>77</xdr:col>
      <xdr:colOff>44450</xdr:colOff>
      <xdr:row>85</xdr:row>
      <xdr:rowOff>31750</xdr:rowOff>
    </xdr:to>
    <xdr:cxnSp macro="">
      <xdr:nvCxnSpPr>
        <xdr:cNvPr id="262" name="直線コネクタ 261"/>
        <xdr:cNvCxnSpPr/>
      </xdr:nvCxnSpPr>
      <xdr:spPr>
        <a:xfrm flipV="1">
          <a:off x="15290800" y="14504459"/>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63" name="フローチャート: 判断 262"/>
        <xdr:cNvSpPr/>
      </xdr:nvSpPr>
      <xdr:spPr>
        <a:xfrm>
          <a:off x="16129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7002</xdr:rowOff>
    </xdr:from>
    <xdr:ext cx="736600" cy="259045"/>
    <xdr:sp macro="" textlink="">
      <xdr:nvSpPr>
        <xdr:cNvPr id="264" name="テキスト ボックス 263"/>
        <xdr:cNvSpPr txBox="1"/>
      </xdr:nvSpPr>
      <xdr:spPr>
        <a:xfrm>
          <a:off x="15798800" y="1458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86</xdr:row>
      <xdr:rowOff>101600</xdr:rowOff>
    </xdr:to>
    <xdr:cxnSp macro="">
      <xdr:nvCxnSpPr>
        <xdr:cNvPr id="265" name="直線コネクタ 264"/>
        <xdr:cNvCxnSpPr/>
      </xdr:nvCxnSpPr>
      <xdr:spPr>
        <a:xfrm flipV="1">
          <a:off x="14401800" y="146050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112184</xdr:rowOff>
    </xdr:from>
    <xdr:to>
      <xdr:col>73</xdr:col>
      <xdr:colOff>44450</xdr:colOff>
      <xdr:row>85</xdr:row>
      <xdr:rowOff>42334</xdr:rowOff>
    </xdr:to>
    <xdr:sp macro="" textlink="">
      <xdr:nvSpPr>
        <xdr:cNvPr id="266" name="フローチャート: 判断 265"/>
        <xdr:cNvSpPr/>
      </xdr:nvSpPr>
      <xdr:spPr>
        <a:xfrm>
          <a:off x="15240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67" name="テキスト ボックス 266"/>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86</xdr:row>
      <xdr:rowOff>101600</xdr:rowOff>
    </xdr:to>
    <xdr:cxnSp macro="">
      <xdr:nvCxnSpPr>
        <xdr:cNvPr id="268" name="直線コネクタ 267"/>
        <xdr:cNvCxnSpPr/>
      </xdr:nvCxnSpPr>
      <xdr:spPr>
        <a:xfrm>
          <a:off x="13512800" y="147658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82</xdr:row>
      <xdr:rowOff>52916</xdr:rowOff>
    </xdr:from>
    <xdr:to>
      <xdr:col>68</xdr:col>
      <xdr:colOff>203200</xdr:colOff>
      <xdr:row>82</xdr:row>
      <xdr:rowOff>154516</xdr:rowOff>
    </xdr:to>
    <xdr:sp macro="" textlink="">
      <xdr:nvSpPr>
        <xdr:cNvPr id="269" name="フローチャート: 判断 268"/>
        <xdr:cNvSpPr/>
      </xdr:nvSpPr>
      <xdr:spPr>
        <a:xfrm>
          <a:off x="14351000" y="141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164693</xdr:rowOff>
    </xdr:from>
    <xdr:ext cx="762000" cy="259045"/>
    <xdr:sp macro="" textlink="">
      <xdr:nvSpPr>
        <xdr:cNvPr id="270" name="テキスト ボックス 269"/>
        <xdr:cNvSpPr txBox="1"/>
      </xdr:nvSpPr>
      <xdr:spPr>
        <a:xfrm>
          <a:off x="14020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52916</xdr:rowOff>
    </xdr:from>
    <xdr:to>
      <xdr:col>64</xdr:col>
      <xdr:colOff>152400</xdr:colOff>
      <xdr:row>82</xdr:row>
      <xdr:rowOff>154516</xdr:rowOff>
    </xdr:to>
    <xdr:sp macro="" textlink="">
      <xdr:nvSpPr>
        <xdr:cNvPr id="271" name="フローチャート: 判断 270"/>
        <xdr:cNvSpPr/>
      </xdr:nvSpPr>
      <xdr:spPr>
        <a:xfrm>
          <a:off x="13462000" y="141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164693</xdr:rowOff>
    </xdr:from>
    <xdr:ext cx="762000" cy="259045"/>
    <xdr:sp macro="" textlink="">
      <xdr:nvSpPr>
        <xdr:cNvPr id="272" name="テキスト ボックス 271"/>
        <xdr:cNvSpPr txBox="1"/>
      </xdr:nvSpPr>
      <xdr:spPr>
        <a:xfrm>
          <a:off x="13131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51859</xdr:rowOff>
    </xdr:from>
    <xdr:to>
      <xdr:col>81</xdr:col>
      <xdr:colOff>95250</xdr:colOff>
      <xdr:row>84</xdr:row>
      <xdr:rowOff>153459</xdr:rowOff>
    </xdr:to>
    <xdr:sp macro="" textlink="">
      <xdr:nvSpPr>
        <xdr:cNvPr id="278" name="楕円 277"/>
        <xdr:cNvSpPr/>
      </xdr:nvSpPr>
      <xdr:spPr>
        <a:xfrm>
          <a:off x="169672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68386</xdr:rowOff>
    </xdr:from>
    <xdr:ext cx="762000" cy="259045"/>
    <xdr:sp macro="" textlink="">
      <xdr:nvSpPr>
        <xdr:cNvPr id="279" name="給与水準   （国との比較）該当値テキスト"/>
        <xdr:cNvSpPr txBox="1"/>
      </xdr:nvSpPr>
      <xdr:spPr>
        <a:xfrm>
          <a:off x="17106900" y="14298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51859</xdr:rowOff>
    </xdr:from>
    <xdr:to>
      <xdr:col>77</xdr:col>
      <xdr:colOff>95250</xdr:colOff>
      <xdr:row>84</xdr:row>
      <xdr:rowOff>153459</xdr:rowOff>
    </xdr:to>
    <xdr:sp macro="" textlink="">
      <xdr:nvSpPr>
        <xdr:cNvPr id="280" name="楕円 279"/>
        <xdr:cNvSpPr/>
      </xdr:nvSpPr>
      <xdr:spPr>
        <a:xfrm>
          <a:off x="16129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163636</xdr:rowOff>
    </xdr:from>
    <xdr:ext cx="736600" cy="259045"/>
    <xdr:sp macro="" textlink="">
      <xdr:nvSpPr>
        <xdr:cNvPr id="281" name="テキスト ボックス 280"/>
        <xdr:cNvSpPr txBox="1"/>
      </xdr:nvSpPr>
      <xdr:spPr>
        <a:xfrm>
          <a:off x="15798800" y="14222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2" name="楕円 281"/>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83" name="テキスト ボックス 282"/>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4" name="楕円 283"/>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5" name="テキスト ボックス 284"/>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86" name="楕円 285"/>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87" name="テキスト ボックス 286"/>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類似団体、全国平均と同程度の数値である。今後も民間委託などを計画的に取り入れながら、限られた職員数でも効率的に業務を行い、市民サービスの向上に努める。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131021</xdr:rowOff>
    </xdr:from>
    <xdr:to>
      <xdr:col>81</xdr:col>
      <xdr:colOff>44450</xdr:colOff>
      <xdr:row>66</xdr:row>
      <xdr:rowOff>2117</xdr:rowOff>
    </xdr:to>
    <xdr:cxnSp macro="">
      <xdr:nvCxnSpPr>
        <xdr:cNvPr id="317" name="直線コネクタ 316"/>
        <xdr:cNvCxnSpPr/>
      </xdr:nvCxnSpPr>
      <xdr:spPr>
        <a:xfrm flipV="1">
          <a:off x="17018000" y="10075121"/>
          <a:ext cx="0" cy="1242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145644</xdr:rowOff>
    </xdr:from>
    <xdr:ext cx="762000" cy="259045"/>
    <xdr:sp macro="" textlink="">
      <xdr:nvSpPr>
        <xdr:cNvPr id="318" name="定員管理の状況最小値テキスト"/>
        <xdr:cNvSpPr txBox="1"/>
      </xdr:nvSpPr>
      <xdr:spPr>
        <a:xfrm>
          <a:off x="17106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2117</xdr:rowOff>
    </xdr:from>
    <xdr:to>
      <xdr:col>81</xdr:col>
      <xdr:colOff>133350</xdr:colOff>
      <xdr:row>66</xdr:row>
      <xdr:rowOff>2117</xdr:rowOff>
    </xdr:to>
    <xdr:cxnSp macro="">
      <xdr:nvCxnSpPr>
        <xdr:cNvPr id="319" name="直線コネクタ 318"/>
        <xdr:cNvCxnSpPr/>
      </xdr:nvCxnSpPr>
      <xdr:spPr>
        <a:xfrm>
          <a:off x="16929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45948</xdr:rowOff>
    </xdr:from>
    <xdr:ext cx="762000" cy="259045"/>
    <xdr:sp macro="" textlink="">
      <xdr:nvSpPr>
        <xdr:cNvPr id="320" name="定員管理の状況最大値テキスト"/>
        <xdr:cNvSpPr txBox="1"/>
      </xdr:nvSpPr>
      <xdr:spPr>
        <a:xfrm>
          <a:off x="17106900" y="981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131021</xdr:rowOff>
    </xdr:from>
    <xdr:to>
      <xdr:col>81</xdr:col>
      <xdr:colOff>133350</xdr:colOff>
      <xdr:row>58</xdr:row>
      <xdr:rowOff>131021</xdr:rowOff>
    </xdr:to>
    <xdr:cxnSp macro="">
      <xdr:nvCxnSpPr>
        <xdr:cNvPr id="321" name="直線コネクタ 320"/>
        <xdr:cNvCxnSpPr/>
      </xdr:nvCxnSpPr>
      <xdr:spPr>
        <a:xfrm>
          <a:off x="16929100" y="10075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6773</xdr:rowOff>
    </xdr:from>
    <xdr:to>
      <xdr:col>81</xdr:col>
      <xdr:colOff>44450</xdr:colOff>
      <xdr:row>61</xdr:row>
      <xdr:rowOff>12806</xdr:rowOff>
    </xdr:to>
    <xdr:cxnSp macro="">
      <xdr:nvCxnSpPr>
        <xdr:cNvPr id="322" name="直線コネクタ 321"/>
        <xdr:cNvCxnSpPr/>
      </xdr:nvCxnSpPr>
      <xdr:spPr>
        <a:xfrm flipV="1">
          <a:off x="16179800" y="10465223"/>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3" name="定員管理の状況平均値テキスト"/>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164147</xdr:rowOff>
    </xdr:from>
    <xdr:to>
      <xdr:col>77</xdr:col>
      <xdr:colOff>44450</xdr:colOff>
      <xdr:row>61</xdr:row>
      <xdr:rowOff>12806</xdr:rowOff>
    </xdr:to>
    <xdr:cxnSp macro="">
      <xdr:nvCxnSpPr>
        <xdr:cNvPr id="325" name="直線コネクタ 324"/>
        <xdr:cNvCxnSpPr/>
      </xdr:nvCxnSpPr>
      <xdr:spPr>
        <a:xfrm>
          <a:off x="15290800" y="10451147"/>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212</xdr:rowOff>
    </xdr:from>
    <xdr:to>
      <xdr:col>77</xdr:col>
      <xdr:colOff>95250</xdr:colOff>
      <xdr:row>61</xdr:row>
      <xdr:rowOff>101812</xdr:rowOff>
    </xdr:to>
    <xdr:sp macro="" textlink="">
      <xdr:nvSpPr>
        <xdr:cNvPr id="326" name="フローチャート: 判断 325"/>
        <xdr:cNvSpPr/>
      </xdr:nvSpPr>
      <xdr:spPr>
        <a:xfrm>
          <a:off x="16129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86589</xdr:rowOff>
    </xdr:from>
    <xdr:ext cx="736600" cy="259045"/>
    <xdr:sp macro="" textlink="">
      <xdr:nvSpPr>
        <xdr:cNvPr id="327" name="テキスト ボックス 326"/>
        <xdr:cNvSpPr txBox="1"/>
      </xdr:nvSpPr>
      <xdr:spPr>
        <a:xfrm>
          <a:off x="15798800" y="10545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131974</xdr:rowOff>
    </xdr:from>
    <xdr:to>
      <xdr:col>72</xdr:col>
      <xdr:colOff>203200</xdr:colOff>
      <xdr:row>60</xdr:row>
      <xdr:rowOff>164147</xdr:rowOff>
    </xdr:to>
    <xdr:cxnSp macro="">
      <xdr:nvCxnSpPr>
        <xdr:cNvPr id="328" name="直線コネクタ 327"/>
        <xdr:cNvCxnSpPr/>
      </xdr:nvCxnSpPr>
      <xdr:spPr>
        <a:xfrm>
          <a:off x="14401800" y="1041897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29" name="フローチャート: 判断 328"/>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46372</xdr:rowOff>
    </xdr:from>
    <xdr:ext cx="762000" cy="259045"/>
    <xdr:sp macro="" textlink="">
      <xdr:nvSpPr>
        <xdr:cNvPr id="330" name="テキスト ボックス 329"/>
        <xdr:cNvSpPr txBox="1"/>
      </xdr:nvSpPr>
      <xdr:spPr>
        <a:xfrm>
          <a:off x="14909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105833</xdr:rowOff>
    </xdr:from>
    <xdr:to>
      <xdr:col>68</xdr:col>
      <xdr:colOff>152400</xdr:colOff>
      <xdr:row>60</xdr:row>
      <xdr:rowOff>131974</xdr:rowOff>
    </xdr:to>
    <xdr:cxnSp macro="">
      <xdr:nvCxnSpPr>
        <xdr:cNvPr id="331" name="直線コネクタ 330"/>
        <xdr:cNvCxnSpPr/>
      </xdr:nvCxnSpPr>
      <xdr:spPr>
        <a:xfrm>
          <a:off x="13512800" y="10392833"/>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56515</xdr:rowOff>
    </xdr:from>
    <xdr:to>
      <xdr:col>68</xdr:col>
      <xdr:colOff>203200</xdr:colOff>
      <xdr:row>61</xdr:row>
      <xdr:rowOff>158115</xdr:rowOff>
    </xdr:to>
    <xdr:sp macro="" textlink="">
      <xdr:nvSpPr>
        <xdr:cNvPr id="332" name="フローチャート: 判断 331"/>
        <xdr:cNvSpPr/>
      </xdr:nvSpPr>
      <xdr:spPr>
        <a:xfrm>
          <a:off x="14351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142892</xdr:rowOff>
    </xdr:from>
    <xdr:ext cx="762000" cy="259045"/>
    <xdr:sp macro="" textlink="">
      <xdr:nvSpPr>
        <xdr:cNvPr id="333" name="テキスト ボックス 332"/>
        <xdr:cNvSpPr txBox="1"/>
      </xdr:nvSpPr>
      <xdr:spPr>
        <a:xfrm>
          <a:off x="14020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54504</xdr:rowOff>
    </xdr:from>
    <xdr:to>
      <xdr:col>64</xdr:col>
      <xdr:colOff>152400</xdr:colOff>
      <xdr:row>61</xdr:row>
      <xdr:rowOff>156104</xdr:rowOff>
    </xdr:to>
    <xdr:sp macro="" textlink="">
      <xdr:nvSpPr>
        <xdr:cNvPr id="334" name="フローチャート: 判断 333"/>
        <xdr:cNvSpPr/>
      </xdr:nvSpPr>
      <xdr:spPr>
        <a:xfrm>
          <a:off x="13462000" y="1051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140881</xdr:rowOff>
    </xdr:from>
    <xdr:ext cx="762000" cy="259045"/>
    <xdr:sp macro="" textlink="">
      <xdr:nvSpPr>
        <xdr:cNvPr id="335" name="テキスト ボックス 334"/>
        <xdr:cNvSpPr txBox="1"/>
      </xdr:nvSpPr>
      <xdr:spPr>
        <a:xfrm>
          <a:off x="13131800" y="1059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127423</xdr:rowOff>
    </xdr:from>
    <xdr:to>
      <xdr:col>81</xdr:col>
      <xdr:colOff>95250</xdr:colOff>
      <xdr:row>61</xdr:row>
      <xdr:rowOff>57573</xdr:rowOff>
    </xdr:to>
    <xdr:sp macro="" textlink="">
      <xdr:nvSpPr>
        <xdr:cNvPr id="341" name="楕円 340"/>
        <xdr:cNvSpPr/>
      </xdr:nvSpPr>
      <xdr:spPr>
        <a:xfrm>
          <a:off x="169672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143950</xdr:rowOff>
    </xdr:from>
    <xdr:ext cx="762000" cy="259045"/>
    <xdr:sp macro="" textlink="">
      <xdr:nvSpPr>
        <xdr:cNvPr id="342" name="定員管理の状況該当値テキスト"/>
        <xdr:cNvSpPr txBox="1"/>
      </xdr:nvSpPr>
      <xdr:spPr>
        <a:xfrm>
          <a:off x="17106900" y="1025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133456</xdr:rowOff>
    </xdr:from>
    <xdr:to>
      <xdr:col>77</xdr:col>
      <xdr:colOff>95250</xdr:colOff>
      <xdr:row>61</xdr:row>
      <xdr:rowOff>63606</xdr:rowOff>
    </xdr:to>
    <xdr:sp macro="" textlink="">
      <xdr:nvSpPr>
        <xdr:cNvPr id="343" name="楕円 342"/>
        <xdr:cNvSpPr/>
      </xdr:nvSpPr>
      <xdr:spPr>
        <a:xfrm>
          <a:off x="16129000" y="1042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73783</xdr:rowOff>
    </xdr:from>
    <xdr:ext cx="736600" cy="259045"/>
    <xdr:sp macro="" textlink="">
      <xdr:nvSpPr>
        <xdr:cNvPr id="344" name="テキスト ボックス 343"/>
        <xdr:cNvSpPr txBox="1"/>
      </xdr:nvSpPr>
      <xdr:spPr>
        <a:xfrm>
          <a:off x="15798800" y="10189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113347</xdr:rowOff>
    </xdr:from>
    <xdr:to>
      <xdr:col>73</xdr:col>
      <xdr:colOff>44450</xdr:colOff>
      <xdr:row>61</xdr:row>
      <xdr:rowOff>43497</xdr:rowOff>
    </xdr:to>
    <xdr:sp macro="" textlink="">
      <xdr:nvSpPr>
        <xdr:cNvPr id="345" name="楕円 344"/>
        <xdr:cNvSpPr/>
      </xdr:nvSpPr>
      <xdr:spPr>
        <a:xfrm>
          <a:off x="15240000" y="1040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53674</xdr:rowOff>
    </xdr:from>
    <xdr:ext cx="762000" cy="259045"/>
    <xdr:sp macro="" textlink="">
      <xdr:nvSpPr>
        <xdr:cNvPr id="346" name="テキスト ボックス 345"/>
        <xdr:cNvSpPr txBox="1"/>
      </xdr:nvSpPr>
      <xdr:spPr>
        <a:xfrm>
          <a:off x="14909800" y="1016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81174</xdr:rowOff>
    </xdr:from>
    <xdr:to>
      <xdr:col>68</xdr:col>
      <xdr:colOff>203200</xdr:colOff>
      <xdr:row>61</xdr:row>
      <xdr:rowOff>11324</xdr:rowOff>
    </xdr:to>
    <xdr:sp macro="" textlink="">
      <xdr:nvSpPr>
        <xdr:cNvPr id="347" name="楕円 346"/>
        <xdr:cNvSpPr/>
      </xdr:nvSpPr>
      <xdr:spPr>
        <a:xfrm>
          <a:off x="14351000" y="1036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21501</xdr:rowOff>
    </xdr:from>
    <xdr:ext cx="762000" cy="259045"/>
    <xdr:sp macro="" textlink="">
      <xdr:nvSpPr>
        <xdr:cNvPr id="348" name="テキスト ボックス 347"/>
        <xdr:cNvSpPr txBox="1"/>
      </xdr:nvSpPr>
      <xdr:spPr>
        <a:xfrm>
          <a:off x="14020800" y="1013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55033</xdr:rowOff>
    </xdr:from>
    <xdr:to>
      <xdr:col>64</xdr:col>
      <xdr:colOff>152400</xdr:colOff>
      <xdr:row>60</xdr:row>
      <xdr:rowOff>156633</xdr:rowOff>
    </xdr:to>
    <xdr:sp macro="" textlink="">
      <xdr:nvSpPr>
        <xdr:cNvPr id="349" name="楕円 348"/>
        <xdr:cNvSpPr/>
      </xdr:nvSpPr>
      <xdr:spPr>
        <a:xfrm>
          <a:off x="13462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166810</xdr:rowOff>
    </xdr:from>
    <xdr:ext cx="762000" cy="259045"/>
    <xdr:sp macro="" textlink="">
      <xdr:nvSpPr>
        <xdr:cNvPr id="350" name="テキスト ボックス 349"/>
        <xdr:cNvSpPr txBox="1"/>
      </xdr:nvSpPr>
      <xdr:spPr>
        <a:xfrm>
          <a:off x="13131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近年の起債抑制策や平成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年度に実施した繰上償還により、前年同様に類似団体平均を大きく下回る△</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　今後は、老朽化した校舎等の機能回復を目的とする大規模改造や小学校の空調設備整備などの事業において、国・県補助金、基金の活用等により市債の発行を必要最小限に抑え、公債費の増加の抑制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154517</xdr:rowOff>
    </xdr:to>
    <xdr:cxnSp macro="">
      <xdr:nvCxnSpPr>
        <xdr:cNvPr id="378" name="直線コネクタ 377"/>
        <xdr:cNvCxnSpPr/>
      </xdr:nvCxnSpPr>
      <xdr:spPr>
        <a:xfrm flipV="1">
          <a:off x="17018000" y="6397837"/>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9"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80" name="直線コネクタ 379"/>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81" name="公債費負担の状況最大値テキスト"/>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2" name="直線コネクタ 381"/>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54187</xdr:rowOff>
    </xdr:from>
    <xdr:to>
      <xdr:col>81</xdr:col>
      <xdr:colOff>44450</xdr:colOff>
      <xdr:row>37</xdr:row>
      <xdr:rowOff>118533</xdr:rowOff>
    </xdr:to>
    <xdr:cxnSp macro="">
      <xdr:nvCxnSpPr>
        <xdr:cNvPr id="383" name="直線コネクタ 382"/>
        <xdr:cNvCxnSpPr/>
      </xdr:nvCxnSpPr>
      <xdr:spPr>
        <a:xfrm flipV="1">
          <a:off x="16179800" y="6397837"/>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72407</xdr:rowOff>
    </xdr:from>
    <xdr:ext cx="762000" cy="259045"/>
    <xdr:sp macro="" textlink="">
      <xdr:nvSpPr>
        <xdr:cNvPr id="384" name="公債費負担の状況平均値テキスト"/>
        <xdr:cNvSpPr txBox="1"/>
      </xdr:nvSpPr>
      <xdr:spPr>
        <a:xfrm>
          <a:off x="17106900" y="693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85" name="フローチャート: 判断 384"/>
        <xdr:cNvSpPr/>
      </xdr:nvSpPr>
      <xdr:spPr>
        <a:xfrm>
          <a:off x="169672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118533</xdr:rowOff>
    </xdr:from>
    <xdr:to>
      <xdr:col>77</xdr:col>
      <xdr:colOff>44450</xdr:colOff>
      <xdr:row>38</xdr:row>
      <xdr:rowOff>11430</xdr:rowOff>
    </xdr:to>
    <xdr:cxnSp macro="">
      <xdr:nvCxnSpPr>
        <xdr:cNvPr id="386" name="直線コネクタ 385"/>
        <xdr:cNvCxnSpPr/>
      </xdr:nvCxnSpPr>
      <xdr:spPr>
        <a:xfrm flipV="1">
          <a:off x="15290800" y="646218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87" name="フローチャート: 判断 386"/>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63517</xdr:rowOff>
    </xdr:from>
    <xdr:ext cx="736600" cy="259045"/>
    <xdr:sp macro="" textlink="">
      <xdr:nvSpPr>
        <xdr:cNvPr id="388" name="テキスト ボックス 387"/>
        <xdr:cNvSpPr txBox="1"/>
      </xdr:nvSpPr>
      <xdr:spPr>
        <a:xfrm>
          <a:off x="15798800" y="709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11430</xdr:rowOff>
    </xdr:from>
    <xdr:to>
      <xdr:col>72</xdr:col>
      <xdr:colOff>203200</xdr:colOff>
      <xdr:row>38</xdr:row>
      <xdr:rowOff>43604</xdr:rowOff>
    </xdr:to>
    <xdr:cxnSp macro="">
      <xdr:nvCxnSpPr>
        <xdr:cNvPr id="389" name="直線コネクタ 388"/>
        <xdr:cNvCxnSpPr/>
      </xdr:nvCxnSpPr>
      <xdr:spPr>
        <a:xfrm flipV="1">
          <a:off x="14401800" y="652653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90" name="フローチャート: 判断 389"/>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391" name="テキスト ボックス 390"/>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43604</xdr:rowOff>
    </xdr:from>
    <xdr:to>
      <xdr:col>68</xdr:col>
      <xdr:colOff>152400</xdr:colOff>
      <xdr:row>38</xdr:row>
      <xdr:rowOff>43604</xdr:rowOff>
    </xdr:to>
    <xdr:cxnSp macro="">
      <xdr:nvCxnSpPr>
        <xdr:cNvPr id="392" name="直線コネクタ 391"/>
        <xdr:cNvCxnSpPr/>
      </xdr:nvCxnSpPr>
      <xdr:spPr>
        <a:xfrm>
          <a:off x="13512800" y="65587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79163</xdr:rowOff>
    </xdr:from>
    <xdr:to>
      <xdr:col>68</xdr:col>
      <xdr:colOff>203200</xdr:colOff>
      <xdr:row>43</xdr:row>
      <xdr:rowOff>9313</xdr:rowOff>
    </xdr:to>
    <xdr:sp macro="" textlink="">
      <xdr:nvSpPr>
        <xdr:cNvPr id="393" name="フローチャート: 判断 392"/>
        <xdr:cNvSpPr/>
      </xdr:nvSpPr>
      <xdr:spPr>
        <a:xfrm>
          <a:off x="14351000" y="728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165540</xdr:rowOff>
    </xdr:from>
    <xdr:ext cx="762000" cy="259045"/>
    <xdr:sp macro="" textlink="">
      <xdr:nvSpPr>
        <xdr:cNvPr id="394" name="テキスト ボックス 393"/>
        <xdr:cNvSpPr txBox="1"/>
      </xdr:nvSpPr>
      <xdr:spPr>
        <a:xfrm>
          <a:off x="14020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151554</xdr:rowOff>
    </xdr:from>
    <xdr:to>
      <xdr:col>64</xdr:col>
      <xdr:colOff>152400</xdr:colOff>
      <xdr:row>43</xdr:row>
      <xdr:rowOff>81704</xdr:rowOff>
    </xdr:to>
    <xdr:sp macro="" textlink="">
      <xdr:nvSpPr>
        <xdr:cNvPr id="395" name="フローチャート: 判断 394"/>
        <xdr:cNvSpPr/>
      </xdr:nvSpPr>
      <xdr:spPr>
        <a:xfrm>
          <a:off x="13462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66481</xdr:rowOff>
    </xdr:from>
    <xdr:ext cx="762000" cy="259045"/>
    <xdr:sp macro="" textlink="">
      <xdr:nvSpPr>
        <xdr:cNvPr id="396" name="テキスト ボックス 395"/>
        <xdr:cNvSpPr txBox="1"/>
      </xdr:nvSpPr>
      <xdr:spPr>
        <a:xfrm>
          <a:off x="13131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3387</xdr:rowOff>
    </xdr:from>
    <xdr:to>
      <xdr:col>81</xdr:col>
      <xdr:colOff>95250</xdr:colOff>
      <xdr:row>37</xdr:row>
      <xdr:rowOff>104987</xdr:rowOff>
    </xdr:to>
    <xdr:sp macro="" textlink="">
      <xdr:nvSpPr>
        <xdr:cNvPr id="402" name="楕円 401"/>
        <xdr:cNvSpPr/>
      </xdr:nvSpPr>
      <xdr:spPr>
        <a:xfrm>
          <a:off x="169672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96114</xdr:rowOff>
    </xdr:from>
    <xdr:ext cx="762000" cy="259045"/>
    <xdr:sp macro="" textlink="">
      <xdr:nvSpPr>
        <xdr:cNvPr id="403" name="公債費負担の状況該当値テキスト"/>
        <xdr:cNvSpPr txBox="1"/>
      </xdr:nvSpPr>
      <xdr:spPr>
        <a:xfrm>
          <a:off x="17106900" y="626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67733</xdr:rowOff>
    </xdr:from>
    <xdr:to>
      <xdr:col>77</xdr:col>
      <xdr:colOff>95250</xdr:colOff>
      <xdr:row>37</xdr:row>
      <xdr:rowOff>169334</xdr:rowOff>
    </xdr:to>
    <xdr:sp macro="" textlink="">
      <xdr:nvSpPr>
        <xdr:cNvPr id="404" name="楕円 403"/>
        <xdr:cNvSpPr/>
      </xdr:nvSpPr>
      <xdr:spPr>
        <a:xfrm>
          <a:off x="16129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8060</xdr:rowOff>
    </xdr:from>
    <xdr:ext cx="736600" cy="259045"/>
    <xdr:sp macro="" textlink="">
      <xdr:nvSpPr>
        <xdr:cNvPr id="405" name="テキスト ボックス 404"/>
        <xdr:cNvSpPr txBox="1"/>
      </xdr:nvSpPr>
      <xdr:spPr>
        <a:xfrm>
          <a:off x="15798800" y="618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132080</xdr:rowOff>
    </xdr:from>
    <xdr:to>
      <xdr:col>73</xdr:col>
      <xdr:colOff>44450</xdr:colOff>
      <xdr:row>38</xdr:row>
      <xdr:rowOff>62230</xdr:rowOff>
    </xdr:to>
    <xdr:sp macro="" textlink="">
      <xdr:nvSpPr>
        <xdr:cNvPr id="406" name="楕円 405"/>
        <xdr:cNvSpPr/>
      </xdr:nvSpPr>
      <xdr:spPr>
        <a:xfrm>
          <a:off x="15240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72407</xdr:rowOff>
    </xdr:from>
    <xdr:ext cx="762000" cy="259045"/>
    <xdr:sp macro="" textlink="">
      <xdr:nvSpPr>
        <xdr:cNvPr id="407" name="テキスト ボックス 406"/>
        <xdr:cNvSpPr txBox="1"/>
      </xdr:nvSpPr>
      <xdr:spPr>
        <a:xfrm>
          <a:off x="14909800" y="62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164254</xdr:rowOff>
    </xdr:from>
    <xdr:to>
      <xdr:col>68</xdr:col>
      <xdr:colOff>203200</xdr:colOff>
      <xdr:row>38</xdr:row>
      <xdr:rowOff>94404</xdr:rowOff>
    </xdr:to>
    <xdr:sp macro="" textlink="">
      <xdr:nvSpPr>
        <xdr:cNvPr id="408" name="楕円 407"/>
        <xdr:cNvSpPr/>
      </xdr:nvSpPr>
      <xdr:spPr>
        <a:xfrm>
          <a:off x="14351000" y="65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104580</xdr:rowOff>
    </xdr:from>
    <xdr:ext cx="762000" cy="259045"/>
    <xdr:sp macro="" textlink="">
      <xdr:nvSpPr>
        <xdr:cNvPr id="409" name="テキスト ボックス 408"/>
        <xdr:cNvSpPr txBox="1"/>
      </xdr:nvSpPr>
      <xdr:spPr>
        <a:xfrm>
          <a:off x="14020800" y="627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164254</xdr:rowOff>
    </xdr:from>
    <xdr:to>
      <xdr:col>64</xdr:col>
      <xdr:colOff>152400</xdr:colOff>
      <xdr:row>38</xdr:row>
      <xdr:rowOff>94404</xdr:rowOff>
    </xdr:to>
    <xdr:sp macro="" textlink="">
      <xdr:nvSpPr>
        <xdr:cNvPr id="410" name="楕円 409"/>
        <xdr:cNvSpPr/>
      </xdr:nvSpPr>
      <xdr:spPr>
        <a:xfrm>
          <a:off x="13462000" y="65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104580</xdr:rowOff>
    </xdr:from>
    <xdr:ext cx="762000" cy="259045"/>
    <xdr:sp macro="" textlink="">
      <xdr:nvSpPr>
        <xdr:cNvPr id="411" name="テキスト ボックス 410"/>
        <xdr:cNvSpPr txBox="1"/>
      </xdr:nvSpPr>
      <xdr:spPr>
        <a:xfrm>
          <a:off x="13131800" y="627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地方債現在高は平成</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年度をピークとし、その後は繰上償還や市債の発行を最小限に留めてきたため、将来負担比率は発生していない。</a:t>
          </a:r>
        </a:p>
        <a:p>
          <a:r>
            <a:rPr kumimoji="1" lang="ja-JP" altLang="en-US" sz="1100">
              <a:latin typeface="ＭＳ Ｐゴシック" panose="020B0600070205080204" pitchFamily="50" charset="-128"/>
              <a:ea typeface="ＭＳ Ｐゴシック" panose="020B0600070205080204" pitchFamily="50" charset="-128"/>
            </a:rPr>
            <a:t>　今後は、老朽化した校舎等の機能回復を目的とする大規模改造や小学校の空調設備整備などの事業において、市債の発行に頼らざるを得ない状況となるが、基金を活用することで起債の抑制を図り、健全財政の維持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71374</xdr:rowOff>
    </xdr:to>
    <xdr:cxnSp macro="">
      <xdr:nvCxnSpPr>
        <xdr:cNvPr id="438" name="直線コネクタ 437"/>
        <xdr:cNvCxnSpPr/>
      </xdr:nvCxnSpPr>
      <xdr:spPr>
        <a:xfrm flipV="1">
          <a:off x="17018000" y="2451100"/>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43451</xdr:rowOff>
    </xdr:from>
    <xdr:ext cx="762000" cy="259045"/>
    <xdr:sp macro="" textlink="">
      <xdr:nvSpPr>
        <xdr:cNvPr id="439" name="将来負担の状況最小値テキスト"/>
        <xdr:cNvSpPr txBox="1"/>
      </xdr:nvSpPr>
      <xdr:spPr>
        <a:xfrm>
          <a:off x="17106900" y="398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71374</xdr:rowOff>
    </xdr:from>
    <xdr:to>
      <xdr:col>81</xdr:col>
      <xdr:colOff>133350</xdr:colOff>
      <xdr:row>23</xdr:row>
      <xdr:rowOff>71374</xdr:rowOff>
    </xdr:to>
    <xdr:cxnSp macro="">
      <xdr:nvCxnSpPr>
        <xdr:cNvPr id="440" name="直線コネクタ 439"/>
        <xdr:cNvCxnSpPr/>
      </xdr:nvCxnSpPr>
      <xdr:spPr>
        <a:xfrm>
          <a:off x="16929100" y="401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1"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2" name="直線コネクタ 44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28059</xdr:rowOff>
    </xdr:from>
    <xdr:ext cx="762000" cy="259045"/>
    <xdr:sp macro="" textlink="">
      <xdr:nvSpPr>
        <xdr:cNvPr id="443" name="将来負担の状況平均値テキスト"/>
        <xdr:cNvSpPr txBox="1"/>
      </xdr:nvSpPr>
      <xdr:spPr>
        <a:xfrm>
          <a:off x="17106900" y="2428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55982</xdr:rowOff>
    </xdr:from>
    <xdr:to>
      <xdr:col>81</xdr:col>
      <xdr:colOff>95250</xdr:colOff>
      <xdr:row>14</xdr:row>
      <xdr:rowOff>157582</xdr:rowOff>
    </xdr:to>
    <xdr:sp macro="" textlink="">
      <xdr:nvSpPr>
        <xdr:cNvPr id="444" name="フローチャート: 判断 443"/>
        <xdr:cNvSpPr/>
      </xdr:nvSpPr>
      <xdr:spPr>
        <a:xfrm>
          <a:off x="16967200" y="245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62738</xdr:rowOff>
    </xdr:from>
    <xdr:to>
      <xdr:col>77</xdr:col>
      <xdr:colOff>95250</xdr:colOff>
      <xdr:row>14</xdr:row>
      <xdr:rowOff>164338</xdr:rowOff>
    </xdr:to>
    <xdr:sp macro="" textlink="">
      <xdr:nvSpPr>
        <xdr:cNvPr id="445" name="フローチャート: 判断 444"/>
        <xdr:cNvSpPr/>
      </xdr:nvSpPr>
      <xdr:spPr>
        <a:xfrm>
          <a:off x="16129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3065</xdr:rowOff>
    </xdr:from>
    <xdr:ext cx="736600" cy="259045"/>
    <xdr:sp macro="" textlink="">
      <xdr:nvSpPr>
        <xdr:cNvPr id="446" name="テキスト ボックス 445"/>
        <xdr:cNvSpPr txBox="1"/>
      </xdr:nvSpPr>
      <xdr:spPr>
        <a:xfrm>
          <a:off x="15798800" y="2231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152502</xdr:rowOff>
    </xdr:from>
    <xdr:to>
      <xdr:col>73</xdr:col>
      <xdr:colOff>44450</xdr:colOff>
      <xdr:row>15</xdr:row>
      <xdr:rowOff>82652</xdr:rowOff>
    </xdr:to>
    <xdr:sp macro="" textlink="">
      <xdr:nvSpPr>
        <xdr:cNvPr id="447" name="フローチャート: 判断 446"/>
        <xdr:cNvSpPr/>
      </xdr:nvSpPr>
      <xdr:spPr>
        <a:xfrm>
          <a:off x="15240000" y="255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92829</xdr:rowOff>
    </xdr:from>
    <xdr:ext cx="762000" cy="259045"/>
    <xdr:sp macro="" textlink="">
      <xdr:nvSpPr>
        <xdr:cNvPr id="448" name="テキスト ボックス 447"/>
        <xdr:cNvSpPr txBox="1"/>
      </xdr:nvSpPr>
      <xdr:spPr>
        <a:xfrm>
          <a:off x="14909800" y="232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149962</xdr:rowOff>
    </xdr:from>
    <xdr:to>
      <xdr:col>68</xdr:col>
      <xdr:colOff>203200</xdr:colOff>
      <xdr:row>16</xdr:row>
      <xdr:rowOff>80112</xdr:rowOff>
    </xdr:to>
    <xdr:sp macro="" textlink="">
      <xdr:nvSpPr>
        <xdr:cNvPr id="449" name="フローチャート: 判断 448"/>
        <xdr:cNvSpPr/>
      </xdr:nvSpPr>
      <xdr:spPr>
        <a:xfrm>
          <a:off x="14351000" y="272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90289</xdr:rowOff>
    </xdr:from>
    <xdr:ext cx="762000" cy="259045"/>
    <xdr:sp macro="" textlink="">
      <xdr:nvSpPr>
        <xdr:cNvPr id="450" name="テキスト ボックス 449"/>
        <xdr:cNvSpPr txBox="1"/>
      </xdr:nvSpPr>
      <xdr:spPr>
        <a:xfrm>
          <a:off x="14020800" y="249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64414</xdr:rowOff>
    </xdr:from>
    <xdr:to>
      <xdr:col>64</xdr:col>
      <xdr:colOff>152400</xdr:colOff>
      <xdr:row>16</xdr:row>
      <xdr:rowOff>166014</xdr:rowOff>
    </xdr:to>
    <xdr:sp macro="" textlink="">
      <xdr:nvSpPr>
        <xdr:cNvPr id="451" name="フローチャート: 判断 450"/>
        <xdr:cNvSpPr/>
      </xdr:nvSpPr>
      <xdr:spPr>
        <a:xfrm>
          <a:off x="13462000" y="280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4741</xdr:rowOff>
    </xdr:from>
    <xdr:ext cx="762000" cy="259045"/>
    <xdr:sp macro="" textlink="">
      <xdr:nvSpPr>
        <xdr:cNvPr id="452" name="テキスト ボックス 451"/>
        <xdr:cNvSpPr txBox="1"/>
      </xdr:nvSpPr>
      <xdr:spPr>
        <a:xfrm>
          <a:off x="13131800" y="257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愛知県刈谷市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150,883
146,415
50.39
65,701,316
60,051,709
3,610,541
38,419,794
8,874,506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年度と比較して、退職者数の増加による退職手当等の増加により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％上昇した。 類似団体、全国平均と比べても低い数値であるが、これは民間委託などを積極的かつ計画的に推進した結果である。今後も限られた職員数でも、効率的に業務を行い、市民サービスの向上に努める。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38100</xdr:rowOff>
    </xdr:to>
    <xdr:cxnSp macro="">
      <xdr:nvCxnSpPr>
        <xdr:cNvPr id="61" name="直線コネクタ 60"/>
        <xdr:cNvCxnSpPr/>
      </xdr:nvCxnSpPr>
      <xdr:spPr>
        <a:xfrm flipV="1">
          <a:off x="4826000" y="5651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38100</xdr:rowOff>
    </xdr:from>
    <xdr:to>
      <xdr:col>24</xdr:col>
      <xdr:colOff>114300</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76200</xdr:rowOff>
    </xdr:from>
    <xdr:to>
      <xdr:col>24</xdr:col>
      <xdr:colOff>25400</xdr:colOff>
      <xdr:row>33</xdr:row>
      <xdr:rowOff>158750</xdr:rowOff>
    </xdr:to>
    <xdr:cxnSp macro="">
      <xdr:nvCxnSpPr>
        <xdr:cNvPr id="66" name="直線コネクタ 65"/>
        <xdr:cNvCxnSpPr/>
      </xdr:nvCxnSpPr>
      <xdr:spPr>
        <a:xfrm>
          <a:off x="3987800" y="5562600"/>
          <a:ext cx="8382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158750</xdr:rowOff>
    </xdr:from>
    <xdr:to>
      <xdr:col>24</xdr:col>
      <xdr:colOff>76200</xdr:colOff>
      <xdr:row>36</xdr:row>
      <xdr:rowOff>88900</xdr:rowOff>
    </xdr:to>
    <xdr:sp macro="" textlink="">
      <xdr:nvSpPr>
        <xdr:cNvPr id="68" name="フローチャート: 判断 67"/>
        <xdr:cNvSpPr/>
      </xdr:nvSpPr>
      <xdr:spPr>
        <a:xfrm>
          <a:off x="47752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76200</xdr:rowOff>
    </xdr:from>
    <xdr:to>
      <xdr:col>19</xdr:col>
      <xdr:colOff>187325</xdr:colOff>
      <xdr:row>32</xdr:row>
      <xdr:rowOff>139700</xdr:rowOff>
    </xdr:to>
    <xdr:cxnSp macro="">
      <xdr:nvCxnSpPr>
        <xdr:cNvPr id="69" name="直線コネクタ 68"/>
        <xdr:cNvCxnSpPr/>
      </xdr:nvCxnSpPr>
      <xdr:spPr>
        <a:xfrm flipV="1">
          <a:off x="3098800" y="5562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146050</xdr:rowOff>
    </xdr:from>
    <xdr:to>
      <xdr:col>20</xdr:col>
      <xdr:colOff>38100</xdr:colOff>
      <xdr:row>36</xdr:row>
      <xdr:rowOff>76200</xdr:rowOff>
    </xdr:to>
    <xdr:sp macro="" textlink="">
      <xdr:nvSpPr>
        <xdr:cNvPr id="70" name="フローチャート: 判断 69"/>
        <xdr:cNvSpPr/>
      </xdr:nvSpPr>
      <xdr:spPr>
        <a:xfrm>
          <a:off x="3937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60977</xdr:rowOff>
    </xdr:from>
    <xdr:ext cx="736600" cy="259045"/>
    <xdr:sp macro="" textlink="">
      <xdr:nvSpPr>
        <xdr:cNvPr id="71" name="テキスト ボックス 70"/>
        <xdr:cNvSpPr txBox="1"/>
      </xdr:nvSpPr>
      <xdr:spPr>
        <a:xfrm>
          <a:off x="3606800" y="623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76200</xdr:rowOff>
    </xdr:from>
    <xdr:to>
      <xdr:col>15</xdr:col>
      <xdr:colOff>98425</xdr:colOff>
      <xdr:row>32</xdr:row>
      <xdr:rowOff>139700</xdr:rowOff>
    </xdr:to>
    <xdr:cxnSp macro="">
      <xdr:nvCxnSpPr>
        <xdr:cNvPr id="72" name="直線コネクタ 71"/>
        <xdr:cNvCxnSpPr/>
      </xdr:nvCxnSpPr>
      <xdr:spPr>
        <a:xfrm>
          <a:off x="2209800" y="5562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146050</xdr:rowOff>
    </xdr:from>
    <xdr:to>
      <xdr:col>15</xdr:col>
      <xdr:colOff>149225</xdr:colOff>
      <xdr:row>36</xdr:row>
      <xdr:rowOff>76200</xdr:rowOff>
    </xdr:to>
    <xdr:sp macro="" textlink="">
      <xdr:nvSpPr>
        <xdr:cNvPr id="73" name="フローチャート: 判断 72"/>
        <xdr:cNvSpPr/>
      </xdr:nvSpPr>
      <xdr:spPr>
        <a:xfrm>
          <a:off x="3048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60977</xdr:rowOff>
    </xdr:from>
    <xdr:ext cx="762000" cy="259045"/>
    <xdr:sp macro="" textlink="">
      <xdr:nvSpPr>
        <xdr:cNvPr id="74" name="テキスト ボックス 73"/>
        <xdr:cNvSpPr txBox="1"/>
      </xdr:nvSpPr>
      <xdr:spPr>
        <a:xfrm>
          <a:off x="2717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50800</xdr:rowOff>
    </xdr:from>
    <xdr:to>
      <xdr:col>11</xdr:col>
      <xdr:colOff>9525</xdr:colOff>
      <xdr:row>32</xdr:row>
      <xdr:rowOff>76200</xdr:rowOff>
    </xdr:to>
    <xdr:cxnSp macro="">
      <xdr:nvCxnSpPr>
        <xdr:cNvPr id="75" name="直線コネクタ 74"/>
        <xdr:cNvCxnSpPr/>
      </xdr:nvCxnSpPr>
      <xdr:spPr>
        <a:xfrm>
          <a:off x="1320800" y="5537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127000</xdr:rowOff>
    </xdr:from>
    <xdr:to>
      <xdr:col>11</xdr:col>
      <xdr:colOff>60325</xdr:colOff>
      <xdr:row>35</xdr:row>
      <xdr:rowOff>57150</xdr:rowOff>
    </xdr:to>
    <xdr:sp macro="" textlink="">
      <xdr:nvSpPr>
        <xdr:cNvPr id="76" name="フローチャート: 判断 75"/>
        <xdr:cNvSpPr/>
      </xdr:nvSpPr>
      <xdr:spPr>
        <a:xfrm>
          <a:off x="21590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41927</xdr:rowOff>
    </xdr:from>
    <xdr:ext cx="762000" cy="259045"/>
    <xdr:sp macro="" textlink="">
      <xdr:nvSpPr>
        <xdr:cNvPr id="77" name="テキスト ボックス 76"/>
        <xdr:cNvSpPr txBox="1"/>
      </xdr:nvSpPr>
      <xdr:spPr>
        <a:xfrm>
          <a:off x="1828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152400</xdr:rowOff>
    </xdr:from>
    <xdr:to>
      <xdr:col>6</xdr:col>
      <xdr:colOff>171450</xdr:colOff>
      <xdr:row>35</xdr:row>
      <xdr:rowOff>82550</xdr:rowOff>
    </xdr:to>
    <xdr:sp macro="" textlink="">
      <xdr:nvSpPr>
        <xdr:cNvPr id="78" name="フローチャート: 判断 77"/>
        <xdr:cNvSpPr/>
      </xdr:nvSpPr>
      <xdr:spPr>
        <a:xfrm>
          <a:off x="1270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67327</xdr:rowOff>
    </xdr:from>
    <xdr:ext cx="762000" cy="259045"/>
    <xdr:sp macro="" textlink="">
      <xdr:nvSpPr>
        <xdr:cNvPr id="79" name="テキスト ボックス 78"/>
        <xdr:cNvSpPr txBox="1"/>
      </xdr:nvSpPr>
      <xdr:spPr>
        <a:xfrm>
          <a:off x="939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107950</xdr:rowOff>
    </xdr:from>
    <xdr:to>
      <xdr:col>24</xdr:col>
      <xdr:colOff>76200</xdr:colOff>
      <xdr:row>34</xdr:row>
      <xdr:rowOff>38100</xdr:rowOff>
    </xdr:to>
    <xdr:sp macro="" textlink="">
      <xdr:nvSpPr>
        <xdr:cNvPr id="85" name="楕円 84"/>
        <xdr:cNvSpPr/>
      </xdr:nvSpPr>
      <xdr:spPr>
        <a:xfrm>
          <a:off x="47752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124477</xdr:rowOff>
    </xdr:from>
    <xdr:ext cx="762000" cy="259045"/>
    <xdr:sp macro="" textlink="">
      <xdr:nvSpPr>
        <xdr:cNvPr id="86" name="人件費該当値テキスト"/>
        <xdr:cNvSpPr txBox="1"/>
      </xdr:nvSpPr>
      <xdr:spPr>
        <a:xfrm>
          <a:off x="49149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25400</xdr:rowOff>
    </xdr:from>
    <xdr:to>
      <xdr:col>20</xdr:col>
      <xdr:colOff>38100</xdr:colOff>
      <xdr:row>32</xdr:row>
      <xdr:rowOff>127000</xdr:rowOff>
    </xdr:to>
    <xdr:sp macro="" textlink="">
      <xdr:nvSpPr>
        <xdr:cNvPr id="87" name="楕円 86"/>
        <xdr:cNvSpPr/>
      </xdr:nvSpPr>
      <xdr:spPr>
        <a:xfrm>
          <a:off x="3937000" y="551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30</xdr:row>
      <xdr:rowOff>137177</xdr:rowOff>
    </xdr:from>
    <xdr:ext cx="736600" cy="259045"/>
    <xdr:sp macro="" textlink="">
      <xdr:nvSpPr>
        <xdr:cNvPr id="88" name="テキスト ボックス 87"/>
        <xdr:cNvSpPr txBox="1"/>
      </xdr:nvSpPr>
      <xdr:spPr>
        <a:xfrm>
          <a:off x="3606800" y="528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88900</xdr:rowOff>
    </xdr:from>
    <xdr:to>
      <xdr:col>15</xdr:col>
      <xdr:colOff>149225</xdr:colOff>
      <xdr:row>33</xdr:row>
      <xdr:rowOff>19050</xdr:rowOff>
    </xdr:to>
    <xdr:sp macro="" textlink="">
      <xdr:nvSpPr>
        <xdr:cNvPr id="89" name="楕円 88"/>
        <xdr:cNvSpPr/>
      </xdr:nvSpPr>
      <xdr:spPr>
        <a:xfrm>
          <a:off x="3048000" y="55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29227</xdr:rowOff>
    </xdr:from>
    <xdr:ext cx="762000" cy="259045"/>
    <xdr:sp macro="" textlink="">
      <xdr:nvSpPr>
        <xdr:cNvPr id="90" name="テキスト ボックス 89"/>
        <xdr:cNvSpPr txBox="1"/>
      </xdr:nvSpPr>
      <xdr:spPr>
        <a:xfrm>
          <a:off x="2717800" y="534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25400</xdr:rowOff>
    </xdr:from>
    <xdr:to>
      <xdr:col>11</xdr:col>
      <xdr:colOff>60325</xdr:colOff>
      <xdr:row>32</xdr:row>
      <xdr:rowOff>127000</xdr:rowOff>
    </xdr:to>
    <xdr:sp macro="" textlink="">
      <xdr:nvSpPr>
        <xdr:cNvPr id="91" name="楕円 90"/>
        <xdr:cNvSpPr/>
      </xdr:nvSpPr>
      <xdr:spPr>
        <a:xfrm>
          <a:off x="2159000" y="551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30</xdr:row>
      <xdr:rowOff>137177</xdr:rowOff>
    </xdr:from>
    <xdr:ext cx="762000" cy="259045"/>
    <xdr:sp macro="" textlink="">
      <xdr:nvSpPr>
        <xdr:cNvPr id="92" name="テキスト ボックス 91"/>
        <xdr:cNvSpPr txBox="1"/>
      </xdr:nvSpPr>
      <xdr:spPr>
        <a:xfrm>
          <a:off x="18288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0</xdr:rowOff>
    </xdr:from>
    <xdr:to>
      <xdr:col>6</xdr:col>
      <xdr:colOff>171450</xdr:colOff>
      <xdr:row>32</xdr:row>
      <xdr:rowOff>101600</xdr:rowOff>
    </xdr:to>
    <xdr:sp macro="" textlink="">
      <xdr:nvSpPr>
        <xdr:cNvPr id="93" name="楕円 92"/>
        <xdr:cNvSpPr/>
      </xdr:nvSpPr>
      <xdr:spPr>
        <a:xfrm>
          <a:off x="1270000" y="548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30</xdr:row>
      <xdr:rowOff>111777</xdr:rowOff>
    </xdr:from>
    <xdr:ext cx="762000" cy="259045"/>
    <xdr:sp macro="" textlink="">
      <xdr:nvSpPr>
        <xdr:cNvPr id="94" name="テキスト ボックス 93"/>
        <xdr:cNvSpPr txBox="1"/>
      </xdr:nvSpPr>
      <xdr:spPr>
        <a:xfrm>
          <a:off x="939800" y="525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年度以降ほぼ横ばいの傾向にあったが、平成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年度以降は上昇し、平成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上昇した。これは、施設整備が充実し、新たな維持管理経費の発生によるものである。今後は、消費税増税による経費増や民間の新設保育園に対する委託料、歴史博物館、特別支援学校等の各種施設建設に伴う管理経費の増が見込まれるため、行政評価制度を積極的に活用し、事務事業の見直しを行い、経費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97282</xdr:rowOff>
    </xdr:from>
    <xdr:to>
      <xdr:col>82</xdr:col>
      <xdr:colOff>107950</xdr:colOff>
      <xdr:row>21</xdr:row>
      <xdr:rowOff>97282</xdr:rowOff>
    </xdr:to>
    <xdr:cxnSp macro="">
      <xdr:nvCxnSpPr>
        <xdr:cNvPr id="120" name="直線コネクタ 119"/>
        <xdr:cNvCxnSpPr/>
      </xdr:nvCxnSpPr>
      <xdr:spPr>
        <a:xfrm flipV="1">
          <a:off x="16510000" y="232613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69359</xdr:rowOff>
    </xdr:from>
    <xdr:ext cx="762000" cy="259045"/>
    <xdr:sp macro="" textlink="">
      <xdr:nvSpPr>
        <xdr:cNvPr id="121" name="物件費最小値テキスト"/>
        <xdr:cNvSpPr txBox="1"/>
      </xdr:nvSpPr>
      <xdr:spPr>
        <a:xfrm>
          <a:off x="16598900" y="366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97282</xdr:rowOff>
    </xdr:from>
    <xdr:to>
      <xdr:col>82</xdr:col>
      <xdr:colOff>196850</xdr:colOff>
      <xdr:row>21</xdr:row>
      <xdr:rowOff>97282</xdr:rowOff>
    </xdr:to>
    <xdr:cxnSp macro="">
      <xdr:nvCxnSpPr>
        <xdr:cNvPr id="122" name="直線コネクタ 121"/>
        <xdr:cNvCxnSpPr/>
      </xdr:nvCxnSpPr>
      <xdr:spPr>
        <a:xfrm>
          <a:off x="16421100" y="369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12209</xdr:rowOff>
    </xdr:from>
    <xdr:ext cx="762000" cy="259045"/>
    <xdr:sp macro="" textlink="">
      <xdr:nvSpPr>
        <xdr:cNvPr id="123" name="物件費最大値テキスト"/>
        <xdr:cNvSpPr txBox="1"/>
      </xdr:nvSpPr>
      <xdr:spPr>
        <a:xfrm>
          <a:off x="16598900" y="2069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97282</xdr:rowOff>
    </xdr:from>
    <xdr:to>
      <xdr:col>82</xdr:col>
      <xdr:colOff>196850</xdr:colOff>
      <xdr:row>13</xdr:row>
      <xdr:rowOff>97282</xdr:rowOff>
    </xdr:to>
    <xdr:cxnSp macro="">
      <xdr:nvCxnSpPr>
        <xdr:cNvPr id="124" name="直線コネクタ 123"/>
        <xdr:cNvCxnSpPr/>
      </xdr:nvCxnSpPr>
      <xdr:spPr>
        <a:xfrm>
          <a:off x="16421100" y="232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122428</xdr:rowOff>
    </xdr:from>
    <xdr:to>
      <xdr:col>82</xdr:col>
      <xdr:colOff>107950</xdr:colOff>
      <xdr:row>21</xdr:row>
      <xdr:rowOff>97282</xdr:rowOff>
    </xdr:to>
    <xdr:cxnSp macro="">
      <xdr:nvCxnSpPr>
        <xdr:cNvPr id="125" name="直線コネクタ 124"/>
        <xdr:cNvCxnSpPr/>
      </xdr:nvCxnSpPr>
      <xdr:spPr>
        <a:xfrm>
          <a:off x="15671800" y="3551428"/>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143019</xdr:rowOff>
    </xdr:from>
    <xdr:ext cx="762000" cy="259045"/>
    <xdr:sp macro="" textlink="">
      <xdr:nvSpPr>
        <xdr:cNvPr id="126" name="物件費平均値テキスト"/>
        <xdr:cNvSpPr txBox="1"/>
      </xdr:nvSpPr>
      <xdr:spPr>
        <a:xfrm>
          <a:off x="16598900" y="2714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7" name="フローチャート: 判断 126"/>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85852</xdr:rowOff>
    </xdr:from>
    <xdr:to>
      <xdr:col>78</xdr:col>
      <xdr:colOff>69850</xdr:colOff>
      <xdr:row>20</xdr:row>
      <xdr:rowOff>122428</xdr:rowOff>
    </xdr:to>
    <xdr:cxnSp macro="">
      <xdr:nvCxnSpPr>
        <xdr:cNvPr id="128" name="直線コネクタ 127"/>
        <xdr:cNvCxnSpPr/>
      </xdr:nvCxnSpPr>
      <xdr:spPr>
        <a:xfrm>
          <a:off x="14782800" y="35148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108204</xdr:rowOff>
    </xdr:from>
    <xdr:to>
      <xdr:col>78</xdr:col>
      <xdr:colOff>120650</xdr:colOff>
      <xdr:row>17</xdr:row>
      <xdr:rowOff>38354</xdr:rowOff>
    </xdr:to>
    <xdr:sp macro="" textlink="">
      <xdr:nvSpPr>
        <xdr:cNvPr id="129" name="フローチャート: 判断 128"/>
        <xdr:cNvSpPr/>
      </xdr:nvSpPr>
      <xdr:spPr>
        <a:xfrm>
          <a:off x="15621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48531</xdr:rowOff>
    </xdr:from>
    <xdr:ext cx="736600" cy="259045"/>
    <xdr:sp macro="" textlink="">
      <xdr:nvSpPr>
        <xdr:cNvPr id="130" name="テキスト ボックス 129"/>
        <xdr:cNvSpPr txBox="1"/>
      </xdr:nvSpPr>
      <xdr:spPr>
        <a:xfrm>
          <a:off x="15290800" y="2620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110998</xdr:rowOff>
    </xdr:from>
    <xdr:to>
      <xdr:col>73</xdr:col>
      <xdr:colOff>180975</xdr:colOff>
      <xdr:row>20</xdr:row>
      <xdr:rowOff>85852</xdr:rowOff>
    </xdr:to>
    <xdr:cxnSp macro="">
      <xdr:nvCxnSpPr>
        <xdr:cNvPr id="131" name="直線コネクタ 130"/>
        <xdr:cNvCxnSpPr/>
      </xdr:nvCxnSpPr>
      <xdr:spPr>
        <a:xfrm>
          <a:off x="13893800" y="336854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44196</xdr:rowOff>
    </xdr:from>
    <xdr:to>
      <xdr:col>74</xdr:col>
      <xdr:colOff>31750</xdr:colOff>
      <xdr:row>16</xdr:row>
      <xdr:rowOff>145796</xdr:rowOff>
    </xdr:to>
    <xdr:sp macro="" textlink="">
      <xdr:nvSpPr>
        <xdr:cNvPr id="132" name="フローチャート: 判断 131"/>
        <xdr:cNvSpPr/>
      </xdr:nvSpPr>
      <xdr:spPr>
        <a:xfrm>
          <a:off x="14732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155973</xdr:rowOff>
    </xdr:from>
    <xdr:ext cx="762000" cy="259045"/>
    <xdr:sp macro="" textlink="">
      <xdr:nvSpPr>
        <xdr:cNvPr id="133" name="テキスト ボックス 132"/>
        <xdr:cNvSpPr txBox="1"/>
      </xdr:nvSpPr>
      <xdr:spPr>
        <a:xfrm>
          <a:off x="14401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110998</xdr:rowOff>
    </xdr:from>
    <xdr:to>
      <xdr:col>69</xdr:col>
      <xdr:colOff>92075</xdr:colOff>
      <xdr:row>19</xdr:row>
      <xdr:rowOff>165862</xdr:rowOff>
    </xdr:to>
    <xdr:cxnSp macro="">
      <xdr:nvCxnSpPr>
        <xdr:cNvPr id="134" name="直線コネクタ 133"/>
        <xdr:cNvCxnSpPr/>
      </xdr:nvCxnSpPr>
      <xdr:spPr>
        <a:xfrm flipV="1">
          <a:off x="13004800" y="33685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78486</xdr:rowOff>
    </xdr:from>
    <xdr:to>
      <xdr:col>69</xdr:col>
      <xdr:colOff>142875</xdr:colOff>
      <xdr:row>16</xdr:row>
      <xdr:rowOff>8636</xdr:rowOff>
    </xdr:to>
    <xdr:sp macro="" textlink="">
      <xdr:nvSpPr>
        <xdr:cNvPr id="135" name="フローチャート: 判断 134"/>
        <xdr:cNvSpPr/>
      </xdr:nvSpPr>
      <xdr:spPr>
        <a:xfrm>
          <a:off x="13843000" y="265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18813</xdr:rowOff>
    </xdr:from>
    <xdr:ext cx="762000" cy="259045"/>
    <xdr:sp macro="" textlink="">
      <xdr:nvSpPr>
        <xdr:cNvPr id="136" name="テキスト ボックス 135"/>
        <xdr:cNvSpPr txBox="1"/>
      </xdr:nvSpPr>
      <xdr:spPr>
        <a:xfrm>
          <a:off x="13512800" y="241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60198</xdr:rowOff>
    </xdr:from>
    <xdr:to>
      <xdr:col>65</xdr:col>
      <xdr:colOff>53975</xdr:colOff>
      <xdr:row>15</xdr:row>
      <xdr:rowOff>161798</xdr:rowOff>
    </xdr:to>
    <xdr:sp macro="" textlink="">
      <xdr:nvSpPr>
        <xdr:cNvPr id="137" name="フローチャート: 判断 136"/>
        <xdr:cNvSpPr/>
      </xdr:nvSpPr>
      <xdr:spPr>
        <a:xfrm>
          <a:off x="12954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525</xdr:rowOff>
    </xdr:from>
    <xdr:ext cx="762000" cy="259045"/>
    <xdr:sp macro="" textlink="">
      <xdr:nvSpPr>
        <xdr:cNvPr id="138" name="テキスト ボックス 137"/>
        <xdr:cNvSpPr txBox="1"/>
      </xdr:nvSpPr>
      <xdr:spPr>
        <a:xfrm>
          <a:off x="12623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46482</xdr:rowOff>
    </xdr:from>
    <xdr:to>
      <xdr:col>82</xdr:col>
      <xdr:colOff>158750</xdr:colOff>
      <xdr:row>21</xdr:row>
      <xdr:rowOff>148082</xdr:rowOff>
    </xdr:to>
    <xdr:sp macro="" textlink="">
      <xdr:nvSpPr>
        <xdr:cNvPr id="144" name="楕円 143"/>
        <xdr:cNvSpPr/>
      </xdr:nvSpPr>
      <xdr:spPr>
        <a:xfrm>
          <a:off x="16459200" y="364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126509</xdr:rowOff>
    </xdr:from>
    <xdr:ext cx="762000" cy="259045"/>
    <xdr:sp macro="" textlink="">
      <xdr:nvSpPr>
        <xdr:cNvPr id="145" name="物件費該当値テキスト"/>
        <xdr:cNvSpPr txBox="1"/>
      </xdr:nvSpPr>
      <xdr:spPr>
        <a:xfrm>
          <a:off x="16598900" y="355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71628</xdr:rowOff>
    </xdr:from>
    <xdr:to>
      <xdr:col>78</xdr:col>
      <xdr:colOff>120650</xdr:colOff>
      <xdr:row>21</xdr:row>
      <xdr:rowOff>1778</xdr:rowOff>
    </xdr:to>
    <xdr:sp macro="" textlink="">
      <xdr:nvSpPr>
        <xdr:cNvPr id="146" name="楕円 145"/>
        <xdr:cNvSpPr/>
      </xdr:nvSpPr>
      <xdr:spPr>
        <a:xfrm>
          <a:off x="15621000" y="350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158005</xdr:rowOff>
    </xdr:from>
    <xdr:ext cx="736600" cy="259045"/>
    <xdr:sp macro="" textlink="">
      <xdr:nvSpPr>
        <xdr:cNvPr id="147" name="テキスト ボックス 146"/>
        <xdr:cNvSpPr txBox="1"/>
      </xdr:nvSpPr>
      <xdr:spPr>
        <a:xfrm>
          <a:off x="15290800" y="358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35052</xdr:rowOff>
    </xdr:from>
    <xdr:to>
      <xdr:col>74</xdr:col>
      <xdr:colOff>31750</xdr:colOff>
      <xdr:row>20</xdr:row>
      <xdr:rowOff>136652</xdr:rowOff>
    </xdr:to>
    <xdr:sp macro="" textlink="">
      <xdr:nvSpPr>
        <xdr:cNvPr id="148" name="楕円 147"/>
        <xdr:cNvSpPr/>
      </xdr:nvSpPr>
      <xdr:spPr>
        <a:xfrm>
          <a:off x="14732000" y="346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121429</xdr:rowOff>
    </xdr:from>
    <xdr:ext cx="762000" cy="259045"/>
    <xdr:sp macro="" textlink="">
      <xdr:nvSpPr>
        <xdr:cNvPr id="149" name="テキスト ボックス 148"/>
        <xdr:cNvSpPr txBox="1"/>
      </xdr:nvSpPr>
      <xdr:spPr>
        <a:xfrm>
          <a:off x="14401800" y="355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60198</xdr:rowOff>
    </xdr:from>
    <xdr:to>
      <xdr:col>69</xdr:col>
      <xdr:colOff>142875</xdr:colOff>
      <xdr:row>19</xdr:row>
      <xdr:rowOff>161798</xdr:rowOff>
    </xdr:to>
    <xdr:sp macro="" textlink="">
      <xdr:nvSpPr>
        <xdr:cNvPr id="150" name="楕円 149"/>
        <xdr:cNvSpPr/>
      </xdr:nvSpPr>
      <xdr:spPr>
        <a:xfrm>
          <a:off x="13843000" y="331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146575</xdr:rowOff>
    </xdr:from>
    <xdr:ext cx="762000" cy="259045"/>
    <xdr:sp macro="" textlink="">
      <xdr:nvSpPr>
        <xdr:cNvPr id="151" name="テキスト ボックス 150"/>
        <xdr:cNvSpPr txBox="1"/>
      </xdr:nvSpPr>
      <xdr:spPr>
        <a:xfrm>
          <a:off x="13512800" y="340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115062</xdr:rowOff>
    </xdr:from>
    <xdr:to>
      <xdr:col>65</xdr:col>
      <xdr:colOff>53975</xdr:colOff>
      <xdr:row>20</xdr:row>
      <xdr:rowOff>45212</xdr:rowOff>
    </xdr:to>
    <xdr:sp macro="" textlink="">
      <xdr:nvSpPr>
        <xdr:cNvPr id="152" name="楕円 151"/>
        <xdr:cNvSpPr/>
      </xdr:nvSpPr>
      <xdr:spPr>
        <a:xfrm>
          <a:off x="12954000" y="337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29989</xdr:rowOff>
    </xdr:from>
    <xdr:ext cx="762000" cy="259045"/>
    <xdr:sp macro="" textlink="">
      <xdr:nvSpPr>
        <xdr:cNvPr id="153" name="テキスト ボックス 152"/>
        <xdr:cNvSpPr txBox="1"/>
      </xdr:nvSpPr>
      <xdr:spPr>
        <a:xfrm>
          <a:off x="12623800" y="345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増加したが、全国平均、愛知県平均は下回っている。扶助費に占める割合としては、児童手当や生活保護に係る費用は依然として多く、横ばいの状態を維持している。今後は、児童福祉や高齢者福祉に係る費用が一定の水準で増額するものと思われ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50800</xdr:rowOff>
    </xdr:to>
    <xdr:cxnSp macro="">
      <xdr:nvCxnSpPr>
        <xdr:cNvPr id="181" name="直線コネクタ 180"/>
        <xdr:cNvCxnSpPr/>
      </xdr:nvCxnSpPr>
      <xdr:spPr>
        <a:xfrm flipV="1">
          <a:off x="4826000" y="92710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50800</xdr:rowOff>
    </xdr:from>
    <xdr:to>
      <xdr:col>24</xdr:col>
      <xdr:colOff>114300</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4"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5" name="直線コネクタ 184"/>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56</xdr:row>
      <xdr:rowOff>107950</xdr:rowOff>
    </xdr:to>
    <xdr:cxnSp macro="">
      <xdr:nvCxnSpPr>
        <xdr:cNvPr id="186" name="直線コネクタ 185"/>
        <xdr:cNvCxnSpPr/>
      </xdr:nvCxnSpPr>
      <xdr:spPr>
        <a:xfrm>
          <a:off x="3987800" y="95758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105427</xdr:rowOff>
    </xdr:from>
    <xdr:ext cx="762000" cy="259045"/>
    <xdr:sp macro="" textlink="">
      <xdr:nvSpPr>
        <xdr:cNvPr id="187" name="扶助費平均値テキスト"/>
        <xdr:cNvSpPr txBox="1"/>
      </xdr:nvSpPr>
      <xdr:spPr>
        <a:xfrm>
          <a:off x="4914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88" name="フローチャート: 判断 187"/>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127000</xdr:rowOff>
    </xdr:from>
    <xdr:to>
      <xdr:col>19</xdr:col>
      <xdr:colOff>187325</xdr:colOff>
      <xdr:row>55</xdr:row>
      <xdr:rowOff>146050</xdr:rowOff>
    </xdr:to>
    <xdr:cxnSp macro="">
      <xdr:nvCxnSpPr>
        <xdr:cNvPr id="189" name="直線コネクタ 188"/>
        <xdr:cNvCxnSpPr/>
      </xdr:nvCxnSpPr>
      <xdr:spPr>
        <a:xfrm>
          <a:off x="3098800" y="9556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0" name="フローチャート: 判断 189"/>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1" name="テキスト ボックス 190"/>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xdr:rowOff>
    </xdr:from>
    <xdr:to>
      <xdr:col>15</xdr:col>
      <xdr:colOff>98425</xdr:colOff>
      <xdr:row>55</xdr:row>
      <xdr:rowOff>127000</xdr:rowOff>
    </xdr:to>
    <xdr:cxnSp macro="">
      <xdr:nvCxnSpPr>
        <xdr:cNvPr id="192" name="直線コネクタ 191"/>
        <xdr:cNvCxnSpPr/>
      </xdr:nvCxnSpPr>
      <xdr:spPr>
        <a:xfrm>
          <a:off x="2209800" y="94424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3" name="フローチャート: 判断 192"/>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4" name="テキスト ボックス 193"/>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xdr:rowOff>
    </xdr:from>
    <xdr:to>
      <xdr:col>11</xdr:col>
      <xdr:colOff>9525</xdr:colOff>
      <xdr:row>55</xdr:row>
      <xdr:rowOff>69850</xdr:rowOff>
    </xdr:to>
    <xdr:cxnSp macro="">
      <xdr:nvCxnSpPr>
        <xdr:cNvPr id="195" name="直線コネクタ 194"/>
        <xdr:cNvCxnSpPr/>
      </xdr:nvCxnSpPr>
      <xdr:spPr>
        <a:xfrm flipV="1">
          <a:off x="1320800" y="9442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38100</xdr:rowOff>
    </xdr:from>
    <xdr:to>
      <xdr:col>11</xdr:col>
      <xdr:colOff>60325</xdr:colOff>
      <xdr:row>53</xdr:row>
      <xdr:rowOff>139700</xdr:rowOff>
    </xdr:to>
    <xdr:sp macro="" textlink="">
      <xdr:nvSpPr>
        <xdr:cNvPr id="196" name="フローチャート: 判断 195"/>
        <xdr:cNvSpPr/>
      </xdr:nvSpPr>
      <xdr:spPr>
        <a:xfrm>
          <a:off x="2159000" y="912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149877</xdr:rowOff>
    </xdr:from>
    <xdr:ext cx="762000" cy="259045"/>
    <xdr:sp macro="" textlink="">
      <xdr:nvSpPr>
        <xdr:cNvPr id="197" name="テキスト ボックス 196"/>
        <xdr:cNvSpPr txBox="1"/>
      </xdr:nvSpPr>
      <xdr:spPr>
        <a:xfrm>
          <a:off x="1828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198" name="フローチャート: 判断 197"/>
        <xdr:cNvSpPr/>
      </xdr:nvSpPr>
      <xdr:spPr>
        <a:xfrm>
          <a:off x="1270000" y="910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130827</xdr:rowOff>
    </xdr:from>
    <xdr:ext cx="762000" cy="259045"/>
    <xdr:sp macro="" textlink="">
      <xdr:nvSpPr>
        <xdr:cNvPr id="199" name="テキスト ボックス 198"/>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57150</xdr:rowOff>
    </xdr:from>
    <xdr:to>
      <xdr:col>24</xdr:col>
      <xdr:colOff>76200</xdr:colOff>
      <xdr:row>56</xdr:row>
      <xdr:rowOff>158750</xdr:rowOff>
    </xdr:to>
    <xdr:sp macro="" textlink="">
      <xdr:nvSpPr>
        <xdr:cNvPr id="205" name="楕円 204"/>
        <xdr:cNvSpPr/>
      </xdr:nvSpPr>
      <xdr:spPr>
        <a:xfrm>
          <a:off x="4775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73677</xdr:rowOff>
    </xdr:from>
    <xdr:ext cx="762000" cy="259045"/>
    <xdr:sp macro="" textlink="">
      <xdr:nvSpPr>
        <xdr:cNvPr id="206" name="扶助費該当値テキスト"/>
        <xdr:cNvSpPr txBox="1"/>
      </xdr:nvSpPr>
      <xdr:spPr>
        <a:xfrm>
          <a:off x="49149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07" name="楕円 206"/>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208" name="テキスト ボックス 207"/>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76200</xdr:rowOff>
    </xdr:from>
    <xdr:to>
      <xdr:col>15</xdr:col>
      <xdr:colOff>149225</xdr:colOff>
      <xdr:row>56</xdr:row>
      <xdr:rowOff>6350</xdr:rowOff>
    </xdr:to>
    <xdr:sp macro="" textlink="">
      <xdr:nvSpPr>
        <xdr:cNvPr id="209" name="楕円 208"/>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210" name="テキスト ボックス 209"/>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133350</xdr:rowOff>
    </xdr:from>
    <xdr:to>
      <xdr:col>11</xdr:col>
      <xdr:colOff>60325</xdr:colOff>
      <xdr:row>55</xdr:row>
      <xdr:rowOff>63500</xdr:rowOff>
    </xdr:to>
    <xdr:sp macro="" textlink="">
      <xdr:nvSpPr>
        <xdr:cNvPr id="211" name="楕円 210"/>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48277</xdr:rowOff>
    </xdr:from>
    <xdr:ext cx="762000" cy="259045"/>
    <xdr:sp macro="" textlink="">
      <xdr:nvSpPr>
        <xdr:cNvPr id="212" name="テキスト ボックス 211"/>
        <xdr:cNvSpPr txBox="1"/>
      </xdr:nvSpPr>
      <xdr:spPr>
        <a:xfrm>
          <a:off x="1828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3" name="楕円 212"/>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14" name="テキスト ボックス 213"/>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年度は下水道事業の企業会計移行により平成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下降した。引き続き、全国平均、愛知県平均を下回っているが、主に国民健康保険会計等の特別会計への繰出金が占めているため、特別会計の健全かつ適切な財政運営に努める。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xdr:rowOff>
    </xdr:from>
    <xdr:to>
      <xdr:col>82</xdr:col>
      <xdr:colOff>107950</xdr:colOff>
      <xdr:row>60</xdr:row>
      <xdr:rowOff>165100</xdr:rowOff>
    </xdr:to>
    <xdr:cxnSp macro="">
      <xdr:nvCxnSpPr>
        <xdr:cNvPr id="244" name="直線コネクタ 243"/>
        <xdr:cNvCxnSpPr/>
      </xdr:nvCxnSpPr>
      <xdr:spPr>
        <a:xfrm flipV="1">
          <a:off x="16510000" y="89281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5"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6" name="直線コネクタ 245"/>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99077</xdr:rowOff>
    </xdr:from>
    <xdr:ext cx="762000" cy="259045"/>
    <xdr:sp macro="" textlink="">
      <xdr:nvSpPr>
        <xdr:cNvPr id="247" name="その他最大値テキスト"/>
        <xdr:cNvSpPr txBox="1"/>
      </xdr:nvSpPr>
      <xdr:spPr>
        <a:xfrm>
          <a:off x="16598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xdr:rowOff>
    </xdr:from>
    <xdr:to>
      <xdr:col>82</xdr:col>
      <xdr:colOff>196850</xdr:colOff>
      <xdr:row>52</xdr:row>
      <xdr:rowOff>12700</xdr:rowOff>
    </xdr:to>
    <xdr:cxnSp macro="">
      <xdr:nvCxnSpPr>
        <xdr:cNvPr id="248" name="直線コネクタ 247"/>
        <xdr:cNvCxnSpPr/>
      </xdr:nvCxnSpPr>
      <xdr:spPr>
        <a:xfrm>
          <a:off x="16421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12700</xdr:rowOff>
    </xdr:from>
    <xdr:to>
      <xdr:col>82</xdr:col>
      <xdr:colOff>107950</xdr:colOff>
      <xdr:row>53</xdr:row>
      <xdr:rowOff>135165</xdr:rowOff>
    </xdr:to>
    <xdr:cxnSp macro="">
      <xdr:nvCxnSpPr>
        <xdr:cNvPr id="249" name="直線コネクタ 248"/>
        <xdr:cNvCxnSpPr/>
      </xdr:nvCxnSpPr>
      <xdr:spPr>
        <a:xfrm flipV="1">
          <a:off x="15671800" y="8928100"/>
          <a:ext cx="8382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29227</xdr:rowOff>
    </xdr:from>
    <xdr:ext cx="762000" cy="259045"/>
    <xdr:sp macro="" textlink="">
      <xdr:nvSpPr>
        <xdr:cNvPr id="250" name="その他平均値テキスト"/>
        <xdr:cNvSpPr txBox="1"/>
      </xdr:nvSpPr>
      <xdr:spPr>
        <a:xfrm>
          <a:off x="16598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51" name="フローチャート: 判断 250"/>
        <xdr:cNvSpPr/>
      </xdr:nvSpPr>
      <xdr:spPr>
        <a:xfrm>
          <a:off x="16459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135165</xdr:rowOff>
    </xdr:from>
    <xdr:to>
      <xdr:col>78</xdr:col>
      <xdr:colOff>69850</xdr:colOff>
      <xdr:row>54</xdr:row>
      <xdr:rowOff>39915</xdr:rowOff>
    </xdr:to>
    <xdr:cxnSp macro="">
      <xdr:nvCxnSpPr>
        <xdr:cNvPr id="252" name="直線コネクタ 251"/>
        <xdr:cNvCxnSpPr/>
      </xdr:nvCxnSpPr>
      <xdr:spPr>
        <a:xfrm flipV="1">
          <a:off x="14782800" y="92220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53" name="フローチャート: 判断 252"/>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48277</xdr:rowOff>
    </xdr:from>
    <xdr:ext cx="736600" cy="259045"/>
    <xdr:sp macro="" textlink="">
      <xdr:nvSpPr>
        <xdr:cNvPr id="254" name="テキスト ボックス 253"/>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58965</xdr:rowOff>
    </xdr:from>
    <xdr:to>
      <xdr:col>73</xdr:col>
      <xdr:colOff>180975</xdr:colOff>
      <xdr:row>54</xdr:row>
      <xdr:rowOff>39915</xdr:rowOff>
    </xdr:to>
    <xdr:cxnSp macro="">
      <xdr:nvCxnSpPr>
        <xdr:cNvPr id="255" name="直線コネクタ 254"/>
        <xdr:cNvCxnSpPr/>
      </xdr:nvCxnSpPr>
      <xdr:spPr>
        <a:xfrm>
          <a:off x="13893800" y="914581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89807</xdr:rowOff>
    </xdr:from>
    <xdr:to>
      <xdr:col>74</xdr:col>
      <xdr:colOff>31750</xdr:colOff>
      <xdr:row>56</xdr:row>
      <xdr:rowOff>19957</xdr:rowOff>
    </xdr:to>
    <xdr:sp macro="" textlink="">
      <xdr:nvSpPr>
        <xdr:cNvPr id="256" name="フローチャート: 判断 255"/>
        <xdr:cNvSpPr/>
      </xdr:nvSpPr>
      <xdr:spPr>
        <a:xfrm>
          <a:off x="14732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4734</xdr:rowOff>
    </xdr:from>
    <xdr:ext cx="762000" cy="259045"/>
    <xdr:sp macro="" textlink="">
      <xdr:nvSpPr>
        <xdr:cNvPr id="257" name="テキスト ボックス 256"/>
        <xdr:cNvSpPr txBox="1"/>
      </xdr:nvSpPr>
      <xdr:spPr>
        <a:xfrm>
          <a:off x="14401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58965</xdr:rowOff>
    </xdr:from>
    <xdr:to>
      <xdr:col>69</xdr:col>
      <xdr:colOff>92075</xdr:colOff>
      <xdr:row>53</xdr:row>
      <xdr:rowOff>80735</xdr:rowOff>
    </xdr:to>
    <xdr:cxnSp macro="">
      <xdr:nvCxnSpPr>
        <xdr:cNvPr id="258" name="直線コネクタ 257"/>
        <xdr:cNvCxnSpPr/>
      </xdr:nvCxnSpPr>
      <xdr:spPr>
        <a:xfrm flipV="1">
          <a:off x="13004800" y="91458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78922</xdr:rowOff>
    </xdr:from>
    <xdr:to>
      <xdr:col>69</xdr:col>
      <xdr:colOff>142875</xdr:colOff>
      <xdr:row>56</xdr:row>
      <xdr:rowOff>9072</xdr:rowOff>
    </xdr:to>
    <xdr:sp macro="" textlink="">
      <xdr:nvSpPr>
        <xdr:cNvPr id="259" name="フローチャート: 判断 258"/>
        <xdr:cNvSpPr/>
      </xdr:nvSpPr>
      <xdr:spPr>
        <a:xfrm>
          <a:off x="13843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165299</xdr:rowOff>
    </xdr:from>
    <xdr:ext cx="762000" cy="259045"/>
    <xdr:sp macro="" textlink="">
      <xdr:nvSpPr>
        <xdr:cNvPr id="260" name="テキスト ボックス 259"/>
        <xdr:cNvSpPr txBox="1"/>
      </xdr:nvSpPr>
      <xdr:spPr>
        <a:xfrm>
          <a:off x="13512800" y="959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46265</xdr:rowOff>
    </xdr:from>
    <xdr:to>
      <xdr:col>65</xdr:col>
      <xdr:colOff>53975</xdr:colOff>
      <xdr:row>55</xdr:row>
      <xdr:rowOff>147865</xdr:rowOff>
    </xdr:to>
    <xdr:sp macro="" textlink="">
      <xdr:nvSpPr>
        <xdr:cNvPr id="261" name="フローチャート: 判断 260"/>
        <xdr:cNvSpPr/>
      </xdr:nvSpPr>
      <xdr:spPr>
        <a:xfrm>
          <a:off x="12954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132642</xdr:rowOff>
    </xdr:from>
    <xdr:ext cx="762000" cy="259045"/>
    <xdr:sp macro="" textlink="">
      <xdr:nvSpPr>
        <xdr:cNvPr id="262" name="テキスト ボックス 261"/>
        <xdr:cNvSpPr txBox="1"/>
      </xdr:nvSpPr>
      <xdr:spPr>
        <a:xfrm>
          <a:off x="12623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51</xdr:row>
      <xdr:rowOff>133350</xdr:rowOff>
    </xdr:from>
    <xdr:to>
      <xdr:col>82</xdr:col>
      <xdr:colOff>158750</xdr:colOff>
      <xdr:row>52</xdr:row>
      <xdr:rowOff>63500</xdr:rowOff>
    </xdr:to>
    <xdr:sp macro="" textlink="">
      <xdr:nvSpPr>
        <xdr:cNvPr id="268" name="楕円 267"/>
        <xdr:cNvSpPr/>
      </xdr:nvSpPr>
      <xdr:spPr>
        <a:xfrm>
          <a:off x="16459200" y="887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51</xdr:row>
      <xdr:rowOff>41927</xdr:rowOff>
    </xdr:from>
    <xdr:ext cx="762000" cy="259045"/>
    <xdr:sp macro="" textlink="">
      <xdr:nvSpPr>
        <xdr:cNvPr id="269" name="その他該当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84365</xdr:rowOff>
    </xdr:from>
    <xdr:to>
      <xdr:col>78</xdr:col>
      <xdr:colOff>120650</xdr:colOff>
      <xdr:row>54</xdr:row>
      <xdr:rowOff>14515</xdr:rowOff>
    </xdr:to>
    <xdr:sp macro="" textlink="">
      <xdr:nvSpPr>
        <xdr:cNvPr id="270" name="楕円 269"/>
        <xdr:cNvSpPr/>
      </xdr:nvSpPr>
      <xdr:spPr>
        <a:xfrm>
          <a:off x="15621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24692</xdr:rowOff>
    </xdr:from>
    <xdr:ext cx="736600" cy="259045"/>
    <xdr:sp macro="" textlink="">
      <xdr:nvSpPr>
        <xdr:cNvPr id="271" name="テキスト ボックス 270"/>
        <xdr:cNvSpPr txBox="1"/>
      </xdr:nvSpPr>
      <xdr:spPr>
        <a:xfrm>
          <a:off x="15290800" y="894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160565</xdr:rowOff>
    </xdr:from>
    <xdr:to>
      <xdr:col>74</xdr:col>
      <xdr:colOff>31750</xdr:colOff>
      <xdr:row>54</xdr:row>
      <xdr:rowOff>90715</xdr:rowOff>
    </xdr:to>
    <xdr:sp macro="" textlink="">
      <xdr:nvSpPr>
        <xdr:cNvPr id="272" name="楕円 271"/>
        <xdr:cNvSpPr/>
      </xdr:nvSpPr>
      <xdr:spPr>
        <a:xfrm>
          <a:off x="14732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100892</xdr:rowOff>
    </xdr:from>
    <xdr:ext cx="762000" cy="259045"/>
    <xdr:sp macro="" textlink="">
      <xdr:nvSpPr>
        <xdr:cNvPr id="273" name="テキスト ボックス 272"/>
        <xdr:cNvSpPr txBox="1"/>
      </xdr:nvSpPr>
      <xdr:spPr>
        <a:xfrm>
          <a:off x="14401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8165</xdr:rowOff>
    </xdr:from>
    <xdr:to>
      <xdr:col>69</xdr:col>
      <xdr:colOff>142875</xdr:colOff>
      <xdr:row>53</xdr:row>
      <xdr:rowOff>109765</xdr:rowOff>
    </xdr:to>
    <xdr:sp macro="" textlink="">
      <xdr:nvSpPr>
        <xdr:cNvPr id="274" name="楕円 273"/>
        <xdr:cNvSpPr/>
      </xdr:nvSpPr>
      <xdr:spPr>
        <a:xfrm>
          <a:off x="13843000" y="90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119942</xdr:rowOff>
    </xdr:from>
    <xdr:ext cx="762000" cy="259045"/>
    <xdr:sp macro="" textlink="">
      <xdr:nvSpPr>
        <xdr:cNvPr id="275" name="テキスト ボックス 274"/>
        <xdr:cNvSpPr txBox="1"/>
      </xdr:nvSpPr>
      <xdr:spPr>
        <a:xfrm>
          <a:off x="13512800" y="886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29935</xdr:rowOff>
    </xdr:from>
    <xdr:to>
      <xdr:col>65</xdr:col>
      <xdr:colOff>53975</xdr:colOff>
      <xdr:row>53</xdr:row>
      <xdr:rowOff>131535</xdr:rowOff>
    </xdr:to>
    <xdr:sp macro="" textlink="">
      <xdr:nvSpPr>
        <xdr:cNvPr id="276" name="楕円 275"/>
        <xdr:cNvSpPr/>
      </xdr:nvSpPr>
      <xdr:spPr>
        <a:xfrm>
          <a:off x="12954000" y="91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141712</xdr:rowOff>
    </xdr:from>
    <xdr:ext cx="762000" cy="259045"/>
    <xdr:sp macro="" textlink="">
      <xdr:nvSpPr>
        <xdr:cNvPr id="277" name="テキスト ボックス 276"/>
        <xdr:cNvSpPr txBox="1"/>
      </xdr:nvSpPr>
      <xdr:spPr>
        <a:xfrm>
          <a:off x="12623800" y="888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年度以降、全国平均、愛知県平均を下回っていたが、下水道事業の企業会計移行により、平成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上回る結果となっている。今後、消費税増税による経費増や、民間保育園等に係る補助金が増加していくことが見込まれるため、経費のチェックを進めるとともに、補助金や負担金等の見直しを図り、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77470</xdr:rowOff>
    </xdr:from>
    <xdr:to>
      <xdr:col>82</xdr:col>
      <xdr:colOff>107950</xdr:colOff>
      <xdr:row>40</xdr:row>
      <xdr:rowOff>127000</xdr:rowOff>
    </xdr:to>
    <xdr:cxnSp macro="">
      <xdr:nvCxnSpPr>
        <xdr:cNvPr id="304" name="直線コネクタ 303"/>
        <xdr:cNvCxnSpPr/>
      </xdr:nvCxnSpPr>
      <xdr:spPr>
        <a:xfrm flipV="1">
          <a:off x="16510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5"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6" name="直線コネクタ 305"/>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163847</xdr:rowOff>
    </xdr:from>
    <xdr:ext cx="762000" cy="259045"/>
    <xdr:sp macro="" textlink="">
      <xdr:nvSpPr>
        <xdr:cNvPr id="307" name="補助費等最大値テキスト"/>
        <xdr:cNvSpPr txBox="1"/>
      </xdr:nvSpPr>
      <xdr:spPr>
        <a:xfrm>
          <a:off x="16598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77470</xdr:rowOff>
    </xdr:from>
    <xdr:to>
      <xdr:col>82</xdr:col>
      <xdr:colOff>196850</xdr:colOff>
      <xdr:row>33</xdr:row>
      <xdr:rowOff>77470</xdr:rowOff>
    </xdr:to>
    <xdr:cxnSp macro="">
      <xdr:nvCxnSpPr>
        <xdr:cNvPr id="308" name="直線コネクタ 307"/>
        <xdr:cNvCxnSpPr/>
      </xdr:nvCxnSpPr>
      <xdr:spPr>
        <a:xfrm>
          <a:off x="16421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111760</xdr:rowOff>
    </xdr:from>
    <xdr:to>
      <xdr:col>82</xdr:col>
      <xdr:colOff>107950</xdr:colOff>
      <xdr:row>38</xdr:row>
      <xdr:rowOff>27940</xdr:rowOff>
    </xdr:to>
    <xdr:cxnSp macro="">
      <xdr:nvCxnSpPr>
        <xdr:cNvPr id="309" name="直線コネクタ 308"/>
        <xdr:cNvCxnSpPr/>
      </xdr:nvCxnSpPr>
      <xdr:spPr>
        <a:xfrm>
          <a:off x="15671800" y="6283960"/>
          <a:ext cx="8382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43197</xdr:rowOff>
    </xdr:from>
    <xdr:ext cx="762000" cy="259045"/>
    <xdr:sp macro="" textlink="">
      <xdr:nvSpPr>
        <xdr:cNvPr id="310" name="補助費等平均値テキスト"/>
        <xdr:cNvSpPr txBox="1"/>
      </xdr:nvSpPr>
      <xdr:spPr>
        <a:xfrm>
          <a:off x="16598900" y="6215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26670</xdr:rowOff>
    </xdr:from>
    <xdr:to>
      <xdr:col>82</xdr:col>
      <xdr:colOff>158750</xdr:colOff>
      <xdr:row>37</xdr:row>
      <xdr:rowOff>128270</xdr:rowOff>
    </xdr:to>
    <xdr:sp macro="" textlink="">
      <xdr:nvSpPr>
        <xdr:cNvPr id="311" name="フローチャート: 判断 310"/>
        <xdr:cNvSpPr/>
      </xdr:nvSpPr>
      <xdr:spPr>
        <a:xfrm>
          <a:off x="16459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96520</xdr:rowOff>
    </xdr:from>
    <xdr:to>
      <xdr:col>78</xdr:col>
      <xdr:colOff>69850</xdr:colOff>
      <xdr:row>36</xdr:row>
      <xdr:rowOff>111760</xdr:rowOff>
    </xdr:to>
    <xdr:cxnSp macro="">
      <xdr:nvCxnSpPr>
        <xdr:cNvPr id="312" name="直線コネクタ 311"/>
        <xdr:cNvCxnSpPr/>
      </xdr:nvCxnSpPr>
      <xdr:spPr>
        <a:xfrm>
          <a:off x="14782800" y="6268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41910</xdr:rowOff>
    </xdr:from>
    <xdr:to>
      <xdr:col>78</xdr:col>
      <xdr:colOff>120650</xdr:colOff>
      <xdr:row>37</xdr:row>
      <xdr:rowOff>143510</xdr:rowOff>
    </xdr:to>
    <xdr:sp macro="" textlink="">
      <xdr:nvSpPr>
        <xdr:cNvPr id="313" name="フローチャート: 判断 312"/>
        <xdr:cNvSpPr/>
      </xdr:nvSpPr>
      <xdr:spPr>
        <a:xfrm>
          <a:off x="15621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128287</xdr:rowOff>
    </xdr:from>
    <xdr:ext cx="736600" cy="259045"/>
    <xdr:sp macro="" textlink="">
      <xdr:nvSpPr>
        <xdr:cNvPr id="314" name="テキスト ボックス 313"/>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73660</xdr:rowOff>
    </xdr:from>
    <xdr:to>
      <xdr:col>73</xdr:col>
      <xdr:colOff>180975</xdr:colOff>
      <xdr:row>36</xdr:row>
      <xdr:rowOff>96520</xdr:rowOff>
    </xdr:to>
    <xdr:cxnSp macro="">
      <xdr:nvCxnSpPr>
        <xdr:cNvPr id="315" name="直線コネクタ 314"/>
        <xdr:cNvCxnSpPr/>
      </xdr:nvCxnSpPr>
      <xdr:spPr>
        <a:xfrm>
          <a:off x="13893800" y="6245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129540</xdr:rowOff>
    </xdr:from>
    <xdr:to>
      <xdr:col>74</xdr:col>
      <xdr:colOff>31750</xdr:colOff>
      <xdr:row>37</xdr:row>
      <xdr:rowOff>59690</xdr:rowOff>
    </xdr:to>
    <xdr:sp macro="" textlink="">
      <xdr:nvSpPr>
        <xdr:cNvPr id="316" name="フローチャート: 判断 315"/>
        <xdr:cNvSpPr/>
      </xdr:nvSpPr>
      <xdr:spPr>
        <a:xfrm>
          <a:off x="14732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44467</xdr:rowOff>
    </xdr:from>
    <xdr:ext cx="762000" cy="259045"/>
    <xdr:sp macro="" textlink="">
      <xdr:nvSpPr>
        <xdr:cNvPr id="317" name="テキスト ボックス 316"/>
        <xdr:cNvSpPr txBox="1"/>
      </xdr:nvSpPr>
      <xdr:spPr>
        <a:xfrm>
          <a:off x="14401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73660</xdr:rowOff>
    </xdr:from>
    <xdr:to>
      <xdr:col>69</xdr:col>
      <xdr:colOff>92075</xdr:colOff>
      <xdr:row>36</xdr:row>
      <xdr:rowOff>88900</xdr:rowOff>
    </xdr:to>
    <xdr:cxnSp macro="">
      <xdr:nvCxnSpPr>
        <xdr:cNvPr id="318" name="直線コネクタ 317"/>
        <xdr:cNvCxnSpPr/>
      </xdr:nvCxnSpPr>
      <xdr:spPr>
        <a:xfrm flipV="1">
          <a:off x="13004800" y="6245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102870</xdr:rowOff>
    </xdr:from>
    <xdr:to>
      <xdr:col>69</xdr:col>
      <xdr:colOff>142875</xdr:colOff>
      <xdr:row>38</xdr:row>
      <xdr:rowOff>33020</xdr:rowOff>
    </xdr:to>
    <xdr:sp macro="" textlink="">
      <xdr:nvSpPr>
        <xdr:cNvPr id="319" name="フローチャート: 判断 318"/>
        <xdr:cNvSpPr/>
      </xdr:nvSpPr>
      <xdr:spPr>
        <a:xfrm>
          <a:off x="13843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17797</xdr:rowOff>
    </xdr:from>
    <xdr:ext cx="762000" cy="259045"/>
    <xdr:sp macro="" textlink="">
      <xdr:nvSpPr>
        <xdr:cNvPr id="320" name="テキスト ボックス 319"/>
        <xdr:cNvSpPr txBox="1"/>
      </xdr:nvSpPr>
      <xdr:spPr>
        <a:xfrm>
          <a:off x="13512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125730</xdr:rowOff>
    </xdr:from>
    <xdr:to>
      <xdr:col>65</xdr:col>
      <xdr:colOff>53975</xdr:colOff>
      <xdr:row>38</xdr:row>
      <xdr:rowOff>55880</xdr:rowOff>
    </xdr:to>
    <xdr:sp macro="" textlink="">
      <xdr:nvSpPr>
        <xdr:cNvPr id="321" name="フローチャート: 判断 320"/>
        <xdr:cNvSpPr/>
      </xdr:nvSpPr>
      <xdr:spPr>
        <a:xfrm>
          <a:off x="129540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40657</xdr:rowOff>
    </xdr:from>
    <xdr:ext cx="762000" cy="259045"/>
    <xdr:sp macro="" textlink="">
      <xdr:nvSpPr>
        <xdr:cNvPr id="322" name="テキスト ボックス 321"/>
        <xdr:cNvSpPr txBox="1"/>
      </xdr:nvSpPr>
      <xdr:spPr>
        <a:xfrm>
          <a:off x="12623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148590</xdr:rowOff>
    </xdr:from>
    <xdr:to>
      <xdr:col>82</xdr:col>
      <xdr:colOff>158750</xdr:colOff>
      <xdr:row>38</xdr:row>
      <xdr:rowOff>78740</xdr:rowOff>
    </xdr:to>
    <xdr:sp macro="" textlink="">
      <xdr:nvSpPr>
        <xdr:cNvPr id="328" name="楕円 327"/>
        <xdr:cNvSpPr/>
      </xdr:nvSpPr>
      <xdr:spPr>
        <a:xfrm>
          <a:off x="164592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120667</xdr:rowOff>
    </xdr:from>
    <xdr:ext cx="762000" cy="259045"/>
    <xdr:sp macro="" textlink="">
      <xdr:nvSpPr>
        <xdr:cNvPr id="329" name="補助費等該当値テキスト"/>
        <xdr:cNvSpPr txBox="1"/>
      </xdr:nvSpPr>
      <xdr:spPr>
        <a:xfrm>
          <a:off x="165989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60960</xdr:rowOff>
    </xdr:from>
    <xdr:to>
      <xdr:col>78</xdr:col>
      <xdr:colOff>120650</xdr:colOff>
      <xdr:row>36</xdr:row>
      <xdr:rowOff>162560</xdr:rowOff>
    </xdr:to>
    <xdr:sp macro="" textlink="">
      <xdr:nvSpPr>
        <xdr:cNvPr id="330" name="楕円 329"/>
        <xdr:cNvSpPr/>
      </xdr:nvSpPr>
      <xdr:spPr>
        <a:xfrm>
          <a:off x="15621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1287</xdr:rowOff>
    </xdr:from>
    <xdr:ext cx="736600" cy="259045"/>
    <xdr:sp macro="" textlink="">
      <xdr:nvSpPr>
        <xdr:cNvPr id="331" name="テキスト ボックス 330"/>
        <xdr:cNvSpPr txBox="1"/>
      </xdr:nvSpPr>
      <xdr:spPr>
        <a:xfrm>
          <a:off x="15290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45720</xdr:rowOff>
    </xdr:from>
    <xdr:to>
      <xdr:col>74</xdr:col>
      <xdr:colOff>31750</xdr:colOff>
      <xdr:row>36</xdr:row>
      <xdr:rowOff>147320</xdr:rowOff>
    </xdr:to>
    <xdr:sp macro="" textlink="">
      <xdr:nvSpPr>
        <xdr:cNvPr id="332" name="楕円 331"/>
        <xdr:cNvSpPr/>
      </xdr:nvSpPr>
      <xdr:spPr>
        <a:xfrm>
          <a:off x="14732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157497</xdr:rowOff>
    </xdr:from>
    <xdr:ext cx="762000" cy="259045"/>
    <xdr:sp macro="" textlink="">
      <xdr:nvSpPr>
        <xdr:cNvPr id="333" name="テキスト ボックス 332"/>
        <xdr:cNvSpPr txBox="1"/>
      </xdr:nvSpPr>
      <xdr:spPr>
        <a:xfrm>
          <a:off x="14401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22860</xdr:rowOff>
    </xdr:from>
    <xdr:to>
      <xdr:col>69</xdr:col>
      <xdr:colOff>142875</xdr:colOff>
      <xdr:row>36</xdr:row>
      <xdr:rowOff>124460</xdr:rowOff>
    </xdr:to>
    <xdr:sp macro="" textlink="">
      <xdr:nvSpPr>
        <xdr:cNvPr id="334" name="楕円 333"/>
        <xdr:cNvSpPr/>
      </xdr:nvSpPr>
      <xdr:spPr>
        <a:xfrm>
          <a:off x="13843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134637</xdr:rowOff>
    </xdr:from>
    <xdr:ext cx="762000" cy="259045"/>
    <xdr:sp macro="" textlink="">
      <xdr:nvSpPr>
        <xdr:cNvPr id="335" name="テキスト ボックス 334"/>
        <xdr:cNvSpPr txBox="1"/>
      </xdr:nvSpPr>
      <xdr:spPr>
        <a:xfrm>
          <a:off x="13512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36" name="楕円 335"/>
        <xdr:cNvSpPr/>
      </xdr:nvSpPr>
      <xdr:spPr>
        <a:xfrm>
          <a:off x="12954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149877</xdr:rowOff>
    </xdr:from>
    <xdr:ext cx="762000" cy="259045"/>
    <xdr:sp macro="" textlink="">
      <xdr:nvSpPr>
        <xdr:cNvPr id="337" name="テキスト ボックス 336"/>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年度末市債残高約</a:t>
          </a:r>
          <a:r>
            <a:rPr kumimoji="1" lang="en-US" altLang="ja-JP" sz="1300">
              <a:latin typeface="ＭＳ Ｐゴシック" panose="020B0600070205080204" pitchFamily="50" charset="-128"/>
              <a:ea typeface="ＭＳ Ｐゴシック" panose="020B0600070205080204" pitchFamily="50" charset="-128"/>
            </a:rPr>
            <a:t>240</a:t>
          </a:r>
          <a:r>
            <a:rPr kumimoji="1" lang="ja-JP" altLang="en-US" sz="1300">
              <a:latin typeface="ＭＳ Ｐゴシック" panose="020B0600070205080204" pitchFamily="50" charset="-128"/>
              <a:ea typeface="ＭＳ Ｐゴシック" panose="020B0600070205080204" pitchFamily="50" charset="-128"/>
            </a:rPr>
            <a:t>億円をピークに、その後は繰上償還の実施や市債の発行を最小限に留めてきたことにより、類似団体、全国平均を大きく下回っている。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今後大規模な事業が本格化する中でも、引き続き新規の市債の発行については、必要最小限に抑えることにより、健全な財政運営に努める。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79</xdr:row>
      <xdr:rowOff>152146</xdr:rowOff>
    </xdr:to>
    <xdr:cxnSp macro="">
      <xdr:nvCxnSpPr>
        <xdr:cNvPr id="362" name="直線コネクタ 361"/>
        <xdr:cNvCxnSpPr/>
      </xdr:nvCxnSpPr>
      <xdr:spPr>
        <a:xfrm flipV="1">
          <a:off x="4826000" y="12759436"/>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124223</xdr:rowOff>
    </xdr:from>
    <xdr:ext cx="762000" cy="259045"/>
    <xdr:sp macro="" textlink="">
      <xdr:nvSpPr>
        <xdr:cNvPr id="363" name="公債費最小値テキスト"/>
        <xdr:cNvSpPr txBox="1"/>
      </xdr:nvSpPr>
      <xdr:spPr>
        <a:xfrm>
          <a:off x="4914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152146</xdr:rowOff>
    </xdr:from>
    <xdr:to>
      <xdr:col>24</xdr:col>
      <xdr:colOff>114300</xdr:colOff>
      <xdr:row>79</xdr:row>
      <xdr:rowOff>152146</xdr:rowOff>
    </xdr:to>
    <xdr:cxnSp macro="">
      <xdr:nvCxnSpPr>
        <xdr:cNvPr id="364" name="直線コネクタ 363"/>
        <xdr:cNvCxnSpPr/>
      </xdr:nvCxnSpPr>
      <xdr:spPr>
        <a:xfrm>
          <a:off x="4737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65"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66" name="直線コネクタ 365"/>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72136</xdr:rowOff>
    </xdr:from>
    <xdr:to>
      <xdr:col>24</xdr:col>
      <xdr:colOff>25400</xdr:colOff>
      <xdr:row>74</xdr:row>
      <xdr:rowOff>85852</xdr:rowOff>
    </xdr:to>
    <xdr:cxnSp macro="">
      <xdr:nvCxnSpPr>
        <xdr:cNvPr id="367" name="直線コネクタ 366"/>
        <xdr:cNvCxnSpPr/>
      </xdr:nvCxnSpPr>
      <xdr:spPr>
        <a:xfrm flipV="1">
          <a:off x="3987800" y="1275943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271</xdr:rowOff>
    </xdr:from>
    <xdr:ext cx="762000" cy="259045"/>
    <xdr:sp macro="" textlink="">
      <xdr:nvSpPr>
        <xdr:cNvPr id="368" name="公債費平均値テキスト"/>
        <xdr:cNvSpPr txBox="1"/>
      </xdr:nvSpPr>
      <xdr:spPr>
        <a:xfrm>
          <a:off x="4914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28194</xdr:rowOff>
    </xdr:from>
    <xdr:to>
      <xdr:col>24</xdr:col>
      <xdr:colOff>76200</xdr:colOff>
      <xdr:row>77</xdr:row>
      <xdr:rowOff>129794</xdr:rowOff>
    </xdr:to>
    <xdr:sp macro="" textlink="">
      <xdr:nvSpPr>
        <xdr:cNvPr id="369" name="フローチャート: 判断 368"/>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85852</xdr:rowOff>
    </xdr:from>
    <xdr:to>
      <xdr:col>19</xdr:col>
      <xdr:colOff>187325</xdr:colOff>
      <xdr:row>74</xdr:row>
      <xdr:rowOff>108712</xdr:rowOff>
    </xdr:to>
    <xdr:cxnSp macro="">
      <xdr:nvCxnSpPr>
        <xdr:cNvPr id="370" name="直線コネクタ 369"/>
        <xdr:cNvCxnSpPr/>
      </xdr:nvCxnSpPr>
      <xdr:spPr>
        <a:xfrm flipV="1">
          <a:off x="3098800" y="127731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1" name="フローチャート: 判断 370"/>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2" name="テキスト ボックス 371"/>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108712</xdr:rowOff>
    </xdr:from>
    <xdr:to>
      <xdr:col>15</xdr:col>
      <xdr:colOff>98425</xdr:colOff>
      <xdr:row>75</xdr:row>
      <xdr:rowOff>1270</xdr:rowOff>
    </xdr:to>
    <xdr:cxnSp macro="">
      <xdr:nvCxnSpPr>
        <xdr:cNvPr id="373" name="直線コネクタ 372"/>
        <xdr:cNvCxnSpPr/>
      </xdr:nvCxnSpPr>
      <xdr:spPr>
        <a:xfrm flipV="1">
          <a:off x="2209800" y="127960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4" name="フローチャート: 判断 373"/>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75" name="テキスト ボックス 374"/>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1270</xdr:rowOff>
    </xdr:from>
    <xdr:to>
      <xdr:col>11</xdr:col>
      <xdr:colOff>9525</xdr:colOff>
      <xdr:row>75</xdr:row>
      <xdr:rowOff>42418</xdr:rowOff>
    </xdr:to>
    <xdr:cxnSp macro="">
      <xdr:nvCxnSpPr>
        <xdr:cNvPr id="376" name="直線コネクタ 375"/>
        <xdr:cNvCxnSpPr/>
      </xdr:nvCxnSpPr>
      <xdr:spPr>
        <a:xfrm flipV="1">
          <a:off x="1320800" y="128600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77" name="フローチャート: 判断 376"/>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78" name="テキスト ボックス 377"/>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79" name="フローチャート: 判断 378"/>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43705</xdr:rowOff>
    </xdr:from>
    <xdr:ext cx="762000" cy="259045"/>
    <xdr:sp macro="" textlink="">
      <xdr:nvSpPr>
        <xdr:cNvPr id="380" name="テキスト ボックス 379"/>
        <xdr:cNvSpPr txBox="1"/>
      </xdr:nvSpPr>
      <xdr:spPr>
        <a:xfrm>
          <a:off x="939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21336</xdr:rowOff>
    </xdr:from>
    <xdr:to>
      <xdr:col>24</xdr:col>
      <xdr:colOff>76200</xdr:colOff>
      <xdr:row>74</xdr:row>
      <xdr:rowOff>122936</xdr:rowOff>
    </xdr:to>
    <xdr:sp macro="" textlink="">
      <xdr:nvSpPr>
        <xdr:cNvPr id="386" name="楕円 385"/>
        <xdr:cNvSpPr/>
      </xdr:nvSpPr>
      <xdr:spPr>
        <a:xfrm>
          <a:off x="47752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101363</xdr:rowOff>
    </xdr:from>
    <xdr:ext cx="762000" cy="259045"/>
    <xdr:sp macro="" textlink="">
      <xdr:nvSpPr>
        <xdr:cNvPr id="387" name="公債費該当値テキスト"/>
        <xdr:cNvSpPr txBox="1"/>
      </xdr:nvSpPr>
      <xdr:spPr>
        <a:xfrm>
          <a:off x="4914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35052</xdr:rowOff>
    </xdr:from>
    <xdr:to>
      <xdr:col>20</xdr:col>
      <xdr:colOff>38100</xdr:colOff>
      <xdr:row>74</xdr:row>
      <xdr:rowOff>136652</xdr:rowOff>
    </xdr:to>
    <xdr:sp macro="" textlink="">
      <xdr:nvSpPr>
        <xdr:cNvPr id="388" name="楕円 387"/>
        <xdr:cNvSpPr/>
      </xdr:nvSpPr>
      <xdr:spPr>
        <a:xfrm>
          <a:off x="39370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146829</xdr:rowOff>
    </xdr:from>
    <xdr:ext cx="736600" cy="259045"/>
    <xdr:sp macro="" textlink="">
      <xdr:nvSpPr>
        <xdr:cNvPr id="389" name="テキスト ボックス 388"/>
        <xdr:cNvSpPr txBox="1"/>
      </xdr:nvSpPr>
      <xdr:spPr>
        <a:xfrm>
          <a:off x="3606800" y="1249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57912</xdr:rowOff>
    </xdr:from>
    <xdr:to>
      <xdr:col>15</xdr:col>
      <xdr:colOff>149225</xdr:colOff>
      <xdr:row>74</xdr:row>
      <xdr:rowOff>159512</xdr:rowOff>
    </xdr:to>
    <xdr:sp macro="" textlink="">
      <xdr:nvSpPr>
        <xdr:cNvPr id="390" name="楕円 389"/>
        <xdr:cNvSpPr/>
      </xdr:nvSpPr>
      <xdr:spPr>
        <a:xfrm>
          <a:off x="30480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169689</xdr:rowOff>
    </xdr:from>
    <xdr:ext cx="762000" cy="259045"/>
    <xdr:sp macro="" textlink="">
      <xdr:nvSpPr>
        <xdr:cNvPr id="391" name="テキスト ボックス 390"/>
        <xdr:cNvSpPr txBox="1"/>
      </xdr:nvSpPr>
      <xdr:spPr>
        <a:xfrm>
          <a:off x="2717800" y="1251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121920</xdr:rowOff>
    </xdr:from>
    <xdr:to>
      <xdr:col>11</xdr:col>
      <xdr:colOff>60325</xdr:colOff>
      <xdr:row>75</xdr:row>
      <xdr:rowOff>52070</xdr:rowOff>
    </xdr:to>
    <xdr:sp macro="" textlink="">
      <xdr:nvSpPr>
        <xdr:cNvPr id="392" name="楕円 391"/>
        <xdr:cNvSpPr/>
      </xdr:nvSpPr>
      <xdr:spPr>
        <a:xfrm>
          <a:off x="2159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62247</xdr:rowOff>
    </xdr:from>
    <xdr:ext cx="762000" cy="259045"/>
    <xdr:sp macro="" textlink="">
      <xdr:nvSpPr>
        <xdr:cNvPr id="393" name="テキスト ボックス 392"/>
        <xdr:cNvSpPr txBox="1"/>
      </xdr:nvSpPr>
      <xdr:spPr>
        <a:xfrm>
          <a:off x="1828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163068</xdr:rowOff>
    </xdr:from>
    <xdr:to>
      <xdr:col>6</xdr:col>
      <xdr:colOff>171450</xdr:colOff>
      <xdr:row>75</xdr:row>
      <xdr:rowOff>93218</xdr:rowOff>
    </xdr:to>
    <xdr:sp macro="" textlink="">
      <xdr:nvSpPr>
        <xdr:cNvPr id="394" name="楕円 393"/>
        <xdr:cNvSpPr/>
      </xdr:nvSpPr>
      <xdr:spPr>
        <a:xfrm>
          <a:off x="1270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103395</xdr:rowOff>
    </xdr:from>
    <xdr:ext cx="762000" cy="259045"/>
    <xdr:sp macro="" textlink="">
      <xdr:nvSpPr>
        <xdr:cNvPr id="395" name="テキスト ボックス 394"/>
        <xdr:cNvSpPr txBox="1"/>
      </xdr:nvSpPr>
      <xdr:spPr>
        <a:xfrm>
          <a:off x="939800" y="1261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年度以降、類似団体平均を下回っていたが、平成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年度は上回る結果となっている。平成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年度においては人件費や物件費の増加に伴い前年度比</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上昇した。今後、類似団体の中で割合の高い物件費について、行政評価制度等を活用し、削減に努める必要がある。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80</xdr:row>
      <xdr:rowOff>94996</xdr:rowOff>
    </xdr:to>
    <xdr:cxnSp macro="">
      <xdr:nvCxnSpPr>
        <xdr:cNvPr id="421" name="直線コネクタ 420"/>
        <xdr:cNvCxnSpPr/>
      </xdr:nvCxnSpPr>
      <xdr:spPr>
        <a:xfrm flipV="1">
          <a:off x="16510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67073</xdr:rowOff>
    </xdr:from>
    <xdr:ext cx="762000" cy="259045"/>
    <xdr:sp macro="" textlink="">
      <xdr:nvSpPr>
        <xdr:cNvPr id="422" name="公債費以外最小値テキスト"/>
        <xdr:cNvSpPr txBox="1"/>
      </xdr:nvSpPr>
      <xdr:spPr>
        <a:xfrm>
          <a:off x="16598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94996</xdr:rowOff>
    </xdr:from>
    <xdr:to>
      <xdr:col>82</xdr:col>
      <xdr:colOff>196850</xdr:colOff>
      <xdr:row>80</xdr:row>
      <xdr:rowOff>94996</xdr:rowOff>
    </xdr:to>
    <xdr:cxnSp macro="">
      <xdr:nvCxnSpPr>
        <xdr:cNvPr id="423" name="直線コネクタ 422"/>
        <xdr:cNvCxnSpPr/>
      </xdr:nvCxnSpPr>
      <xdr:spPr>
        <a:xfrm>
          <a:off x="16421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24"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25" name="直線コネクタ 424"/>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44704</xdr:rowOff>
    </xdr:from>
    <xdr:to>
      <xdr:col>82</xdr:col>
      <xdr:colOff>107950</xdr:colOff>
      <xdr:row>77</xdr:row>
      <xdr:rowOff>101854</xdr:rowOff>
    </xdr:to>
    <xdr:cxnSp macro="">
      <xdr:nvCxnSpPr>
        <xdr:cNvPr id="426" name="直線コネクタ 425"/>
        <xdr:cNvCxnSpPr/>
      </xdr:nvCxnSpPr>
      <xdr:spPr>
        <a:xfrm>
          <a:off x="15671800" y="13074904"/>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21862</xdr:rowOff>
    </xdr:from>
    <xdr:ext cx="762000" cy="259045"/>
    <xdr:sp macro="" textlink="">
      <xdr:nvSpPr>
        <xdr:cNvPr id="427" name="公債費以外平均値テキスト"/>
        <xdr:cNvSpPr txBox="1"/>
      </xdr:nvSpPr>
      <xdr:spPr>
        <a:xfrm>
          <a:off x="16598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28" name="フローチャート: 判断 427"/>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44704</xdr:rowOff>
    </xdr:from>
    <xdr:to>
      <xdr:col>78</xdr:col>
      <xdr:colOff>69850</xdr:colOff>
      <xdr:row>76</xdr:row>
      <xdr:rowOff>67563</xdr:rowOff>
    </xdr:to>
    <xdr:cxnSp macro="">
      <xdr:nvCxnSpPr>
        <xdr:cNvPr id="429" name="直線コネクタ 428"/>
        <xdr:cNvCxnSpPr/>
      </xdr:nvCxnSpPr>
      <xdr:spPr>
        <a:xfrm flipV="1">
          <a:off x="14782800" y="1307490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19050</xdr:rowOff>
    </xdr:from>
    <xdr:to>
      <xdr:col>78</xdr:col>
      <xdr:colOff>120650</xdr:colOff>
      <xdr:row>77</xdr:row>
      <xdr:rowOff>120650</xdr:rowOff>
    </xdr:to>
    <xdr:sp macro="" textlink="">
      <xdr:nvSpPr>
        <xdr:cNvPr id="430" name="フローチャート: 判断 429"/>
        <xdr:cNvSpPr/>
      </xdr:nvSpPr>
      <xdr:spPr>
        <a:xfrm>
          <a:off x="15621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105427</xdr:rowOff>
    </xdr:from>
    <xdr:ext cx="736600" cy="259045"/>
    <xdr:sp macro="" textlink="">
      <xdr:nvSpPr>
        <xdr:cNvPr id="431" name="テキスト ボックス 430"/>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37846</xdr:rowOff>
    </xdr:from>
    <xdr:to>
      <xdr:col>73</xdr:col>
      <xdr:colOff>180975</xdr:colOff>
      <xdr:row>76</xdr:row>
      <xdr:rowOff>67563</xdr:rowOff>
    </xdr:to>
    <xdr:cxnSp macro="">
      <xdr:nvCxnSpPr>
        <xdr:cNvPr id="432" name="直線コネクタ 431"/>
        <xdr:cNvCxnSpPr/>
      </xdr:nvCxnSpPr>
      <xdr:spPr>
        <a:xfrm>
          <a:off x="13893800" y="12896596"/>
          <a:ext cx="889000" cy="20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33" name="フローチャート: 判断 432"/>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162577</xdr:rowOff>
    </xdr:from>
    <xdr:ext cx="762000" cy="259045"/>
    <xdr:sp macro="" textlink="">
      <xdr:nvSpPr>
        <xdr:cNvPr id="434" name="テキスト ボックス 433"/>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37846</xdr:rowOff>
    </xdr:from>
    <xdr:to>
      <xdr:col>69</xdr:col>
      <xdr:colOff>92075</xdr:colOff>
      <xdr:row>75</xdr:row>
      <xdr:rowOff>88138</xdr:rowOff>
    </xdr:to>
    <xdr:cxnSp macro="">
      <xdr:nvCxnSpPr>
        <xdr:cNvPr id="435" name="直線コネクタ 434"/>
        <xdr:cNvCxnSpPr/>
      </xdr:nvCxnSpPr>
      <xdr:spPr>
        <a:xfrm flipV="1">
          <a:off x="13004800" y="128965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73914</xdr:rowOff>
    </xdr:from>
    <xdr:to>
      <xdr:col>69</xdr:col>
      <xdr:colOff>142875</xdr:colOff>
      <xdr:row>76</xdr:row>
      <xdr:rowOff>4065</xdr:rowOff>
    </xdr:to>
    <xdr:sp macro="" textlink="">
      <xdr:nvSpPr>
        <xdr:cNvPr id="436" name="フローチャート: 判断 435"/>
        <xdr:cNvSpPr/>
      </xdr:nvSpPr>
      <xdr:spPr>
        <a:xfrm>
          <a:off x="13843000" y="129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160290</xdr:rowOff>
    </xdr:from>
    <xdr:ext cx="762000" cy="259045"/>
    <xdr:sp macro="" textlink="">
      <xdr:nvSpPr>
        <xdr:cNvPr id="437" name="テキスト ボックス 436"/>
        <xdr:cNvSpPr txBox="1"/>
      </xdr:nvSpPr>
      <xdr:spPr>
        <a:xfrm>
          <a:off x="13512800" y="1301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69342</xdr:rowOff>
    </xdr:from>
    <xdr:to>
      <xdr:col>65</xdr:col>
      <xdr:colOff>53975</xdr:colOff>
      <xdr:row>75</xdr:row>
      <xdr:rowOff>170942</xdr:rowOff>
    </xdr:to>
    <xdr:sp macro="" textlink="">
      <xdr:nvSpPr>
        <xdr:cNvPr id="438" name="フローチャート: 判断 437"/>
        <xdr:cNvSpPr/>
      </xdr:nvSpPr>
      <xdr:spPr>
        <a:xfrm>
          <a:off x="12954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155719</xdr:rowOff>
    </xdr:from>
    <xdr:ext cx="762000" cy="259045"/>
    <xdr:sp macro="" textlink="">
      <xdr:nvSpPr>
        <xdr:cNvPr id="439" name="テキスト ボックス 438"/>
        <xdr:cNvSpPr txBox="1"/>
      </xdr:nvSpPr>
      <xdr:spPr>
        <a:xfrm>
          <a:off x="12623800" y="1301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51054</xdr:rowOff>
    </xdr:from>
    <xdr:to>
      <xdr:col>82</xdr:col>
      <xdr:colOff>158750</xdr:colOff>
      <xdr:row>77</xdr:row>
      <xdr:rowOff>152654</xdr:rowOff>
    </xdr:to>
    <xdr:sp macro="" textlink="">
      <xdr:nvSpPr>
        <xdr:cNvPr id="445" name="楕円 444"/>
        <xdr:cNvSpPr/>
      </xdr:nvSpPr>
      <xdr:spPr>
        <a:xfrm>
          <a:off x="16459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23131</xdr:rowOff>
    </xdr:from>
    <xdr:ext cx="762000" cy="259045"/>
    <xdr:sp macro="" textlink="">
      <xdr:nvSpPr>
        <xdr:cNvPr id="446" name="公債費以外該当値テキスト"/>
        <xdr:cNvSpPr txBox="1"/>
      </xdr:nvSpPr>
      <xdr:spPr>
        <a:xfrm>
          <a:off x="165989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165354</xdr:rowOff>
    </xdr:from>
    <xdr:to>
      <xdr:col>78</xdr:col>
      <xdr:colOff>120650</xdr:colOff>
      <xdr:row>76</xdr:row>
      <xdr:rowOff>95504</xdr:rowOff>
    </xdr:to>
    <xdr:sp macro="" textlink="">
      <xdr:nvSpPr>
        <xdr:cNvPr id="447" name="楕円 446"/>
        <xdr:cNvSpPr/>
      </xdr:nvSpPr>
      <xdr:spPr>
        <a:xfrm>
          <a:off x="15621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105681</xdr:rowOff>
    </xdr:from>
    <xdr:ext cx="736600" cy="259045"/>
    <xdr:sp macro="" textlink="">
      <xdr:nvSpPr>
        <xdr:cNvPr id="448" name="テキスト ボックス 447"/>
        <xdr:cNvSpPr txBox="1"/>
      </xdr:nvSpPr>
      <xdr:spPr>
        <a:xfrm>
          <a:off x="15290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16763</xdr:rowOff>
    </xdr:from>
    <xdr:to>
      <xdr:col>74</xdr:col>
      <xdr:colOff>31750</xdr:colOff>
      <xdr:row>76</xdr:row>
      <xdr:rowOff>118363</xdr:rowOff>
    </xdr:to>
    <xdr:sp macro="" textlink="">
      <xdr:nvSpPr>
        <xdr:cNvPr id="449" name="楕円 448"/>
        <xdr:cNvSpPr/>
      </xdr:nvSpPr>
      <xdr:spPr>
        <a:xfrm>
          <a:off x="14732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128541</xdr:rowOff>
    </xdr:from>
    <xdr:ext cx="762000" cy="259045"/>
    <xdr:sp macro="" textlink="">
      <xdr:nvSpPr>
        <xdr:cNvPr id="450" name="テキスト ボックス 449"/>
        <xdr:cNvSpPr txBox="1"/>
      </xdr:nvSpPr>
      <xdr:spPr>
        <a:xfrm>
          <a:off x="14401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158496</xdr:rowOff>
    </xdr:from>
    <xdr:to>
      <xdr:col>69</xdr:col>
      <xdr:colOff>142875</xdr:colOff>
      <xdr:row>75</xdr:row>
      <xdr:rowOff>88646</xdr:rowOff>
    </xdr:to>
    <xdr:sp macro="" textlink="">
      <xdr:nvSpPr>
        <xdr:cNvPr id="451" name="楕円 450"/>
        <xdr:cNvSpPr/>
      </xdr:nvSpPr>
      <xdr:spPr>
        <a:xfrm>
          <a:off x="13843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98823</xdr:rowOff>
    </xdr:from>
    <xdr:ext cx="762000" cy="259045"/>
    <xdr:sp macro="" textlink="">
      <xdr:nvSpPr>
        <xdr:cNvPr id="452" name="テキスト ボックス 451"/>
        <xdr:cNvSpPr txBox="1"/>
      </xdr:nvSpPr>
      <xdr:spPr>
        <a:xfrm>
          <a:off x="13512800" y="1261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37338</xdr:rowOff>
    </xdr:from>
    <xdr:to>
      <xdr:col>65</xdr:col>
      <xdr:colOff>53975</xdr:colOff>
      <xdr:row>75</xdr:row>
      <xdr:rowOff>138938</xdr:rowOff>
    </xdr:to>
    <xdr:sp macro="" textlink="">
      <xdr:nvSpPr>
        <xdr:cNvPr id="453" name="楕円 452"/>
        <xdr:cNvSpPr/>
      </xdr:nvSpPr>
      <xdr:spPr>
        <a:xfrm>
          <a:off x="12954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149115</xdr:rowOff>
    </xdr:from>
    <xdr:ext cx="762000" cy="259045"/>
    <xdr:sp macro="" textlink="">
      <xdr:nvSpPr>
        <xdr:cNvPr id="454" name="テキスト ボックス 453"/>
        <xdr:cNvSpPr txBox="1"/>
      </xdr:nvSpPr>
      <xdr:spPr>
        <a:xfrm>
          <a:off x="12623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愛知県刈谷市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96444</xdr:rowOff>
    </xdr:from>
    <xdr:to>
      <xdr:col>29</xdr:col>
      <xdr:colOff>127000</xdr:colOff>
      <xdr:row>19</xdr:row>
      <xdr:rowOff>84233</xdr:rowOff>
    </xdr:to>
    <xdr:cxnSp macro="">
      <xdr:nvCxnSpPr>
        <xdr:cNvPr id="45" name="直線コネクタ 44"/>
        <xdr:cNvCxnSpPr/>
      </xdr:nvCxnSpPr>
      <xdr:spPr bwMode="auto">
        <a:xfrm flipV="1">
          <a:off x="5651500" y="2201469"/>
          <a:ext cx="0" cy="1187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56310</xdr:rowOff>
    </xdr:from>
    <xdr:ext cx="762000" cy="259045"/>
    <xdr:sp macro="" textlink="">
      <xdr:nvSpPr>
        <xdr:cNvPr id="46" name="人口1人当たり決算額の推移最小値テキスト130"/>
        <xdr:cNvSpPr txBox="1"/>
      </xdr:nvSpPr>
      <xdr:spPr>
        <a:xfrm>
          <a:off x="5740400" y="336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84233</xdr:rowOff>
    </xdr:from>
    <xdr:to>
      <xdr:col>30</xdr:col>
      <xdr:colOff>25400</xdr:colOff>
      <xdr:row>19</xdr:row>
      <xdr:rowOff>84233</xdr:rowOff>
    </xdr:to>
    <xdr:cxnSp macro="">
      <xdr:nvCxnSpPr>
        <xdr:cNvPr id="47" name="直線コネクタ 46"/>
        <xdr:cNvCxnSpPr/>
      </xdr:nvCxnSpPr>
      <xdr:spPr bwMode="auto">
        <a:xfrm>
          <a:off x="5562600" y="3389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11371</xdr:rowOff>
    </xdr:from>
    <xdr:ext cx="762000" cy="259045"/>
    <xdr:sp macro="" textlink="">
      <xdr:nvSpPr>
        <xdr:cNvPr id="48" name="人口1人当たり決算額の推移最大値テキスト130"/>
        <xdr:cNvSpPr txBox="1"/>
      </xdr:nvSpPr>
      <xdr:spPr>
        <a:xfrm>
          <a:off x="5740400" y="194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96444</xdr:rowOff>
    </xdr:from>
    <xdr:to>
      <xdr:col>30</xdr:col>
      <xdr:colOff>25400</xdr:colOff>
      <xdr:row>12</xdr:row>
      <xdr:rowOff>96444</xdr:rowOff>
    </xdr:to>
    <xdr:cxnSp macro="">
      <xdr:nvCxnSpPr>
        <xdr:cNvPr id="49" name="直線コネクタ 48"/>
        <xdr:cNvCxnSpPr/>
      </xdr:nvCxnSpPr>
      <xdr:spPr bwMode="auto">
        <a:xfrm>
          <a:off x="5562600" y="2201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104807</xdr:rowOff>
    </xdr:from>
    <xdr:to>
      <xdr:col>29</xdr:col>
      <xdr:colOff>127000</xdr:colOff>
      <xdr:row>17</xdr:row>
      <xdr:rowOff>126886</xdr:rowOff>
    </xdr:to>
    <xdr:cxnSp macro="">
      <xdr:nvCxnSpPr>
        <xdr:cNvPr id="50" name="直線コネクタ 49"/>
        <xdr:cNvCxnSpPr/>
      </xdr:nvCxnSpPr>
      <xdr:spPr bwMode="auto">
        <a:xfrm flipV="1">
          <a:off x="5003800" y="3067082"/>
          <a:ext cx="647700" cy="22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89584</xdr:rowOff>
    </xdr:from>
    <xdr:ext cx="762000" cy="259045"/>
    <xdr:sp macro="" textlink="">
      <xdr:nvSpPr>
        <xdr:cNvPr id="51" name="人口1人当たり決算額の推移平均値テキスト130"/>
        <xdr:cNvSpPr txBox="1"/>
      </xdr:nvSpPr>
      <xdr:spPr>
        <a:xfrm>
          <a:off x="5740400" y="30518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55988</xdr:rowOff>
    </xdr:from>
    <xdr:to>
      <xdr:col>29</xdr:col>
      <xdr:colOff>177800</xdr:colOff>
      <xdr:row>17</xdr:row>
      <xdr:rowOff>157588</xdr:rowOff>
    </xdr:to>
    <xdr:sp macro="" textlink="">
      <xdr:nvSpPr>
        <xdr:cNvPr id="52" name="フローチャート: 判断 51"/>
        <xdr:cNvSpPr/>
      </xdr:nvSpPr>
      <xdr:spPr bwMode="auto">
        <a:xfrm>
          <a:off x="56007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126886</xdr:rowOff>
    </xdr:from>
    <xdr:to>
      <xdr:col>26</xdr:col>
      <xdr:colOff>50800</xdr:colOff>
      <xdr:row>17</xdr:row>
      <xdr:rowOff>150889</xdr:rowOff>
    </xdr:to>
    <xdr:cxnSp macro="">
      <xdr:nvCxnSpPr>
        <xdr:cNvPr id="53" name="直線コネクタ 52"/>
        <xdr:cNvCxnSpPr/>
      </xdr:nvCxnSpPr>
      <xdr:spPr bwMode="auto">
        <a:xfrm flipV="1">
          <a:off x="4305300" y="3089161"/>
          <a:ext cx="698500" cy="24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42672</xdr:rowOff>
    </xdr:from>
    <xdr:to>
      <xdr:col>26</xdr:col>
      <xdr:colOff>101600</xdr:colOff>
      <xdr:row>17</xdr:row>
      <xdr:rowOff>144272</xdr:rowOff>
    </xdr:to>
    <xdr:sp macro="" textlink="">
      <xdr:nvSpPr>
        <xdr:cNvPr id="54" name="フローチャート: 判断 53"/>
        <xdr:cNvSpPr/>
      </xdr:nvSpPr>
      <xdr:spPr bwMode="auto">
        <a:xfrm>
          <a:off x="49530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154449</xdr:rowOff>
    </xdr:from>
    <xdr:ext cx="736600" cy="259045"/>
    <xdr:sp macro="" textlink="">
      <xdr:nvSpPr>
        <xdr:cNvPr id="55" name="テキスト ボックス 54"/>
        <xdr:cNvSpPr txBox="1"/>
      </xdr:nvSpPr>
      <xdr:spPr>
        <a:xfrm>
          <a:off x="4622800" y="2773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150889</xdr:rowOff>
    </xdr:from>
    <xdr:to>
      <xdr:col>22</xdr:col>
      <xdr:colOff>114300</xdr:colOff>
      <xdr:row>18</xdr:row>
      <xdr:rowOff>34227</xdr:rowOff>
    </xdr:to>
    <xdr:cxnSp macro="">
      <xdr:nvCxnSpPr>
        <xdr:cNvPr id="56" name="直線コネクタ 55"/>
        <xdr:cNvCxnSpPr/>
      </xdr:nvCxnSpPr>
      <xdr:spPr bwMode="auto">
        <a:xfrm flipV="1">
          <a:off x="3606800" y="3113164"/>
          <a:ext cx="698500" cy="54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64503</xdr:rowOff>
    </xdr:from>
    <xdr:to>
      <xdr:col>22</xdr:col>
      <xdr:colOff>165100</xdr:colOff>
      <xdr:row>17</xdr:row>
      <xdr:rowOff>166103</xdr:rowOff>
    </xdr:to>
    <xdr:sp macro="" textlink="">
      <xdr:nvSpPr>
        <xdr:cNvPr id="57" name="フローチャート: 判断 56"/>
        <xdr:cNvSpPr/>
      </xdr:nvSpPr>
      <xdr:spPr bwMode="auto">
        <a:xfrm>
          <a:off x="42545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4830</xdr:rowOff>
    </xdr:from>
    <xdr:ext cx="762000" cy="259045"/>
    <xdr:sp macro="" textlink="">
      <xdr:nvSpPr>
        <xdr:cNvPr id="58" name="テキスト ボックス 57"/>
        <xdr:cNvSpPr txBox="1"/>
      </xdr:nvSpPr>
      <xdr:spPr>
        <a:xfrm>
          <a:off x="3924300" y="279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34227</xdr:rowOff>
    </xdr:from>
    <xdr:to>
      <xdr:col>18</xdr:col>
      <xdr:colOff>177800</xdr:colOff>
      <xdr:row>18</xdr:row>
      <xdr:rowOff>61925</xdr:rowOff>
    </xdr:to>
    <xdr:cxnSp macro="">
      <xdr:nvCxnSpPr>
        <xdr:cNvPr id="59" name="直線コネクタ 58"/>
        <xdr:cNvCxnSpPr/>
      </xdr:nvCxnSpPr>
      <xdr:spPr bwMode="auto">
        <a:xfrm flipV="1">
          <a:off x="2908300" y="3167952"/>
          <a:ext cx="698500" cy="27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108166</xdr:rowOff>
    </xdr:from>
    <xdr:to>
      <xdr:col>19</xdr:col>
      <xdr:colOff>38100</xdr:colOff>
      <xdr:row>17</xdr:row>
      <xdr:rowOff>38316</xdr:rowOff>
    </xdr:to>
    <xdr:sp macro="" textlink="">
      <xdr:nvSpPr>
        <xdr:cNvPr id="60" name="フローチャート: 判断 59"/>
        <xdr:cNvSpPr/>
      </xdr:nvSpPr>
      <xdr:spPr bwMode="auto">
        <a:xfrm>
          <a:off x="3556000" y="2898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48493</xdr:rowOff>
    </xdr:from>
    <xdr:ext cx="762000" cy="259045"/>
    <xdr:sp macro="" textlink="">
      <xdr:nvSpPr>
        <xdr:cNvPr id="61" name="テキスト ボックス 60"/>
        <xdr:cNvSpPr txBox="1"/>
      </xdr:nvSpPr>
      <xdr:spPr>
        <a:xfrm>
          <a:off x="3225800" y="266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118415</xdr:rowOff>
    </xdr:from>
    <xdr:to>
      <xdr:col>15</xdr:col>
      <xdr:colOff>101600</xdr:colOff>
      <xdr:row>17</xdr:row>
      <xdr:rowOff>48565</xdr:rowOff>
    </xdr:to>
    <xdr:sp macro="" textlink="">
      <xdr:nvSpPr>
        <xdr:cNvPr id="62" name="フローチャート: 判断 61"/>
        <xdr:cNvSpPr/>
      </xdr:nvSpPr>
      <xdr:spPr bwMode="auto">
        <a:xfrm>
          <a:off x="2857500" y="29092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58742</xdr:rowOff>
    </xdr:from>
    <xdr:ext cx="762000" cy="259045"/>
    <xdr:sp macro="" textlink="">
      <xdr:nvSpPr>
        <xdr:cNvPr id="63" name="テキスト ボックス 62"/>
        <xdr:cNvSpPr txBox="1"/>
      </xdr:nvSpPr>
      <xdr:spPr>
        <a:xfrm>
          <a:off x="2527300" y="267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54007</xdr:rowOff>
    </xdr:from>
    <xdr:to>
      <xdr:col>29</xdr:col>
      <xdr:colOff>177800</xdr:colOff>
      <xdr:row>17</xdr:row>
      <xdr:rowOff>155607</xdr:rowOff>
    </xdr:to>
    <xdr:sp macro="" textlink="">
      <xdr:nvSpPr>
        <xdr:cNvPr id="69" name="楕円 68"/>
        <xdr:cNvSpPr/>
      </xdr:nvSpPr>
      <xdr:spPr bwMode="auto">
        <a:xfrm>
          <a:off x="5600700" y="3016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70534</xdr:rowOff>
    </xdr:from>
    <xdr:ext cx="762000" cy="259045"/>
    <xdr:sp macro="" textlink="">
      <xdr:nvSpPr>
        <xdr:cNvPr id="70" name="人口1人当たり決算額の推移該当値テキスト130"/>
        <xdr:cNvSpPr txBox="1"/>
      </xdr:nvSpPr>
      <xdr:spPr>
        <a:xfrm>
          <a:off x="5740400" y="286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76086</xdr:rowOff>
    </xdr:from>
    <xdr:to>
      <xdr:col>26</xdr:col>
      <xdr:colOff>101600</xdr:colOff>
      <xdr:row>18</xdr:row>
      <xdr:rowOff>6236</xdr:rowOff>
    </xdr:to>
    <xdr:sp macro="" textlink="">
      <xdr:nvSpPr>
        <xdr:cNvPr id="71" name="楕円 70"/>
        <xdr:cNvSpPr/>
      </xdr:nvSpPr>
      <xdr:spPr bwMode="auto">
        <a:xfrm>
          <a:off x="4953000" y="3038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162463</xdr:rowOff>
    </xdr:from>
    <xdr:ext cx="736600" cy="259045"/>
    <xdr:sp macro="" textlink="">
      <xdr:nvSpPr>
        <xdr:cNvPr id="72" name="テキスト ボックス 71"/>
        <xdr:cNvSpPr txBox="1"/>
      </xdr:nvSpPr>
      <xdr:spPr>
        <a:xfrm>
          <a:off x="4622800" y="3124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100089</xdr:rowOff>
    </xdr:from>
    <xdr:to>
      <xdr:col>22</xdr:col>
      <xdr:colOff>165100</xdr:colOff>
      <xdr:row>18</xdr:row>
      <xdr:rowOff>30239</xdr:rowOff>
    </xdr:to>
    <xdr:sp macro="" textlink="">
      <xdr:nvSpPr>
        <xdr:cNvPr id="73" name="楕円 72"/>
        <xdr:cNvSpPr/>
      </xdr:nvSpPr>
      <xdr:spPr bwMode="auto">
        <a:xfrm>
          <a:off x="4254500" y="3062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15016</xdr:rowOff>
    </xdr:from>
    <xdr:ext cx="762000" cy="259045"/>
    <xdr:sp macro="" textlink="">
      <xdr:nvSpPr>
        <xdr:cNvPr id="74" name="テキスト ボックス 73"/>
        <xdr:cNvSpPr txBox="1"/>
      </xdr:nvSpPr>
      <xdr:spPr>
        <a:xfrm>
          <a:off x="3924300" y="314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154877</xdr:rowOff>
    </xdr:from>
    <xdr:to>
      <xdr:col>19</xdr:col>
      <xdr:colOff>38100</xdr:colOff>
      <xdr:row>18</xdr:row>
      <xdr:rowOff>85027</xdr:rowOff>
    </xdr:to>
    <xdr:sp macro="" textlink="">
      <xdr:nvSpPr>
        <xdr:cNvPr id="75" name="楕円 74"/>
        <xdr:cNvSpPr/>
      </xdr:nvSpPr>
      <xdr:spPr bwMode="auto">
        <a:xfrm>
          <a:off x="3556000" y="3117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69804</xdr:rowOff>
    </xdr:from>
    <xdr:ext cx="762000" cy="259045"/>
    <xdr:sp macro="" textlink="">
      <xdr:nvSpPr>
        <xdr:cNvPr id="76" name="テキスト ボックス 75"/>
        <xdr:cNvSpPr txBox="1"/>
      </xdr:nvSpPr>
      <xdr:spPr>
        <a:xfrm>
          <a:off x="3225800" y="3203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11125</xdr:rowOff>
    </xdr:from>
    <xdr:to>
      <xdr:col>15</xdr:col>
      <xdr:colOff>101600</xdr:colOff>
      <xdr:row>18</xdr:row>
      <xdr:rowOff>112725</xdr:rowOff>
    </xdr:to>
    <xdr:sp macro="" textlink="">
      <xdr:nvSpPr>
        <xdr:cNvPr id="77" name="楕円 76"/>
        <xdr:cNvSpPr/>
      </xdr:nvSpPr>
      <xdr:spPr bwMode="auto">
        <a:xfrm>
          <a:off x="2857500" y="3144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97502</xdr:rowOff>
    </xdr:from>
    <xdr:ext cx="762000" cy="259045"/>
    <xdr:sp macro="" textlink="">
      <xdr:nvSpPr>
        <xdr:cNvPr id="78" name="テキスト ボックス 77"/>
        <xdr:cNvSpPr txBox="1"/>
      </xdr:nvSpPr>
      <xdr:spPr>
        <a:xfrm>
          <a:off x="2527300" y="32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104559</xdr:rowOff>
    </xdr:from>
    <xdr:to>
      <xdr:col>29</xdr:col>
      <xdr:colOff>127000</xdr:colOff>
      <xdr:row>37</xdr:row>
      <xdr:rowOff>289992</xdr:rowOff>
    </xdr:to>
    <xdr:cxnSp macro="">
      <xdr:nvCxnSpPr>
        <xdr:cNvPr id="106" name="直線コネクタ 105"/>
        <xdr:cNvCxnSpPr/>
      </xdr:nvCxnSpPr>
      <xdr:spPr bwMode="auto">
        <a:xfrm flipV="1">
          <a:off x="5651500" y="6029109"/>
          <a:ext cx="0" cy="13855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300169</xdr:rowOff>
    </xdr:from>
    <xdr:ext cx="762000" cy="259045"/>
    <xdr:sp macro="" textlink="">
      <xdr:nvSpPr>
        <xdr:cNvPr id="107" name="人口1人当たり決算額の推移最小値テキスト445"/>
        <xdr:cNvSpPr txBox="1"/>
      </xdr:nvSpPr>
      <xdr:spPr>
        <a:xfrm>
          <a:off x="5740400" y="7424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289992</xdr:rowOff>
    </xdr:from>
    <xdr:to>
      <xdr:col>30</xdr:col>
      <xdr:colOff>25400</xdr:colOff>
      <xdr:row>37</xdr:row>
      <xdr:rowOff>289992</xdr:rowOff>
    </xdr:to>
    <xdr:cxnSp macro="">
      <xdr:nvCxnSpPr>
        <xdr:cNvPr id="108" name="直線コネクタ 107"/>
        <xdr:cNvCxnSpPr/>
      </xdr:nvCxnSpPr>
      <xdr:spPr bwMode="auto">
        <a:xfrm>
          <a:off x="5562600" y="74146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19486</xdr:rowOff>
    </xdr:from>
    <xdr:ext cx="762000" cy="259045"/>
    <xdr:sp macro="" textlink="">
      <xdr:nvSpPr>
        <xdr:cNvPr id="109" name="人口1人当たり決算額の推移最大値テキスト445"/>
        <xdr:cNvSpPr txBox="1"/>
      </xdr:nvSpPr>
      <xdr:spPr>
        <a:xfrm>
          <a:off x="5740400" y="5772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104559</xdr:rowOff>
    </xdr:from>
    <xdr:to>
      <xdr:col>30</xdr:col>
      <xdr:colOff>25400</xdr:colOff>
      <xdr:row>33</xdr:row>
      <xdr:rowOff>104559</xdr:rowOff>
    </xdr:to>
    <xdr:cxnSp macro="">
      <xdr:nvCxnSpPr>
        <xdr:cNvPr id="110" name="直線コネクタ 109"/>
        <xdr:cNvCxnSpPr/>
      </xdr:nvCxnSpPr>
      <xdr:spPr bwMode="auto">
        <a:xfrm>
          <a:off x="5562600" y="6029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289992</xdr:rowOff>
    </xdr:from>
    <xdr:to>
      <xdr:col>29</xdr:col>
      <xdr:colOff>127000</xdr:colOff>
      <xdr:row>37</xdr:row>
      <xdr:rowOff>307289</xdr:rowOff>
    </xdr:to>
    <xdr:cxnSp macro="">
      <xdr:nvCxnSpPr>
        <xdr:cNvPr id="111" name="直線コネクタ 110"/>
        <xdr:cNvCxnSpPr/>
      </xdr:nvCxnSpPr>
      <xdr:spPr bwMode="auto">
        <a:xfrm flipV="1">
          <a:off x="5003800" y="7414692"/>
          <a:ext cx="647700" cy="17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332871</xdr:rowOff>
    </xdr:from>
    <xdr:ext cx="762000" cy="259045"/>
    <xdr:sp macro="" textlink="">
      <xdr:nvSpPr>
        <xdr:cNvPr id="112" name="人口1人当たり決算額の推移平均値テキスト445"/>
        <xdr:cNvSpPr txBox="1"/>
      </xdr:nvSpPr>
      <xdr:spPr>
        <a:xfrm>
          <a:off x="5740400" y="660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144894</xdr:rowOff>
    </xdr:from>
    <xdr:to>
      <xdr:col>29</xdr:col>
      <xdr:colOff>177800</xdr:colOff>
      <xdr:row>35</xdr:row>
      <xdr:rowOff>246494</xdr:rowOff>
    </xdr:to>
    <xdr:sp macro="" textlink="">
      <xdr:nvSpPr>
        <xdr:cNvPr id="113" name="フローチャート: 判断 112"/>
        <xdr:cNvSpPr/>
      </xdr:nvSpPr>
      <xdr:spPr bwMode="auto">
        <a:xfrm>
          <a:off x="56007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174434</xdr:rowOff>
    </xdr:from>
    <xdr:to>
      <xdr:col>26</xdr:col>
      <xdr:colOff>50800</xdr:colOff>
      <xdr:row>37</xdr:row>
      <xdr:rowOff>307289</xdr:rowOff>
    </xdr:to>
    <xdr:cxnSp macro="">
      <xdr:nvCxnSpPr>
        <xdr:cNvPr id="114" name="直線コネクタ 113"/>
        <xdr:cNvCxnSpPr/>
      </xdr:nvCxnSpPr>
      <xdr:spPr bwMode="auto">
        <a:xfrm>
          <a:off x="4305300" y="7299134"/>
          <a:ext cx="698500" cy="132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118834</xdr:rowOff>
    </xdr:from>
    <xdr:to>
      <xdr:col>26</xdr:col>
      <xdr:colOff>101600</xdr:colOff>
      <xdr:row>35</xdr:row>
      <xdr:rowOff>220434</xdr:rowOff>
    </xdr:to>
    <xdr:sp macro="" textlink="">
      <xdr:nvSpPr>
        <xdr:cNvPr id="115" name="フローチャート: 判断 114"/>
        <xdr:cNvSpPr/>
      </xdr:nvSpPr>
      <xdr:spPr bwMode="auto">
        <a:xfrm>
          <a:off x="49530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230611</xdr:rowOff>
    </xdr:from>
    <xdr:ext cx="736600" cy="259045"/>
    <xdr:sp macro="" textlink="">
      <xdr:nvSpPr>
        <xdr:cNvPr id="116" name="テキスト ボックス 115"/>
        <xdr:cNvSpPr txBox="1"/>
      </xdr:nvSpPr>
      <xdr:spPr>
        <a:xfrm>
          <a:off x="4622800" y="649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87643</xdr:rowOff>
    </xdr:from>
    <xdr:to>
      <xdr:col>22</xdr:col>
      <xdr:colOff>114300</xdr:colOff>
      <xdr:row>37</xdr:row>
      <xdr:rowOff>174434</xdr:rowOff>
    </xdr:to>
    <xdr:cxnSp macro="">
      <xdr:nvCxnSpPr>
        <xdr:cNvPr id="117" name="直線コネクタ 116"/>
        <xdr:cNvCxnSpPr/>
      </xdr:nvCxnSpPr>
      <xdr:spPr bwMode="auto">
        <a:xfrm>
          <a:off x="3606800" y="7212343"/>
          <a:ext cx="698500" cy="86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88773</xdr:rowOff>
    </xdr:from>
    <xdr:to>
      <xdr:col>22</xdr:col>
      <xdr:colOff>165100</xdr:colOff>
      <xdr:row>35</xdr:row>
      <xdr:rowOff>190373</xdr:rowOff>
    </xdr:to>
    <xdr:sp macro="" textlink="">
      <xdr:nvSpPr>
        <xdr:cNvPr id="118" name="フローチャート: 判断 117"/>
        <xdr:cNvSpPr/>
      </xdr:nvSpPr>
      <xdr:spPr bwMode="auto">
        <a:xfrm>
          <a:off x="42545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200550</xdr:rowOff>
    </xdr:from>
    <xdr:ext cx="762000" cy="259045"/>
    <xdr:sp macro="" textlink="">
      <xdr:nvSpPr>
        <xdr:cNvPr id="119" name="テキスト ボックス 118"/>
        <xdr:cNvSpPr txBox="1"/>
      </xdr:nvSpPr>
      <xdr:spPr>
        <a:xfrm>
          <a:off x="3924300" y="646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87643</xdr:rowOff>
    </xdr:from>
    <xdr:to>
      <xdr:col>18</xdr:col>
      <xdr:colOff>177800</xdr:colOff>
      <xdr:row>37</xdr:row>
      <xdr:rowOff>90500</xdr:rowOff>
    </xdr:to>
    <xdr:cxnSp macro="">
      <xdr:nvCxnSpPr>
        <xdr:cNvPr id="120" name="直線コネクタ 119"/>
        <xdr:cNvCxnSpPr/>
      </xdr:nvCxnSpPr>
      <xdr:spPr bwMode="auto">
        <a:xfrm flipV="1">
          <a:off x="2908300" y="7212343"/>
          <a:ext cx="698500" cy="2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182575</xdr:rowOff>
    </xdr:from>
    <xdr:to>
      <xdr:col>19</xdr:col>
      <xdr:colOff>38100</xdr:colOff>
      <xdr:row>34</xdr:row>
      <xdr:rowOff>284175</xdr:rowOff>
    </xdr:to>
    <xdr:sp macro="" textlink="">
      <xdr:nvSpPr>
        <xdr:cNvPr id="121" name="フローチャート: 判断 120"/>
        <xdr:cNvSpPr/>
      </xdr:nvSpPr>
      <xdr:spPr bwMode="auto">
        <a:xfrm>
          <a:off x="3556000" y="64500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294352</xdr:rowOff>
    </xdr:from>
    <xdr:ext cx="762000" cy="259045"/>
    <xdr:sp macro="" textlink="">
      <xdr:nvSpPr>
        <xdr:cNvPr id="122" name="テキスト ボックス 121"/>
        <xdr:cNvSpPr txBox="1"/>
      </xdr:nvSpPr>
      <xdr:spPr>
        <a:xfrm>
          <a:off x="3225800" y="621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98565</xdr:rowOff>
    </xdr:from>
    <xdr:to>
      <xdr:col>15</xdr:col>
      <xdr:colOff>101600</xdr:colOff>
      <xdr:row>34</xdr:row>
      <xdr:rowOff>200165</xdr:rowOff>
    </xdr:to>
    <xdr:sp macro="" textlink="">
      <xdr:nvSpPr>
        <xdr:cNvPr id="123" name="フローチャート: 判断 122"/>
        <xdr:cNvSpPr/>
      </xdr:nvSpPr>
      <xdr:spPr bwMode="auto">
        <a:xfrm>
          <a:off x="2857500" y="6366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210342</xdr:rowOff>
    </xdr:from>
    <xdr:ext cx="762000" cy="259045"/>
    <xdr:sp macro="" textlink="">
      <xdr:nvSpPr>
        <xdr:cNvPr id="124" name="テキスト ボックス 123"/>
        <xdr:cNvSpPr txBox="1"/>
      </xdr:nvSpPr>
      <xdr:spPr>
        <a:xfrm>
          <a:off x="2527300" y="613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239192</xdr:rowOff>
    </xdr:from>
    <xdr:to>
      <xdr:col>29</xdr:col>
      <xdr:colOff>177800</xdr:colOff>
      <xdr:row>37</xdr:row>
      <xdr:rowOff>340792</xdr:rowOff>
    </xdr:to>
    <xdr:sp macro="" textlink="">
      <xdr:nvSpPr>
        <xdr:cNvPr id="130" name="楕円 129"/>
        <xdr:cNvSpPr/>
      </xdr:nvSpPr>
      <xdr:spPr bwMode="auto">
        <a:xfrm>
          <a:off x="5600700" y="7363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147769</xdr:rowOff>
    </xdr:from>
    <xdr:ext cx="762000" cy="259045"/>
    <xdr:sp macro="" textlink="">
      <xdr:nvSpPr>
        <xdr:cNvPr id="131" name="人口1人当たり決算額の推移該当値テキスト445"/>
        <xdr:cNvSpPr txBox="1"/>
      </xdr:nvSpPr>
      <xdr:spPr>
        <a:xfrm>
          <a:off x="5740400" y="7272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256489</xdr:rowOff>
    </xdr:from>
    <xdr:to>
      <xdr:col>26</xdr:col>
      <xdr:colOff>101600</xdr:colOff>
      <xdr:row>38</xdr:row>
      <xdr:rowOff>15189</xdr:rowOff>
    </xdr:to>
    <xdr:sp macro="" textlink="">
      <xdr:nvSpPr>
        <xdr:cNvPr id="132" name="楕円 131"/>
        <xdr:cNvSpPr/>
      </xdr:nvSpPr>
      <xdr:spPr bwMode="auto">
        <a:xfrm>
          <a:off x="4953000" y="7381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342866</xdr:rowOff>
    </xdr:from>
    <xdr:ext cx="736600" cy="259045"/>
    <xdr:sp macro="" textlink="">
      <xdr:nvSpPr>
        <xdr:cNvPr id="133" name="テキスト ボックス 132"/>
        <xdr:cNvSpPr txBox="1"/>
      </xdr:nvSpPr>
      <xdr:spPr>
        <a:xfrm>
          <a:off x="4622800" y="746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123634</xdr:rowOff>
    </xdr:from>
    <xdr:to>
      <xdr:col>22</xdr:col>
      <xdr:colOff>165100</xdr:colOff>
      <xdr:row>37</xdr:row>
      <xdr:rowOff>225234</xdr:rowOff>
    </xdr:to>
    <xdr:sp macro="" textlink="">
      <xdr:nvSpPr>
        <xdr:cNvPr id="134" name="楕円 133"/>
        <xdr:cNvSpPr/>
      </xdr:nvSpPr>
      <xdr:spPr bwMode="auto">
        <a:xfrm>
          <a:off x="4254500" y="7248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210011</xdr:rowOff>
    </xdr:from>
    <xdr:ext cx="762000" cy="259045"/>
    <xdr:sp macro="" textlink="">
      <xdr:nvSpPr>
        <xdr:cNvPr id="135" name="テキスト ボックス 134"/>
        <xdr:cNvSpPr txBox="1"/>
      </xdr:nvSpPr>
      <xdr:spPr>
        <a:xfrm>
          <a:off x="3924300" y="7334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36843</xdr:rowOff>
    </xdr:from>
    <xdr:to>
      <xdr:col>19</xdr:col>
      <xdr:colOff>38100</xdr:colOff>
      <xdr:row>37</xdr:row>
      <xdr:rowOff>138443</xdr:rowOff>
    </xdr:to>
    <xdr:sp macro="" textlink="">
      <xdr:nvSpPr>
        <xdr:cNvPr id="136" name="楕円 135"/>
        <xdr:cNvSpPr/>
      </xdr:nvSpPr>
      <xdr:spPr bwMode="auto">
        <a:xfrm>
          <a:off x="3556000" y="7161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123220</xdr:rowOff>
    </xdr:from>
    <xdr:ext cx="762000" cy="259045"/>
    <xdr:sp macro="" textlink="">
      <xdr:nvSpPr>
        <xdr:cNvPr id="137" name="テキスト ボックス 136"/>
        <xdr:cNvSpPr txBox="1"/>
      </xdr:nvSpPr>
      <xdr:spPr>
        <a:xfrm>
          <a:off x="3225800" y="724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39700</xdr:rowOff>
    </xdr:from>
    <xdr:to>
      <xdr:col>15</xdr:col>
      <xdr:colOff>101600</xdr:colOff>
      <xdr:row>37</xdr:row>
      <xdr:rowOff>141300</xdr:rowOff>
    </xdr:to>
    <xdr:sp macro="" textlink="">
      <xdr:nvSpPr>
        <xdr:cNvPr id="138" name="楕円 137"/>
        <xdr:cNvSpPr/>
      </xdr:nvSpPr>
      <xdr:spPr bwMode="auto">
        <a:xfrm>
          <a:off x="2857500" y="7164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126077</xdr:rowOff>
    </xdr:from>
    <xdr:ext cx="762000" cy="259045"/>
    <xdr:sp macro="" textlink="">
      <xdr:nvSpPr>
        <xdr:cNvPr id="139" name="テキスト ボックス 138"/>
        <xdr:cNvSpPr txBox="1"/>
      </xdr:nvSpPr>
      <xdr:spPr>
        <a:xfrm>
          <a:off x="2527300" y="725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愛知県刈谷市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150,883
146,415
50.39
65,701,316
60,051,709
3,610,541
38,419,794
8,874,506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42513</xdr:rowOff>
    </xdr:from>
    <xdr:to>
      <xdr:col>24</xdr:col>
      <xdr:colOff>62865</xdr:colOff>
      <xdr:row>39</xdr:row>
      <xdr:rowOff>106128</xdr:rowOff>
    </xdr:to>
    <xdr:cxnSp macro="">
      <xdr:nvCxnSpPr>
        <xdr:cNvPr id="58" name="直線コネクタ 57"/>
        <xdr:cNvCxnSpPr/>
      </xdr:nvCxnSpPr>
      <xdr:spPr>
        <a:xfrm flipV="1">
          <a:off x="4633595" y="5357463"/>
          <a:ext cx="1270" cy="1435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109955</xdr:rowOff>
    </xdr:from>
    <xdr:ext cx="534377" cy="259045"/>
    <xdr:sp macro="" textlink="">
      <xdr:nvSpPr>
        <xdr:cNvPr id="59" name="人件費最小値テキスト"/>
        <xdr:cNvSpPr txBox="1"/>
      </xdr:nvSpPr>
      <xdr:spPr>
        <a:xfrm>
          <a:off x="4686300" y="67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106128</xdr:rowOff>
    </xdr:from>
    <xdr:to>
      <xdr:col>24</xdr:col>
      <xdr:colOff>152400</xdr:colOff>
      <xdr:row>39</xdr:row>
      <xdr:rowOff>106128</xdr:rowOff>
    </xdr:to>
    <xdr:cxnSp macro="">
      <xdr:nvCxnSpPr>
        <xdr:cNvPr id="60" name="直線コネクタ 59"/>
        <xdr:cNvCxnSpPr/>
      </xdr:nvCxnSpPr>
      <xdr:spPr>
        <a:xfrm>
          <a:off x="4546600" y="6792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160640</xdr:rowOff>
    </xdr:from>
    <xdr:ext cx="534377" cy="259045"/>
    <xdr:sp macro="" textlink="">
      <xdr:nvSpPr>
        <xdr:cNvPr id="61" name="人件費最大値テキスト"/>
        <xdr:cNvSpPr txBox="1"/>
      </xdr:nvSpPr>
      <xdr:spPr>
        <a:xfrm>
          <a:off x="4686300" y="51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42513</xdr:rowOff>
    </xdr:from>
    <xdr:to>
      <xdr:col>24</xdr:col>
      <xdr:colOff>152400</xdr:colOff>
      <xdr:row>31</xdr:row>
      <xdr:rowOff>42513</xdr:rowOff>
    </xdr:to>
    <xdr:cxnSp macro="">
      <xdr:nvCxnSpPr>
        <xdr:cNvPr id="62" name="直線コネクタ 61"/>
        <xdr:cNvCxnSpPr/>
      </xdr:nvCxnSpPr>
      <xdr:spPr>
        <a:xfrm>
          <a:off x="4546600" y="5357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78827</xdr:rowOff>
    </xdr:from>
    <xdr:to>
      <xdr:col>24</xdr:col>
      <xdr:colOff>63500</xdr:colOff>
      <xdr:row>38</xdr:row>
      <xdr:rowOff>58</xdr:rowOff>
    </xdr:to>
    <xdr:cxnSp macro="">
      <xdr:nvCxnSpPr>
        <xdr:cNvPr id="63" name="直線コネクタ 62"/>
        <xdr:cNvCxnSpPr/>
      </xdr:nvCxnSpPr>
      <xdr:spPr>
        <a:xfrm flipV="1">
          <a:off x="3797300" y="6422477"/>
          <a:ext cx="838200" cy="9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58415</xdr:rowOff>
    </xdr:from>
    <xdr:ext cx="534377" cy="259045"/>
    <xdr:sp macro="" textlink="">
      <xdr:nvSpPr>
        <xdr:cNvPr id="64" name="人件費平均値テキスト"/>
        <xdr:cNvSpPr txBox="1"/>
      </xdr:nvSpPr>
      <xdr:spPr>
        <a:xfrm>
          <a:off x="4686300" y="6059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35538</xdr:rowOff>
    </xdr:from>
    <xdr:to>
      <xdr:col>24</xdr:col>
      <xdr:colOff>114300</xdr:colOff>
      <xdr:row>36</xdr:row>
      <xdr:rowOff>137138</xdr:rowOff>
    </xdr:to>
    <xdr:sp macro="" textlink="">
      <xdr:nvSpPr>
        <xdr:cNvPr id="65" name="フローチャート: 判断 64"/>
        <xdr:cNvSpPr/>
      </xdr:nvSpPr>
      <xdr:spPr>
        <a:xfrm>
          <a:off x="4584700" y="620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131699</xdr:rowOff>
    </xdr:from>
    <xdr:to>
      <xdr:col>19</xdr:col>
      <xdr:colOff>177800</xdr:colOff>
      <xdr:row>38</xdr:row>
      <xdr:rowOff>58</xdr:rowOff>
    </xdr:to>
    <xdr:cxnSp macro="">
      <xdr:nvCxnSpPr>
        <xdr:cNvPr id="66" name="直線コネクタ 65"/>
        <xdr:cNvCxnSpPr/>
      </xdr:nvCxnSpPr>
      <xdr:spPr>
        <a:xfrm>
          <a:off x="2908300" y="6475349"/>
          <a:ext cx="889000" cy="3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49026</xdr:rowOff>
    </xdr:from>
    <xdr:to>
      <xdr:col>20</xdr:col>
      <xdr:colOff>38100</xdr:colOff>
      <xdr:row>36</xdr:row>
      <xdr:rowOff>150626</xdr:rowOff>
    </xdr:to>
    <xdr:sp macro="" textlink="">
      <xdr:nvSpPr>
        <xdr:cNvPr id="67" name="フローチャート: 判断 66"/>
        <xdr:cNvSpPr/>
      </xdr:nvSpPr>
      <xdr:spPr>
        <a:xfrm>
          <a:off x="3746500" y="622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167153</xdr:rowOff>
    </xdr:from>
    <xdr:ext cx="534377" cy="259045"/>
    <xdr:sp macro="" textlink="">
      <xdr:nvSpPr>
        <xdr:cNvPr id="68" name="テキスト ボックス 67"/>
        <xdr:cNvSpPr txBox="1"/>
      </xdr:nvSpPr>
      <xdr:spPr>
        <a:xfrm>
          <a:off x="3530111" y="599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131699</xdr:rowOff>
    </xdr:from>
    <xdr:to>
      <xdr:col>15</xdr:col>
      <xdr:colOff>50800</xdr:colOff>
      <xdr:row>37</xdr:row>
      <xdr:rowOff>143423</xdr:rowOff>
    </xdr:to>
    <xdr:cxnSp macro="">
      <xdr:nvCxnSpPr>
        <xdr:cNvPr id="69" name="直線コネクタ 68"/>
        <xdr:cNvCxnSpPr/>
      </xdr:nvCxnSpPr>
      <xdr:spPr>
        <a:xfrm flipV="1">
          <a:off x="2019300" y="6475349"/>
          <a:ext cx="889000" cy="1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22900</xdr:rowOff>
    </xdr:from>
    <xdr:to>
      <xdr:col>15</xdr:col>
      <xdr:colOff>101600</xdr:colOff>
      <xdr:row>36</xdr:row>
      <xdr:rowOff>124500</xdr:rowOff>
    </xdr:to>
    <xdr:sp macro="" textlink="">
      <xdr:nvSpPr>
        <xdr:cNvPr id="70" name="フローチャート: 判断 69"/>
        <xdr:cNvSpPr/>
      </xdr:nvSpPr>
      <xdr:spPr>
        <a:xfrm>
          <a:off x="2857500" y="619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141027</xdr:rowOff>
    </xdr:from>
    <xdr:ext cx="534377" cy="259045"/>
    <xdr:sp macro="" textlink="">
      <xdr:nvSpPr>
        <xdr:cNvPr id="71" name="テキスト ボックス 70"/>
        <xdr:cNvSpPr txBox="1"/>
      </xdr:nvSpPr>
      <xdr:spPr>
        <a:xfrm>
          <a:off x="2641111" y="597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143423</xdr:rowOff>
    </xdr:from>
    <xdr:to>
      <xdr:col>10</xdr:col>
      <xdr:colOff>114300</xdr:colOff>
      <xdr:row>38</xdr:row>
      <xdr:rowOff>65667</xdr:rowOff>
    </xdr:to>
    <xdr:cxnSp macro="">
      <xdr:nvCxnSpPr>
        <xdr:cNvPr id="72" name="直線コネクタ 71"/>
        <xdr:cNvCxnSpPr/>
      </xdr:nvCxnSpPr>
      <xdr:spPr>
        <a:xfrm flipV="1">
          <a:off x="1130300" y="6487073"/>
          <a:ext cx="889000" cy="9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70873</xdr:rowOff>
    </xdr:from>
    <xdr:to>
      <xdr:col>10</xdr:col>
      <xdr:colOff>165100</xdr:colOff>
      <xdr:row>36</xdr:row>
      <xdr:rowOff>1023</xdr:rowOff>
    </xdr:to>
    <xdr:sp macro="" textlink="">
      <xdr:nvSpPr>
        <xdr:cNvPr id="73" name="フローチャート: 判断 72"/>
        <xdr:cNvSpPr/>
      </xdr:nvSpPr>
      <xdr:spPr>
        <a:xfrm>
          <a:off x="1968500" y="60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17550</xdr:rowOff>
    </xdr:from>
    <xdr:ext cx="534377" cy="259045"/>
    <xdr:sp macro="" textlink="">
      <xdr:nvSpPr>
        <xdr:cNvPr id="74" name="テキスト ボックス 73"/>
        <xdr:cNvSpPr txBox="1"/>
      </xdr:nvSpPr>
      <xdr:spPr>
        <a:xfrm>
          <a:off x="1752111" y="584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88149</xdr:rowOff>
    </xdr:from>
    <xdr:to>
      <xdr:col>6</xdr:col>
      <xdr:colOff>38100</xdr:colOff>
      <xdr:row>36</xdr:row>
      <xdr:rowOff>18299</xdr:rowOff>
    </xdr:to>
    <xdr:sp macro="" textlink="">
      <xdr:nvSpPr>
        <xdr:cNvPr id="75" name="フローチャート: 判断 74"/>
        <xdr:cNvSpPr/>
      </xdr:nvSpPr>
      <xdr:spPr>
        <a:xfrm>
          <a:off x="1079500" y="608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34826</xdr:rowOff>
    </xdr:from>
    <xdr:ext cx="534377" cy="259045"/>
    <xdr:sp macro="" textlink="">
      <xdr:nvSpPr>
        <xdr:cNvPr id="76" name="テキスト ボックス 75"/>
        <xdr:cNvSpPr txBox="1"/>
      </xdr:nvSpPr>
      <xdr:spPr>
        <a:xfrm>
          <a:off x="863111" y="58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28027</xdr:rowOff>
    </xdr:from>
    <xdr:to>
      <xdr:col>24</xdr:col>
      <xdr:colOff>114300</xdr:colOff>
      <xdr:row>37</xdr:row>
      <xdr:rowOff>129627</xdr:rowOff>
    </xdr:to>
    <xdr:sp macro="" textlink="">
      <xdr:nvSpPr>
        <xdr:cNvPr id="82" name="楕円 81"/>
        <xdr:cNvSpPr/>
      </xdr:nvSpPr>
      <xdr:spPr>
        <a:xfrm>
          <a:off x="4584700" y="63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6454</xdr:rowOff>
    </xdr:from>
    <xdr:ext cx="534377" cy="259045"/>
    <xdr:sp macro="" textlink="">
      <xdr:nvSpPr>
        <xdr:cNvPr id="83" name="人件費該当値テキスト"/>
        <xdr:cNvSpPr txBox="1"/>
      </xdr:nvSpPr>
      <xdr:spPr>
        <a:xfrm>
          <a:off x="4686300" y="635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120708</xdr:rowOff>
    </xdr:from>
    <xdr:to>
      <xdr:col>20</xdr:col>
      <xdr:colOff>38100</xdr:colOff>
      <xdr:row>38</xdr:row>
      <xdr:rowOff>50858</xdr:rowOff>
    </xdr:to>
    <xdr:sp macro="" textlink="">
      <xdr:nvSpPr>
        <xdr:cNvPr id="84" name="楕円 83"/>
        <xdr:cNvSpPr/>
      </xdr:nvSpPr>
      <xdr:spPr>
        <a:xfrm>
          <a:off x="3746500" y="646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41985</xdr:rowOff>
    </xdr:from>
    <xdr:ext cx="534377" cy="259045"/>
    <xdr:sp macro="" textlink="">
      <xdr:nvSpPr>
        <xdr:cNvPr id="85" name="テキスト ボックス 84"/>
        <xdr:cNvSpPr txBox="1"/>
      </xdr:nvSpPr>
      <xdr:spPr>
        <a:xfrm>
          <a:off x="3530111" y="655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80899</xdr:rowOff>
    </xdr:from>
    <xdr:to>
      <xdr:col>15</xdr:col>
      <xdr:colOff>101600</xdr:colOff>
      <xdr:row>38</xdr:row>
      <xdr:rowOff>11049</xdr:rowOff>
    </xdr:to>
    <xdr:sp macro="" textlink="">
      <xdr:nvSpPr>
        <xdr:cNvPr id="86" name="楕円 85"/>
        <xdr:cNvSpPr/>
      </xdr:nvSpPr>
      <xdr:spPr>
        <a:xfrm>
          <a:off x="2857500" y="642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2176</xdr:rowOff>
    </xdr:from>
    <xdr:ext cx="534377" cy="259045"/>
    <xdr:sp macro="" textlink="">
      <xdr:nvSpPr>
        <xdr:cNvPr id="87" name="テキスト ボックス 86"/>
        <xdr:cNvSpPr txBox="1"/>
      </xdr:nvSpPr>
      <xdr:spPr>
        <a:xfrm>
          <a:off x="2641111" y="65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92623</xdr:rowOff>
    </xdr:from>
    <xdr:to>
      <xdr:col>10</xdr:col>
      <xdr:colOff>165100</xdr:colOff>
      <xdr:row>38</xdr:row>
      <xdr:rowOff>22773</xdr:rowOff>
    </xdr:to>
    <xdr:sp macro="" textlink="">
      <xdr:nvSpPr>
        <xdr:cNvPr id="88" name="楕円 87"/>
        <xdr:cNvSpPr/>
      </xdr:nvSpPr>
      <xdr:spPr>
        <a:xfrm>
          <a:off x="1968500" y="643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13900</xdr:rowOff>
    </xdr:from>
    <xdr:ext cx="534377" cy="259045"/>
    <xdr:sp macro="" textlink="">
      <xdr:nvSpPr>
        <xdr:cNvPr id="89" name="テキスト ボックス 88"/>
        <xdr:cNvSpPr txBox="1"/>
      </xdr:nvSpPr>
      <xdr:spPr>
        <a:xfrm>
          <a:off x="1752111" y="652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14867</xdr:rowOff>
    </xdr:from>
    <xdr:to>
      <xdr:col>6</xdr:col>
      <xdr:colOff>38100</xdr:colOff>
      <xdr:row>38</xdr:row>
      <xdr:rowOff>116467</xdr:rowOff>
    </xdr:to>
    <xdr:sp macro="" textlink="">
      <xdr:nvSpPr>
        <xdr:cNvPr id="90" name="楕円 89"/>
        <xdr:cNvSpPr/>
      </xdr:nvSpPr>
      <xdr:spPr>
        <a:xfrm>
          <a:off x="1079500" y="652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107594</xdr:rowOff>
    </xdr:from>
    <xdr:ext cx="534377" cy="259045"/>
    <xdr:sp macro="" textlink="">
      <xdr:nvSpPr>
        <xdr:cNvPr id="91" name="テキスト ボックス 90"/>
        <xdr:cNvSpPr txBox="1"/>
      </xdr:nvSpPr>
      <xdr:spPr>
        <a:xfrm>
          <a:off x="863111" y="662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7896</xdr:rowOff>
    </xdr:from>
    <xdr:to>
      <xdr:col>24</xdr:col>
      <xdr:colOff>62865</xdr:colOff>
      <xdr:row>59</xdr:row>
      <xdr:rowOff>151032</xdr:rowOff>
    </xdr:to>
    <xdr:cxnSp macro="">
      <xdr:nvCxnSpPr>
        <xdr:cNvPr id="118" name="直線コネクタ 117"/>
        <xdr:cNvCxnSpPr/>
      </xdr:nvCxnSpPr>
      <xdr:spPr>
        <a:xfrm flipV="1">
          <a:off x="4633595" y="8751846"/>
          <a:ext cx="1270" cy="1514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154859</xdr:rowOff>
    </xdr:from>
    <xdr:ext cx="534377" cy="259045"/>
    <xdr:sp macro="" textlink="">
      <xdr:nvSpPr>
        <xdr:cNvPr id="119" name="物件費最小値テキスト"/>
        <xdr:cNvSpPr txBox="1"/>
      </xdr:nvSpPr>
      <xdr:spPr>
        <a:xfrm>
          <a:off x="4686300" y="1027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151032</xdr:rowOff>
    </xdr:from>
    <xdr:to>
      <xdr:col>24</xdr:col>
      <xdr:colOff>152400</xdr:colOff>
      <xdr:row>59</xdr:row>
      <xdr:rowOff>151032</xdr:rowOff>
    </xdr:to>
    <xdr:cxnSp macro="">
      <xdr:nvCxnSpPr>
        <xdr:cNvPr id="120" name="直線コネクタ 119"/>
        <xdr:cNvCxnSpPr/>
      </xdr:nvCxnSpPr>
      <xdr:spPr>
        <a:xfrm>
          <a:off x="4546600" y="10266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126023</xdr:rowOff>
    </xdr:from>
    <xdr:ext cx="534377" cy="259045"/>
    <xdr:sp macro="" textlink="">
      <xdr:nvSpPr>
        <xdr:cNvPr id="121" name="物件費最大値テキスト"/>
        <xdr:cNvSpPr txBox="1"/>
      </xdr:nvSpPr>
      <xdr:spPr>
        <a:xfrm>
          <a:off x="4686300" y="852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7896</xdr:rowOff>
    </xdr:from>
    <xdr:to>
      <xdr:col>24</xdr:col>
      <xdr:colOff>152400</xdr:colOff>
      <xdr:row>51</xdr:row>
      <xdr:rowOff>7896</xdr:rowOff>
    </xdr:to>
    <xdr:cxnSp macro="">
      <xdr:nvCxnSpPr>
        <xdr:cNvPr id="122" name="直線コネクタ 121"/>
        <xdr:cNvCxnSpPr/>
      </xdr:nvCxnSpPr>
      <xdr:spPr>
        <a:xfrm>
          <a:off x="4546600" y="8751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162887</xdr:rowOff>
    </xdr:from>
    <xdr:to>
      <xdr:col>24</xdr:col>
      <xdr:colOff>63500</xdr:colOff>
      <xdr:row>52</xdr:row>
      <xdr:rowOff>52342</xdr:rowOff>
    </xdr:to>
    <xdr:cxnSp macro="">
      <xdr:nvCxnSpPr>
        <xdr:cNvPr id="123" name="直線コネクタ 122"/>
        <xdr:cNvCxnSpPr/>
      </xdr:nvCxnSpPr>
      <xdr:spPr>
        <a:xfrm flipV="1">
          <a:off x="3797300" y="8906837"/>
          <a:ext cx="838200" cy="6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42149</xdr:rowOff>
    </xdr:from>
    <xdr:ext cx="534377" cy="259045"/>
    <xdr:sp macro="" textlink="">
      <xdr:nvSpPr>
        <xdr:cNvPr id="124" name="物件費平均値テキスト"/>
        <xdr:cNvSpPr txBox="1"/>
      </xdr:nvSpPr>
      <xdr:spPr>
        <a:xfrm>
          <a:off x="4686300" y="96433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63722</xdr:rowOff>
    </xdr:from>
    <xdr:to>
      <xdr:col>24</xdr:col>
      <xdr:colOff>114300</xdr:colOff>
      <xdr:row>56</xdr:row>
      <xdr:rowOff>165322</xdr:rowOff>
    </xdr:to>
    <xdr:sp macro="" textlink="">
      <xdr:nvSpPr>
        <xdr:cNvPr id="125" name="フローチャート: 判断 124"/>
        <xdr:cNvSpPr/>
      </xdr:nvSpPr>
      <xdr:spPr>
        <a:xfrm>
          <a:off x="45847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35883</xdr:rowOff>
    </xdr:from>
    <xdr:to>
      <xdr:col>19</xdr:col>
      <xdr:colOff>177800</xdr:colOff>
      <xdr:row>52</xdr:row>
      <xdr:rowOff>52342</xdr:rowOff>
    </xdr:to>
    <xdr:cxnSp macro="">
      <xdr:nvCxnSpPr>
        <xdr:cNvPr id="126" name="直線コネクタ 125"/>
        <xdr:cNvCxnSpPr/>
      </xdr:nvCxnSpPr>
      <xdr:spPr>
        <a:xfrm>
          <a:off x="2908300" y="8951283"/>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52945</xdr:rowOff>
    </xdr:from>
    <xdr:to>
      <xdr:col>20</xdr:col>
      <xdr:colOff>38100</xdr:colOff>
      <xdr:row>56</xdr:row>
      <xdr:rowOff>154545</xdr:rowOff>
    </xdr:to>
    <xdr:sp macro="" textlink="">
      <xdr:nvSpPr>
        <xdr:cNvPr id="127" name="フローチャート: 判断 126"/>
        <xdr:cNvSpPr/>
      </xdr:nvSpPr>
      <xdr:spPr>
        <a:xfrm>
          <a:off x="3746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145672</xdr:rowOff>
    </xdr:from>
    <xdr:ext cx="534377" cy="259045"/>
    <xdr:sp macro="" textlink="">
      <xdr:nvSpPr>
        <xdr:cNvPr id="128" name="テキスト ボックス 127"/>
        <xdr:cNvSpPr txBox="1"/>
      </xdr:nvSpPr>
      <xdr:spPr>
        <a:xfrm>
          <a:off x="3530111" y="974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35883</xdr:rowOff>
    </xdr:from>
    <xdr:to>
      <xdr:col>15</xdr:col>
      <xdr:colOff>50800</xdr:colOff>
      <xdr:row>52</xdr:row>
      <xdr:rowOff>141006</xdr:rowOff>
    </xdr:to>
    <xdr:cxnSp macro="">
      <xdr:nvCxnSpPr>
        <xdr:cNvPr id="129" name="直線コネクタ 128"/>
        <xdr:cNvCxnSpPr/>
      </xdr:nvCxnSpPr>
      <xdr:spPr>
        <a:xfrm flipV="1">
          <a:off x="2019300" y="8951283"/>
          <a:ext cx="889000" cy="10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152484</xdr:rowOff>
    </xdr:from>
    <xdr:to>
      <xdr:col>15</xdr:col>
      <xdr:colOff>101600</xdr:colOff>
      <xdr:row>57</xdr:row>
      <xdr:rowOff>82634</xdr:rowOff>
    </xdr:to>
    <xdr:sp macro="" textlink="">
      <xdr:nvSpPr>
        <xdr:cNvPr id="130" name="フローチャート: 判断 129"/>
        <xdr:cNvSpPr/>
      </xdr:nvSpPr>
      <xdr:spPr>
        <a:xfrm>
          <a:off x="2857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73761</xdr:rowOff>
    </xdr:from>
    <xdr:ext cx="534377" cy="259045"/>
    <xdr:sp macro="" textlink="">
      <xdr:nvSpPr>
        <xdr:cNvPr id="131" name="テキスト ボックス 130"/>
        <xdr:cNvSpPr txBox="1"/>
      </xdr:nvSpPr>
      <xdr:spPr>
        <a:xfrm>
          <a:off x="2641111" y="984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141006</xdr:rowOff>
    </xdr:from>
    <xdr:to>
      <xdr:col>10</xdr:col>
      <xdr:colOff>114300</xdr:colOff>
      <xdr:row>53</xdr:row>
      <xdr:rowOff>127486</xdr:rowOff>
    </xdr:to>
    <xdr:cxnSp macro="">
      <xdr:nvCxnSpPr>
        <xdr:cNvPr id="132" name="直線コネクタ 131"/>
        <xdr:cNvCxnSpPr/>
      </xdr:nvCxnSpPr>
      <xdr:spPr>
        <a:xfrm flipV="1">
          <a:off x="1130300" y="9056406"/>
          <a:ext cx="889000" cy="15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72147</xdr:rowOff>
    </xdr:from>
    <xdr:to>
      <xdr:col>10</xdr:col>
      <xdr:colOff>165100</xdr:colOff>
      <xdr:row>57</xdr:row>
      <xdr:rowOff>2297</xdr:rowOff>
    </xdr:to>
    <xdr:sp macro="" textlink="">
      <xdr:nvSpPr>
        <xdr:cNvPr id="133" name="フローチャート: 判断 132"/>
        <xdr:cNvSpPr/>
      </xdr:nvSpPr>
      <xdr:spPr>
        <a:xfrm>
          <a:off x="1968500" y="967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164874</xdr:rowOff>
    </xdr:from>
    <xdr:ext cx="534377" cy="259045"/>
    <xdr:sp macro="" textlink="">
      <xdr:nvSpPr>
        <xdr:cNvPr id="134" name="テキスト ボックス 133"/>
        <xdr:cNvSpPr txBox="1"/>
      </xdr:nvSpPr>
      <xdr:spPr>
        <a:xfrm>
          <a:off x="1752111" y="976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156370</xdr:rowOff>
    </xdr:from>
    <xdr:to>
      <xdr:col>6</xdr:col>
      <xdr:colOff>38100</xdr:colOff>
      <xdr:row>57</xdr:row>
      <xdr:rowOff>86520</xdr:rowOff>
    </xdr:to>
    <xdr:sp macro="" textlink="">
      <xdr:nvSpPr>
        <xdr:cNvPr id="135" name="フローチャート: 判断 134"/>
        <xdr:cNvSpPr/>
      </xdr:nvSpPr>
      <xdr:spPr>
        <a:xfrm>
          <a:off x="1079500" y="975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77647</xdr:rowOff>
    </xdr:from>
    <xdr:ext cx="534377" cy="259045"/>
    <xdr:sp macro="" textlink="">
      <xdr:nvSpPr>
        <xdr:cNvPr id="136" name="テキスト ボックス 135"/>
        <xdr:cNvSpPr txBox="1"/>
      </xdr:nvSpPr>
      <xdr:spPr>
        <a:xfrm>
          <a:off x="863111" y="985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112087</xdr:rowOff>
    </xdr:from>
    <xdr:to>
      <xdr:col>24</xdr:col>
      <xdr:colOff>114300</xdr:colOff>
      <xdr:row>52</xdr:row>
      <xdr:rowOff>42237</xdr:rowOff>
    </xdr:to>
    <xdr:sp macro="" textlink="">
      <xdr:nvSpPr>
        <xdr:cNvPr id="142" name="楕円 141"/>
        <xdr:cNvSpPr/>
      </xdr:nvSpPr>
      <xdr:spPr>
        <a:xfrm>
          <a:off x="4584700" y="88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134964</xdr:rowOff>
    </xdr:from>
    <xdr:ext cx="534377" cy="259045"/>
    <xdr:sp macro="" textlink="">
      <xdr:nvSpPr>
        <xdr:cNvPr id="143" name="物件費該当値テキスト"/>
        <xdr:cNvSpPr txBox="1"/>
      </xdr:nvSpPr>
      <xdr:spPr>
        <a:xfrm>
          <a:off x="4686300" y="870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1542</xdr:rowOff>
    </xdr:from>
    <xdr:to>
      <xdr:col>20</xdr:col>
      <xdr:colOff>38100</xdr:colOff>
      <xdr:row>52</xdr:row>
      <xdr:rowOff>103142</xdr:rowOff>
    </xdr:to>
    <xdr:sp macro="" textlink="">
      <xdr:nvSpPr>
        <xdr:cNvPr id="144" name="楕円 143"/>
        <xdr:cNvSpPr/>
      </xdr:nvSpPr>
      <xdr:spPr>
        <a:xfrm>
          <a:off x="3746500" y="891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119669</xdr:rowOff>
    </xdr:from>
    <xdr:ext cx="534377" cy="259045"/>
    <xdr:sp macro="" textlink="">
      <xdr:nvSpPr>
        <xdr:cNvPr id="145" name="テキスト ボックス 144"/>
        <xdr:cNvSpPr txBox="1"/>
      </xdr:nvSpPr>
      <xdr:spPr>
        <a:xfrm>
          <a:off x="3530111" y="869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156533</xdr:rowOff>
    </xdr:from>
    <xdr:to>
      <xdr:col>15</xdr:col>
      <xdr:colOff>101600</xdr:colOff>
      <xdr:row>52</xdr:row>
      <xdr:rowOff>86683</xdr:rowOff>
    </xdr:to>
    <xdr:sp macro="" textlink="">
      <xdr:nvSpPr>
        <xdr:cNvPr id="146" name="楕円 145"/>
        <xdr:cNvSpPr/>
      </xdr:nvSpPr>
      <xdr:spPr>
        <a:xfrm>
          <a:off x="2857500" y="890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103210</xdr:rowOff>
    </xdr:from>
    <xdr:ext cx="534377" cy="259045"/>
    <xdr:sp macro="" textlink="">
      <xdr:nvSpPr>
        <xdr:cNvPr id="147" name="テキスト ボックス 146"/>
        <xdr:cNvSpPr txBox="1"/>
      </xdr:nvSpPr>
      <xdr:spPr>
        <a:xfrm>
          <a:off x="2641111" y="867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90206</xdr:rowOff>
    </xdr:from>
    <xdr:to>
      <xdr:col>10</xdr:col>
      <xdr:colOff>165100</xdr:colOff>
      <xdr:row>53</xdr:row>
      <xdr:rowOff>20356</xdr:rowOff>
    </xdr:to>
    <xdr:sp macro="" textlink="">
      <xdr:nvSpPr>
        <xdr:cNvPr id="148" name="楕円 147"/>
        <xdr:cNvSpPr/>
      </xdr:nvSpPr>
      <xdr:spPr>
        <a:xfrm>
          <a:off x="1968500" y="900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36883</xdr:rowOff>
    </xdr:from>
    <xdr:ext cx="534377" cy="259045"/>
    <xdr:sp macro="" textlink="">
      <xdr:nvSpPr>
        <xdr:cNvPr id="149" name="テキスト ボックス 148"/>
        <xdr:cNvSpPr txBox="1"/>
      </xdr:nvSpPr>
      <xdr:spPr>
        <a:xfrm>
          <a:off x="1752111" y="878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76686</xdr:rowOff>
    </xdr:from>
    <xdr:to>
      <xdr:col>6</xdr:col>
      <xdr:colOff>38100</xdr:colOff>
      <xdr:row>54</xdr:row>
      <xdr:rowOff>6836</xdr:rowOff>
    </xdr:to>
    <xdr:sp macro="" textlink="">
      <xdr:nvSpPr>
        <xdr:cNvPr id="150" name="楕円 149"/>
        <xdr:cNvSpPr/>
      </xdr:nvSpPr>
      <xdr:spPr>
        <a:xfrm>
          <a:off x="1079500" y="916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23363</xdr:rowOff>
    </xdr:from>
    <xdr:ext cx="534377" cy="259045"/>
    <xdr:sp macro="" textlink="">
      <xdr:nvSpPr>
        <xdr:cNvPr id="151" name="テキスト ボックス 150"/>
        <xdr:cNvSpPr txBox="1"/>
      </xdr:nvSpPr>
      <xdr:spPr>
        <a:xfrm>
          <a:off x="863111" y="893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71" name="テキスト ボックス 170"/>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24747</xdr:rowOff>
    </xdr:from>
    <xdr:to>
      <xdr:col>24</xdr:col>
      <xdr:colOff>62865</xdr:colOff>
      <xdr:row>78</xdr:row>
      <xdr:rowOff>137088</xdr:rowOff>
    </xdr:to>
    <xdr:cxnSp macro="">
      <xdr:nvCxnSpPr>
        <xdr:cNvPr id="177" name="直線コネクタ 176"/>
        <xdr:cNvCxnSpPr/>
      </xdr:nvCxnSpPr>
      <xdr:spPr>
        <a:xfrm flipV="1">
          <a:off x="4633595" y="12026247"/>
          <a:ext cx="1270" cy="1483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140915</xdr:rowOff>
    </xdr:from>
    <xdr:ext cx="378565" cy="259045"/>
    <xdr:sp macro="" textlink="">
      <xdr:nvSpPr>
        <xdr:cNvPr id="178" name="維持補修費最小値テキスト"/>
        <xdr:cNvSpPr txBox="1"/>
      </xdr:nvSpPr>
      <xdr:spPr>
        <a:xfrm>
          <a:off x="4686300" y="1351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137088</xdr:rowOff>
    </xdr:from>
    <xdr:to>
      <xdr:col>24</xdr:col>
      <xdr:colOff>152400</xdr:colOff>
      <xdr:row>78</xdr:row>
      <xdr:rowOff>137088</xdr:rowOff>
    </xdr:to>
    <xdr:cxnSp macro="">
      <xdr:nvCxnSpPr>
        <xdr:cNvPr id="179" name="直線コネクタ 178"/>
        <xdr:cNvCxnSpPr/>
      </xdr:nvCxnSpPr>
      <xdr:spPr>
        <a:xfrm>
          <a:off x="4546600" y="1351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142874</xdr:rowOff>
    </xdr:from>
    <xdr:ext cx="469744" cy="259045"/>
    <xdr:sp macro="" textlink="">
      <xdr:nvSpPr>
        <xdr:cNvPr id="180" name="維持補修費最大値テキスト"/>
        <xdr:cNvSpPr txBox="1"/>
      </xdr:nvSpPr>
      <xdr:spPr>
        <a:xfrm>
          <a:off x="4686300" y="1180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24747</xdr:rowOff>
    </xdr:from>
    <xdr:to>
      <xdr:col>24</xdr:col>
      <xdr:colOff>152400</xdr:colOff>
      <xdr:row>70</xdr:row>
      <xdr:rowOff>24747</xdr:rowOff>
    </xdr:to>
    <xdr:cxnSp macro="">
      <xdr:nvCxnSpPr>
        <xdr:cNvPr id="181" name="直線コネクタ 180"/>
        <xdr:cNvCxnSpPr/>
      </xdr:nvCxnSpPr>
      <xdr:spPr>
        <a:xfrm>
          <a:off x="4546600" y="1202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133495</xdr:rowOff>
    </xdr:from>
    <xdr:to>
      <xdr:col>24</xdr:col>
      <xdr:colOff>63500</xdr:colOff>
      <xdr:row>75</xdr:row>
      <xdr:rowOff>121902</xdr:rowOff>
    </xdr:to>
    <xdr:cxnSp macro="">
      <xdr:nvCxnSpPr>
        <xdr:cNvPr id="182" name="直線コネクタ 181"/>
        <xdr:cNvCxnSpPr/>
      </xdr:nvCxnSpPr>
      <xdr:spPr>
        <a:xfrm>
          <a:off x="3797300" y="12820795"/>
          <a:ext cx="838200" cy="15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78303</xdr:rowOff>
    </xdr:from>
    <xdr:ext cx="469744" cy="259045"/>
    <xdr:sp macro="" textlink="">
      <xdr:nvSpPr>
        <xdr:cNvPr id="183" name="維持補修費平均値テキスト"/>
        <xdr:cNvSpPr txBox="1"/>
      </xdr:nvSpPr>
      <xdr:spPr>
        <a:xfrm>
          <a:off x="4686300" y="127656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55426</xdr:rowOff>
    </xdr:from>
    <xdr:to>
      <xdr:col>24</xdr:col>
      <xdr:colOff>114300</xdr:colOff>
      <xdr:row>75</xdr:row>
      <xdr:rowOff>157026</xdr:rowOff>
    </xdr:to>
    <xdr:sp macro="" textlink="">
      <xdr:nvSpPr>
        <xdr:cNvPr id="184" name="フローチャート: 判断 183"/>
        <xdr:cNvSpPr/>
      </xdr:nvSpPr>
      <xdr:spPr>
        <a:xfrm>
          <a:off x="45847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100838</xdr:rowOff>
    </xdr:from>
    <xdr:to>
      <xdr:col>19</xdr:col>
      <xdr:colOff>177800</xdr:colOff>
      <xdr:row>74</xdr:row>
      <xdr:rowOff>133495</xdr:rowOff>
    </xdr:to>
    <xdr:cxnSp macro="">
      <xdr:nvCxnSpPr>
        <xdr:cNvPr id="185" name="直線コネクタ 184"/>
        <xdr:cNvCxnSpPr/>
      </xdr:nvCxnSpPr>
      <xdr:spPr>
        <a:xfrm>
          <a:off x="2908300" y="1278813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41711</xdr:rowOff>
    </xdr:from>
    <xdr:to>
      <xdr:col>20</xdr:col>
      <xdr:colOff>38100</xdr:colOff>
      <xdr:row>75</xdr:row>
      <xdr:rowOff>143311</xdr:rowOff>
    </xdr:to>
    <xdr:sp macro="" textlink="">
      <xdr:nvSpPr>
        <xdr:cNvPr id="186" name="フローチャート: 判断 185"/>
        <xdr:cNvSpPr/>
      </xdr:nvSpPr>
      <xdr:spPr>
        <a:xfrm>
          <a:off x="3746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134438</xdr:rowOff>
    </xdr:from>
    <xdr:ext cx="469744" cy="259045"/>
    <xdr:sp macro="" textlink="">
      <xdr:nvSpPr>
        <xdr:cNvPr id="187" name="テキスト ボックス 186"/>
        <xdr:cNvSpPr txBox="1"/>
      </xdr:nvSpPr>
      <xdr:spPr>
        <a:xfrm>
          <a:off x="3562428" y="129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100838</xdr:rowOff>
    </xdr:from>
    <xdr:to>
      <xdr:col>15</xdr:col>
      <xdr:colOff>50800</xdr:colOff>
      <xdr:row>75</xdr:row>
      <xdr:rowOff>56261</xdr:rowOff>
    </xdr:to>
    <xdr:cxnSp macro="">
      <xdr:nvCxnSpPr>
        <xdr:cNvPr id="188" name="直線コネクタ 187"/>
        <xdr:cNvCxnSpPr/>
      </xdr:nvCxnSpPr>
      <xdr:spPr>
        <a:xfrm flipV="1">
          <a:off x="2019300" y="12788138"/>
          <a:ext cx="889000" cy="12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95595</xdr:rowOff>
    </xdr:from>
    <xdr:to>
      <xdr:col>15</xdr:col>
      <xdr:colOff>101600</xdr:colOff>
      <xdr:row>76</xdr:row>
      <xdr:rowOff>25744</xdr:rowOff>
    </xdr:to>
    <xdr:sp macro="" textlink="">
      <xdr:nvSpPr>
        <xdr:cNvPr id="189" name="フローチャート: 判断 188"/>
        <xdr:cNvSpPr/>
      </xdr:nvSpPr>
      <xdr:spPr>
        <a:xfrm>
          <a:off x="2857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16871</xdr:rowOff>
    </xdr:from>
    <xdr:ext cx="469744" cy="259045"/>
    <xdr:sp macro="" textlink="">
      <xdr:nvSpPr>
        <xdr:cNvPr id="190" name="テキスト ボックス 189"/>
        <xdr:cNvSpPr txBox="1"/>
      </xdr:nvSpPr>
      <xdr:spPr>
        <a:xfrm>
          <a:off x="2673428" y="1304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27849</xdr:rowOff>
    </xdr:from>
    <xdr:to>
      <xdr:col>10</xdr:col>
      <xdr:colOff>114300</xdr:colOff>
      <xdr:row>75</xdr:row>
      <xdr:rowOff>56261</xdr:rowOff>
    </xdr:to>
    <xdr:cxnSp macro="">
      <xdr:nvCxnSpPr>
        <xdr:cNvPr id="191" name="直線コネクタ 190"/>
        <xdr:cNvCxnSpPr/>
      </xdr:nvCxnSpPr>
      <xdr:spPr>
        <a:xfrm>
          <a:off x="1130300" y="12886599"/>
          <a:ext cx="889000" cy="2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142294</xdr:rowOff>
    </xdr:from>
    <xdr:to>
      <xdr:col>10</xdr:col>
      <xdr:colOff>165100</xdr:colOff>
      <xdr:row>76</xdr:row>
      <xdr:rowOff>72445</xdr:rowOff>
    </xdr:to>
    <xdr:sp macro="" textlink="">
      <xdr:nvSpPr>
        <xdr:cNvPr id="192" name="フローチャート: 判断 191"/>
        <xdr:cNvSpPr/>
      </xdr:nvSpPr>
      <xdr:spPr>
        <a:xfrm>
          <a:off x="1968500" y="130010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63572</xdr:rowOff>
    </xdr:from>
    <xdr:ext cx="469744" cy="259045"/>
    <xdr:sp macro="" textlink="">
      <xdr:nvSpPr>
        <xdr:cNvPr id="193" name="テキスト ボックス 192"/>
        <xdr:cNvSpPr txBox="1"/>
      </xdr:nvSpPr>
      <xdr:spPr>
        <a:xfrm>
          <a:off x="1784428" y="1309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103432</xdr:rowOff>
    </xdr:from>
    <xdr:to>
      <xdr:col>6</xdr:col>
      <xdr:colOff>38100</xdr:colOff>
      <xdr:row>76</xdr:row>
      <xdr:rowOff>33582</xdr:rowOff>
    </xdr:to>
    <xdr:sp macro="" textlink="">
      <xdr:nvSpPr>
        <xdr:cNvPr id="194" name="フローチャート: 判断 193"/>
        <xdr:cNvSpPr/>
      </xdr:nvSpPr>
      <xdr:spPr>
        <a:xfrm>
          <a:off x="1079500" y="1296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24709</xdr:rowOff>
    </xdr:from>
    <xdr:ext cx="469744" cy="259045"/>
    <xdr:sp macro="" textlink="">
      <xdr:nvSpPr>
        <xdr:cNvPr id="195" name="テキスト ボックス 194"/>
        <xdr:cNvSpPr txBox="1"/>
      </xdr:nvSpPr>
      <xdr:spPr>
        <a:xfrm>
          <a:off x="895428" y="1305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71102</xdr:rowOff>
    </xdr:from>
    <xdr:to>
      <xdr:col>24</xdr:col>
      <xdr:colOff>114300</xdr:colOff>
      <xdr:row>76</xdr:row>
      <xdr:rowOff>1253</xdr:rowOff>
    </xdr:to>
    <xdr:sp macro="" textlink="">
      <xdr:nvSpPr>
        <xdr:cNvPr id="201" name="楕円 200"/>
        <xdr:cNvSpPr/>
      </xdr:nvSpPr>
      <xdr:spPr>
        <a:xfrm>
          <a:off x="4584700" y="1292985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49529</xdr:rowOff>
    </xdr:from>
    <xdr:ext cx="469744" cy="259045"/>
    <xdr:sp macro="" textlink="">
      <xdr:nvSpPr>
        <xdr:cNvPr id="202" name="維持補修費該当値テキスト"/>
        <xdr:cNvSpPr txBox="1"/>
      </xdr:nvSpPr>
      <xdr:spPr>
        <a:xfrm>
          <a:off x="4686300" y="1290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82695</xdr:rowOff>
    </xdr:from>
    <xdr:to>
      <xdr:col>20</xdr:col>
      <xdr:colOff>38100</xdr:colOff>
      <xdr:row>75</xdr:row>
      <xdr:rowOff>12845</xdr:rowOff>
    </xdr:to>
    <xdr:sp macro="" textlink="">
      <xdr:nvSpPr>
        <xdr:cNvPr id="203" name="楕円 202"/>
        <xdr:cNvSpPr/>
      </xdr:nvSpPr>
      <xdr:spPr>
        <a:xfrm>
          <a:off x="3746500" y="1276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29372</xdr:rowOff>
    </xdr:from>
    <xdr:ext cx="469744" cy="259045"/>
    <xdr:sp macro="" textlink="">
      <xdr:nvSpPr>
        <xdr:cNvPr id="204" name="テキスト ボックス 203"/>
        <xdr:cNvSpPr txBox="1"/>
      </xdr:nvSpPr>
      <xdr:spPr>
        <a:xfrm>
          <a:off x="3562428" y="1254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50038</xdr:rowOff>
    </xdr:from>
    <xdr:to>
      <xdr:col>15</xdr:col>
      <xdr:colOff>101600</xdr:colOff>
      <xdr:row>74</xdr:row>
      <xdr:rowOff>151638</xdr:rowOff>
    </xdr:to>
    <xdr:sp macro="" textlink="">
      <xdr:nvSpPr>
        <xdr:cNvPr id="205" name="楕円 204"/>
        <xdr:cNvSpPr/>
      </xdr:nvSpPr>
      <xdr:spPr>
        <a:xfrm>
          <a:off x="2857500" y="127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168165</xdr:rowOff>
    </xdr:from>
    <xdr:ext cx="469744" cy="259045"/>
    <xdr:sp macro="" textlink="">
      <xdr:nvSpPr>
        <xdr:cNvPr id="206" name="テキスト ボックス 205"/>
        <xdr:cNvSpPr txBox="1"/>
      </xdr:nvSpPr>
      <xdr:spPr>
        <a:xfrm>
          <a:off x="2673428" y="1251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5461</xdr:rowOff>
    </xdr:from>
    <xdr:to>
      <xdr:col>10</xdr:col>
      <xdr:colOff>165100</xdr:colOff>
      <xdr:row>75</xdr:row>
      <xdr:rowOff>107061</xdr:rowOff>
    </xdr:to>
    <xdr:sp macro="" textlink="">
      <xdr:nvSpPr>
        <xdr:cNvPr id="207" name="楕円 206"/>
        <xdr:cNvSpPr/>
      </xdr:nvSpPr>
      <xdr:spPr>
        <a:xfrm>
          <a:off x="1968500" y="1286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123588</xdr:rowOff>
    </xdr:from>
    <xdr:ext cx="469744" cy="259045"/>
    <xdr:sp macro="" textlink="">
      <xdr:nvSpPr>
        <xdr:cNvPr id="208" name="テキスト ボックス 207"/>
        <xdr:cNvSpPr txBox="1"/>
      </xdr:nvSpPr>
      <xdr:spPr>
        <a:xfrm>
          <a:off x="1784428" y="1263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148499</xdr:rowOff>
    </xdr:from>
    <xdr:to>
      <xdr:col>6</xdr:col>
      <xdr:colOff>38100</xdr:colOff>
      <xdr:row>75</xdr:row>
      <xdr:rowOff>78649</xdr:rowOff>
    </xdr:to>
    <xdr:sp macro="" textlink="">
      <xdr:nvSpPr>
        <xdr:cNvPr id="209" name="楕円 208"/>
        <xdr:cNvSpPr/>
      </xdr:nvSpPr>
      <xdr:spPr>
        <a:xfrm>
          <a:off x="1079500" y="1283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95176</xdr:rowOff>
    </xdr:from>
    <xdr:ext cx="469744" cy="259045"/>
    <xdr:sp macro="" textlink="">
      <xdr:nvSpPr>
        <xdr:cNvPr id="210" name="テキスト ボックス 209"/>
        <xdr:cNvSpPr txBox="1"/>
      </xdr:nvSpPr>
      <xdr:spPr>
        <a:xfrm>
          <a:off x="895428" y="1261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9" name="テキスト ボックス 228"/>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108383</xdr:rowOff>
    </xdr:from>
    <xdr:to>
      <xdr:col>24</xdr:col>
      <xdr:colOff>62865</xdr:colOff>
      <xdr:row>98</xdr:row>
      <xdr:rowOff>122670</xdr:rowOff>
    </xdr:to>
    <xdr:cxnSp macro="">
      <xdr:nvCxnSpPr>
        <xdr:cNvPr id="235" name="直線コネクタ 234"/>
        <xdr:cNvCxnSpPr/>
      </xdr:nvCxnSpPr>
      <xdr:spPr>
        <a:xfrm flipV="1">
          <a:off x="4633595" y="15538883"/>
          <a:ext cx="1270" cy="138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126497</xdr:rowOff>
    </xdr:from>
    <xdr:ext cx="534377" cy="259045"/>
    <xdr:sp macro="" textlink="">
      <xdr:nvSpPr>
        <xdr:cNvPr id="236" name="扶助費最小値テキスト"/>
        <xdr:cNvSpPr txBox="1"/>
      </xdr:nvSpPr>
      <xdr:spPr>
        <a:xfrm>
          <a:off x="4686300" y="1692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122670</xdr:rowOff>
    </xdr:from>
    <xdr:to>
      <xdr:col>24</xdr:col>
      <xdr:colOff>152400</xdr:colOff>
      <xdr:row>98</xdr:row>
      <xdr:rowOff>122670</xdr:rowOff>
    </xdr:to>
    <xdr:cxnSp macro="">
      <xdr:nvCxnSpPr>
        <xdr:cNvPr id="237" name="直線コネクタ 236"/>
        <xdr:cNvCxnSpPr/>
      </xdr:nvCxnSpPr>
      <xdr:spPr>
        <a:xfrm>
          <a:off x="4546600" y="1692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55060</xdr:rowOff>
    </xdr:from>
    <xdr:ext cx="534377" cy="259045"/>
    <xdr:sp macro="" textlink="">
      <xdr:nvSpPr>
        <xdr:cNvPr id="238" name="扶助費最大値テキスト"/>
        <xdr:cNvSpPr txBox="1"/>
      </xdr:nvSpPr>
      <xdr:spPr>
        <a:xfrm>
          <a:off x="4686300" y="1531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108383</xdr:rowOff>
    </xdr:from>
    <xdr:to>
      <xdr:col>24</xdr:col>
      <xdr:colOff>152400</xdr:colOff>
      <xdr:row>90</xdr:row>
      <xdr:rowOff>108383</xdr:rowOff>
    </xdr:to>
    <xdr:cxnSp macro="">
      <xdr:nvCxnSpPr>
        <xdr:cNvPr id="239" name="直線コネクタ 238"/>
        <xdr:cNvCxnSpPr/>
      </xdr:nvCxnSpPr>
      <xdr:spPr>
        <a:xfrm>
          <a:off x="4546600" y="15538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88112</xdr:rowOff>
    </xdr:from>
    <xdr:to>
      <xdr:col>24</xdr:col>
      <xdr:colOff>63500</xdr:colOff>
      <xdr:row>97</xdr:row>
      <xdr:rowOff>146938</xdr:rowOff>
    </xdr:to>
    <xdr:cxnSp macro="">
      <xdr:nvCxnSpPr>
        <xdr:cNvPr id="240" name="直線コネクタ 239"/>
        <xdr:cNvCxnSpPr/>
      </xdr:nvCxnSpPr>
      <xdr:spPr>
        <a:xfrm>
          <a:off x="3797300" y="16718762"/>
          <a:ext cx="838200" cy="5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116464</xdr:rowOff>
    </xdr:from>
    <xdr:ext cx="534377" cy="259045"/>
    <xdr:sp macro="" textlink="">
      <xdr:nvSpPr>
        <xdr:cNvPr id="241" name="扶助費平均値テキスト"/>
        <xdr:cNvSpPr txBox="1"/>
      </xdr:nvSpPr>
      <xdr:spPr>
        <a:xfrm>
          <a:off x="4686300" y="16061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93587</xdr:rowOff>
    </xdr:from>
    <xdr:to>
      <xdr:col>24</xdr:col>
      <xdr:colOff>114300</xdr:colOff>
      <xdr:row>95</xdr:row>
      <xdr:rowOff>23737</xdr:rowOff>
    </xdr:to>
    <xdr:sp macro="" textlink="">
      <xdr:nvSpPr>
        <xdr:cNvPr id="242" name="フローチャート: 判断 241"/>
        <xdr:cNvSpPr/>
      </xdr:nvSpPr>
      <xdr:spPr>
        <a:xfrm>
          <a:off x="4584700" y="16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88112</xdr:rowOff>
    </xdr:from>
    <xdr:to>
      <xdr:col>19</xdr:col>
      <xdr:colOff>177800</xdr:colOff>
      <xdr:row>98</xdr:row>
      <xdr:rowOff>21971</xdr:rowOff>
    </xdr:to>
    <xdr:cxnSp macro="">
      <xdr:nvCxnSpPr>
        <xdr:cNvPr id="243" name="直線コネクタ 242"/>
        <xdr:cNvCxnSpPr/>
      </xdr:nvCxnSpPr>
      <xdr:spPr>
        <a:xfrm flipV="1">
          <a:off x="2908300" y="16718762"/>
          <a:ext cx="889000" cy="10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113588</xdr:rowOff>
    </xdr:from>
    <xdr:to>
      <xdr:col>20</xdr:col>
      <xdr:colOff>38100</xdr:colOff>
      <xdr:row>95</xdr:row>
      <xdr:rowOff>43738</xdr:rowOff>
    </xdr:to>
    <xdr:sp macro="" textlink="">
      <xdr:nvSpPr>
        <xdr:cNvPr id="244" name="フローチャート: 判断 243"/>
        <xdr:cNvSpPr/>
      </xdr:nvSpPr>
      <xdr:spPr>
        <a:xfrm>
          <a:off x="37465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60265</xdr:rowOff>
    </xdr:from>
    <xdr:ext cx="534377" cy="259045"/>
    <xdr:sp macro="" textlink="">
      <xdr:nvSpPr>
        <xdr:cNvPr id="245" name="テキスト ボックス 244"/>
        <xdr:cNvSpPr txBox="1"/>
      </xdr:nvSpPr>
      <xdr:spPr>
        <a:xfrm>
          <a:off x="3530111" y="1600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89484</xdr:rowOff>
    </xdr:from>
    <xdr:to>
      <xdr:col>15</xdr:col>
      <xdr:colOff>50800</xdr:colOff>
      <xdr:row>98</xdr:row>
      <xdr:rowOff>21971</xdr:rowOff>
    </xdr:to>
    <xdr:cxnSp macro="">
      <xdr:nvCxnSpPr>
        <xdr:cNvPr id="246" name="直線コネクタ 245"/>
        <xdr:cNvCxnSpPr/>
      </xdr:nvCxnSpPr>
      <xdr:spPr>
        <a:xfrm>
          <a:off x="2019300" y="16720134"/>
          <a:ext cx="889000" cy="10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19062</xdr:rowOff>
    </xdr:from>
    <xdr:to>
      <xdr:col>15</xdr:col>
      <xdr:colOff>101600</xdr:colOff>
      <xdr:row>95</xdr:row>
      <xdr:rowOff>120662</xdr:rowOff>
    </xdr:to>
    <xdr:sp macro="" textlink="">
      <xdr:nvSpPr>
        <xdr:cNvPr id="247" name="フローチャート: 判断 246"/>
        <xdr:cNvSpPr/>
      </xdr:nvSpPr>
      <xdr:spPr>
        <a:xfrm>
          <a:off x="2857500" y="1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137189</xdr:rowOff>
    </xdr:from>
    <xdr:ext cx="534377" cy="259045"/>
    <xdr:sp macro="" textlink="">
      <xdr:nvSpPr>
        <xdr:cNvPr id="248" name="テキスト ボックス 247"/>
        <xdr:cNvSpPr txBox="1"/>
      </xdr:nvSpPr>
      <xdr:spPr>
        <a:xfrm>
          <a:off x="2641111" y="1608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89484</xdr:rowOff>
    </xdr:from>
    <xdr:to>
      <xdr:col>10</xdr:col>
      <xdr:colOff>114300</xdr:colOff>
      <xdr:row>98</xdr:row>
      <xdr:rowOff>144538</xdr:rowOff>
    </xdr:to>
    <xdr:cxnSp macro="">
      <xdr:nvCxnSpPr>
        <xdr:cNvPr id="249" name="直線コネクタ 248"/>
        <xdr:cNvCxnSpPr/>
      </xdr:nvCxnSpPr>
      <xdr:spPr>
        <a:xfrm flipV="1">
          <a:off x="1130300" y="16720134"/>
          <a:ext cx="889000" cy="22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84480</xdr:rowOff>
    </xdr:from>
    <xdr:to>
      <xdr:col>10</xdr:col>
      <xdr:colOff>165100</xdr:colOff>
      <xdr:row>97</xdr:row>
      <xdr:rowOff>14630</xdr:rowOff>
    </xdr:to>
    <xdr:sp macro="" textlink="">
      <xdr:nvSpPr>
        <xdr:cNvPr id="250" name="フローチャート: 判断 249"/>
        <xdr:cNvSpPr/>
      </xdr:nvSpPr>
      <xdr:spPr>
        <a:xfrm>
          <a:off x="1968500" y="1654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31157</xdr:rowOff>
    </xdr:from>
    <xdr:ext cx="534377" cy="259045"/>
    <xdr:sp macro="" textlink="">
      <xdr:nvSpPr>
        <xdr:cNvPr id="251" name="テキスト ボックス 250"/>
        <xdr:cNvSpPr txBox="1"/>
      </xdr:nvSpPr>
      <xdr:spPr>
        <a:xfrm>
          <a:off x="1752111" y="1631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103112</xdr:rowOff>
    </xdr:from>
    <xdr:to>
      <xdr:col>6</xdr:col>
      <xdr:colOff>38100</xdr:colOff>
      <xdr:row>98</xdr:row>
      <xdr:rowOff>33262</xdr:rowOff>
    </xdr:to>
    <xdr:sp macro="" textlink="">
      <xdr:nvSpPr>
        <xdr:cNvPr id="252" name="フローチャート: 判断 251"/>
        <xdr:cNvSpPr/>
      </xdr:nvSpPr>
      <xdr:spPr>
        <a:xfrm>
          <a:off x="1079500" y="1673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49789</xdr:rowOff>
    </xdr:from>
    <xdr:ext cx="534377" cy="259045"/>
    <xdr:sp macro="" textlink="">
      <xdr:nvSpPr>
        <xdr:cNvPr id="253" name="テキスト ボックス 252"/>
        <xdr:cNvSpPr txBox="1"/>
      </xdr:nvSpPr>
      <xdr:spPr>
        <a:xfrm>
          <a:off x="863111" y="1650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96138</xdr:rowOff>
    </xdr:from>
    <xdr:to>
      <xdr:col>24</xdr:col>
      <xdr:colOff>114300</xdr:colOff>
      <xdr:row>98</xdr:row>
      <xdr:rowOff>26288</xdr:rowOff>
    </xdr:to>
    <xdr:sp macro="" textlink="">
      <xdr:nvSpPr>
        <xdr:cNvPr id="259" name="楕円 258"/>
        <xdr:cNvSpPr/>
      </xdr:nvSpPr>
      <xdr:spPr>
        <a:xfrm>
          <a:off x="4584700" y="1672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74565</xdr:rowOff>
    </xdr:from>
    <xdr:ext cx="534377" cy="259045"/>
    <xdr:sp macro="" textlink="">
      <xdr:nvSpPr>
        <xdr:cNvPr id="260" name="扶助費該当値テキスト"/>
        <xdr:cNvSpPr txBox="1"/>
      </xdr:nvSpPr>
      <xdr:spPr>
        <a:xfrm>
          <a:off x="4686300" y="1670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37312</xdr:rowOff>
    </xdr:from>
    <xdr:to>
      <xdr:col>20</xdr:col>
      <xdr:colOff>38100</xdr:colOff>
      <xdr:row>97</xdr:row>
      <xdr:rowOff>138912</xdr:rowOff>
    </xdr:to>
    <xdr:sp macro="" textlink="">
      <xdr:nvSpPr>
        <xdr:cNvPr id="261" name="楕円 260"/>
        <xdr:cNvSpPr/>
      </xdr:nvSpPr>
      <xdr:spPr>
        <a:xfrm>
          <a:off x="3746500" y="1666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130039</xdr:rowOff>
    </xdr:from>
    <xdr:ext cx="534377" cy="259045"/>
    <xdr:sp macro="" textlink="">
      <xdr:nvSpPr>
        <xdr:cNvPr id="262" name="テキスト ボックス 261"/>
        <xdr:cNvSpPr txBox="1"/>
      </xdr:nvSpPr>
      <xdr:spPr>
        <a:xfrm>
          <a:off x="3530111" y="1676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142621</xdr:rowOff>
    </xdr:from>
    <xdr:to>
      <xdr:col>15</xdr:col>
      <xdr:colOff>101600</xdr:colOff>
      <xdr:row>98</xdr:row>
      <xdr:rowOff>72771</xdr:rowOff>
    </xdr:to>
    <xdr:sp macro="" textlink="">
      <xdr:nvSpPr>
        <xdr:cNvPr id="263" name="楕円 262"/>
        <xdr:cNvSpPr/>
      </xdr:nvSpPr>
      <xdr:spPr>
        <a:xfrm>
          <a:off x="2857500" y="1677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63898</xdr:rowOff>
    </xdr:from>
    <xdr:ext cx="534377" cy="259045"/>
    <xdr:sp macro="" textlink="">
      <xdr:nvSpPr>
        <xdr:cNvPr id="264" name="テキスト ボックス 263"/>
        <xdr:cNvSpPr txBox="1"/>
      </xdr:nvSpPr>
      <xdr:spPr>
        <a:xfrm>
          <a:off x="2641111" y="1686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38684</xdr:rowOff>
    </xdr:from>
    <xdr:to>
      <xdr:col>10</xdr:col>
      <xdr:colOff>165100</xdr:colOff>
      <xdr:row>97</xdr:row>
      <xdr:rowOff>140284</xdr:rowOff>
    </xdr:to>
    <xdr:sp macro="" textlink="">
      <xdr:nvSpPr>
        <xdr:cNvPr id="265" name="楕円 264"/>
        <xdr:cNvSpPr/>
      </xdr:nvSpPr>
      <xdr:spPr>
        <a:xfrm>
          <a:off x="1968500" y="1666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131411</xdr:rowOff>
    </xdr:from>
    <xdr:ext cx="534377" cy="259045"/>
    <xdr:sp macro="" textlink="">
      <xdr:nvSpPr>
        <xdr:cNvPr id="266" name="テキスト ボックス 265"/>
        <xdr:cNvSpPr txBox="1"/>
      </xdr:nvSpPr>
      <xdr:spPr>
        <a:xfrm>
          <a:off x="1752111" y="1676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93738</xdr:rowOff>
    </xdr:from>
    <xdr:to>
      <xdr:col>6</xdr:col>
      <xdr:colOff>38100</xdr:colOff>
      <xdr:row>99</xdr:row>
      <xdr:rowOff>23888</xdr:rowOff>
    </xdr:to>
    <xdr:sp macro="" textlink="">
      <xdr:nvSpPr>
        <xdr:cNvPr id="267" name="楕円 266"/>
        <xdr:cNvSpPr/>
      </xdr:nvSpPr>
      <xdr:spPr>
        <a:xfrm>
          <a:off x="1079500" y="1689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15015</xdr:rowOff>
    </xdr:from>
    <xdr:ext cx="534377" cy="259045"/>
    <xdr:sp macro="" textlink="">
      <xdr:nvSpPr>
        <xdr:cNvPr id="268" name="テキスト ボックス 267"/>
        <xdr:cNvSpPr txBox="1"/>
      </xdr:nvSpPr>
      <xdr:spPr>
        <a:xfrm>
          <a:off x="863111" y="1698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8" name="テキスト ボックス 287"/>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163188</xdr:rowOff>
    </xdr:from>
    <xdr:to>
      <xdr:col>54</xdr:col>
      <xdr:colOff>189865</xdr:colOff>
      <xdr:row>38</xdr:row>
      <xdr:rowOff>7074</xdr:rowOff>
    </xdr:to>
    <xdr:cxnSp macro="">
      <xdr:nvCxnSpPr>
        <xdr:cNvPr id="292" name="直線コネクタ 291"/>
        <xdr:cNvCxnSpPr/>
      </xdr:nvCxnSpPr>
      <xdr:spPr>
        <a:xfrm flipV="1">
          <a:off x="10475595" y="5135238"/>
          <a:ext cx="1270" cy="1386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10901</xdr:rowOff>
    </xdr:from>
    <xdr:ext cx="534377" cy="259045"/>
    <xdr:sp macro="" textlink="">
      <xdr:nvSpPr>
        <xdr:cNvPr id="293" name="補助費等最小値テキスト"/>
        <xdr:cNvSpPr txBox="1"/>
      </xdr:nvSpPr>
      <xdr:spPr>
        <a:xfrm>
          <a:off x="10528300" y="652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7074</xdr:rowOff>
    </xdr:from>
    <xdr:to>
      <xdr:col>55</xdr:col>
      <xdr:colOff>88900</xdr:colOff>
      <xdr:row>38</xdr:row>
      <xdr:rowOff>7074</xdr:rowOff>
    </xdr:to>
    <xdr:cxnSp macro="">
      <xdr:nvCxnSpPr>
        <xdr:cNvPr id="294" name="直線コネクタ 293"/>
        <xdr:cNvCxnSpPr/>
      </xdr:nvCxnSpPr>
      <xdr:spPr>
        <a:xfrm>
          <a:off x="10388600" y="652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109865</xdr:rowOff>
    </xdr:from>
    <xdr:ext cx="534377" cy="259045"/>
    <xdr:sp macro="" textlink="">
      <xdr:nvSpPr>
        <xdr:cNvPr id="295" name="補助費等最大値テキスト"/>
        <xdr:cNvSpPr txBox="1"/>
      </xdr:nvSpPr>
      <xdr:spPr>
        <a:xfrm>
          <a:off x="10528300" y="491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163188</xdr:rowOff>
    </xdr:from>
    <xdr:to>
      <xdr:col>55</xdr:col>
      <xdr:colOff>88900</xdr:colOff>
      <xdr:row>29</xdr:row>
      <xdr:rowOff>163188</xdr:rowOff>
    </xdr:to>
    <xdr:cxnSp macro="">
      <xdr:nvCxnSpPr>
        <xdr:cNvPr id="296" name="直線コネクタ 295"/>
        <xdr:cNvCxnSpPr/>
      </xdr:nvCxnSpPr>
      <xdr:spPr>
        <a:xfrm>
          <a:off x="10388600" y="5135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131470</xdr:rowOff>
    </xdr:from>
    <xdr:to>
      <xdr:col>55</xdr:col>
      <xdr:colOff>0</xdr:colOff>
      <xdr:row>36</xdr:row>
      <xdr:rowOff>540</xdr:rowOff>
    </xdr:to>
    <xdr:cxnSp macro="">
      <xdr:nvCxnSpPr>
        <xdr:cNvPr id="297" name="直線コネクタ 296"/>
        <xdr:cNvCxnSpPr/>
      </xdr:nvCxnSpPr>
      <xdr:spPr>
        <a:xfrm flipV="1">
          <a:off x="9639300" y="5960770"/>
          <a:ext cx="838200" cy="21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145642</xdr:rowOff>
    </xdr:from>
    <xdr:ext cx="534377" cy="259045"/>
    <xdr:sp macro="" textlink="">
      <xdr:nvSpPr>
        <xdr:cNvPr id="298" name="補助費等平均値テキスト"/>
        <xdr:cNvSpPr txBox="1"/>
      </xdr:nvSpPr>
      <xdr:spPr>
        <a:xfrm>
          <a:off x="10528300" y="5974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167215</xdr:rowOff>
    </xdr:from>
    <xdr:to>
      <xdr:col>55</xdr:col>
      <xdr:colOff>50800</xdr:colOff>
      <xdr:row>35</xdr:row>
      <xdr:rowOff>97365</xdr:rowOff>
    </xdr:to>
    <xdr:sp macro="" textlink="">
      <xdr:nvSpPr>
        <xdr:cNvPr id="299" name="フローチャート: 判断 298"/>
        <xdr:cNvSpPr/>
      </xdr:nvSpPr>
      <xdr:spPr>
        <a:xfrm>
          <a:off x="10426700" y="599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130423</xdr:rowOff>
    </xdr:from>
    <xdr:to>
      <xdr:col>50</xdr:col>
      <xdr:colOff>114300</xdr:colOff>
      <xdr:row>36</xdr:row>
      <xdr:rowOff>540</xdr:rowOff>
    </xdr:to>
    <xdr:cxnSp macro="">
      <xdr:nvCxnSpPr>
        <xdr:cNvPr id="300" name="直線コネクタ 299"/>
        <xdr:cNvCxnSpPr/>
      </xdr:nvCxnSpPr>
      <xdr:spPr>
        <a:xfrm>
          <a:off x="8750300" y="6131173"/>
          <a:ext cx="889000" cy="4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165862</xdr:rowOff>
    </xdr:from>
    <xdr:to>
      <xdr:col>50</xdr:col>
      <xdr:colOff>165100</xdr:colOff>
      <xdr:row>35</xdr:row>
      <xdr:rowOff>96012</xdr:rowOff>
    </xdr:to>
    <xdr:sp macro="" textlink="">
      <xdr:nvSpPr>
        <xdr:cNvPr id="301" name="フローチャート: 判断 300"/>
        <xdr:cNvSpPr/>
      </xdr:nvSpPr>
      <xdr:spPr>
        <a:xfrm>
          <a:off x="9588500" y="59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112539</xdr:rowOff>
    </xdr:from>
    <xdr:ext cx="534377" cy="259045"/>
    <xdr:sp macro="" textlink="">
      <xdr:nvSpPr>
        <xdr:cNvPr id="302" name="テキスト ボックス 301"/>
        <xdr:cNvSpPr txBox="1"/>
      </xdr:nvSpPr>
      <xdr:spPr>
        <a:xfrm>
          <a:off x="9372111" y="577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130423</xdr:rowOff>
    </xdr:from>
    <xdr:to>
      <xdr:col>45</xdr:col>
      <xdr:colOff>177800</xdr:colOff>
      <xdr:row>36</xdr:row>
      <xdr:rowOff>65310</xdr:rowOff>
    </xdr:to>
    <xdr:cxnSp macro="">
      <xdr:nvCxnSpPr>
        <xdr:cNvPr id="303" name="直線コネクタ 302"/>
        <xdr:cNvCxnSpPr/>
      </xdr:nvCxnSpPr>
      <xdr:spPr>
        <a:xfrm flipV="1">
          <a:off x="7861300" y="6131173"/>
          <a:ext cx="889000" cy="10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64973</xdr:rowOff>
    </xdr:from>
    <xdr:to>
      <xdr:col>46</xdr:col>
      <xdr:colOff>38100</xdr:colOff>
      <xdr:row>35</xdr:row>
      <xdr:rowOff>166573</xdr:rowOff>
    </xdr:to>
    <xdr:sp macro="" textlink="">
      <xdr:nvSpPr>
        <xdr:cNvPr id="304" name="フローチャート: 判断 303"/>
        <xdr:cNvSpPr/>
      </xdr:nvSpPr>
      <xdr:spPr>
        <a:xfrm>
          <a:off x="86995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11650</xdr:rowOff>
    </xdr:from>
    <xdr:ext cx="534377" cy="259045"/>
    <xdr:sp macro="" textlink="">
      <xdr:nvSpPr>
        <xdr:cNvPr id="305" name="テキスト ボックス 304"/>
        <xdr:cNvSpPr txBox="1"/>
      </xdr:nvSpPr>
      <xdr:spPr>
        <a:xfrm>
          <a:off x="8483111" y="584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169837</xdr:rowOff>
    </xdr:from>
    <xdr:to>
      <xdr:col>41</xdr:col>
      <xdr:colOff>50800</xdr:colOff>
      <xdr:row>36</xdr:row>
      <xdr:rowOff>65310</xdr:rowOff>
    </xdr:to>
    <xdr:cxnSp macro="">
      <xdr:nvCxnSpPr>
        <xdr:cNvPr id="306" name="直線コネクタ 305"/>
        <xdr:cNvCxnSpPr/>
      </xdr:nvCxnSpPr>
      <xdr:spPr>
        <a:xfrm>
          <a:off x="6972300" y="6170587"/>
          <a:ext cx="889000" cy="6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46381</xdr:rowOff>
    </xdr:from>
    <xdr:to>
      <xdr:col>41</xdr:col>
      <xdr:colOff>101600</xdr:colOff>
      <xdr:row>34</xdr:row>
      <xdr:rowOff>147981</xdr:rowOff>
    </xdr:to>
    <xdr:sp macro="" textlink="">
      <xdr:nvSpPr>
        <xdr:cNvPr id="307" name="フローチャート: 判断 306"/>
        <xdr:cNvSpPr/>
      </xdr:nvSpPr>
      <xdr:spPr>
        <a:xfrm>
          <a:off x="7810500" y="5875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164508</xdr:rowOff>
    </xdr:from>
    <xdr:ext cx="534377" cy="259045"/>
    <xdr:sp macro="" textlink="">
      <xdr:nvSpPr>
        <xdr:cNvPr id="308" name="テキスト ボックス 307"/>
        <xdr:cNvSpPr txBox="1"/>
      </xdr:nvSpPr>
      <xdr:spPr>
        <a:xfrm>
          <a:off x="7594111" y="565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53867</xdr:rowOff>
    </xdr:from>
    <xdr:to>
      <xdr:col>36</xdr:col>
      <xdr:colOff>165100</xdr:colOff>
      <xdr:row>34</xdr:row>
      <xdr:rowOff>155467</xdr:rowOff>
    </xdr:to>
    <xdr:sp macro="" textlink="">
      <xdr:nvSpPr>
        <xdr:cNvPr id="309" name="フローチャート: 判断 308"/>
        <xdr:cNvSpPr/>
      </xdr:nvSpPr>
      <xdr:spPr>
        <a:xfrm>
          <a:off x="6921500" y="588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544</xdr:rowOff>
    </xdr:from>
    <xdr:ext cx="534377" cy="259045"/>
    <xdr:sp macro="" textlink="">
      <xdr:nvSpPr>
        <xdr:cNvPr id="310" name="テキスト ボックス 309"/>
        <xdr:cNvSpPr txBox="1"/>
      </xdr:nvSpPr>
      <xdr:spPr>
        <a:xfrm>
          <a:off x="6705111" y="565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80670</xdr:rowOff>
    </xdr:from>
    <xdr:to>
      <xdr:col>55</xdr:col>
      <xdr:colOff>50800</xdr:colOff>
      <xdr:row>35</xdr:row>
      <xdr:rowOff>10820</xdr:rowOff>
    </xdr:to>
    <xdr:sp macro="" textlink="">
      <xdr:nvSpPr>
        <xdr:cNvPr id="316" name="楕円 315"/>
        <xdr:cNvSpPr/>
      </xdr:nvSpPr>
      <xdr:spPr>
        <a:xfrm>
          <a:off x="10426700" y="59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103547</xdr:rowOff>
    </xdr:from>
    <xdr:ext cx="534377" cy="259045"/>
    <xdr:sp macro="" textlink="">
      <xdr:nvSpPr>
        <xdr:cNvPr id="317" name="補助費等該当値テキスト"/>
        <xdr:cNvSpPr txBox="1"/>
      </xdr:nvSpPr>
      <xdr:spPr>
        <a:xfrm>
          <a:off x="10528300" y="576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121190</xdr:rowOff>
    </xdr:from>
    <xdr:to>
      <xdr:col>50</xdr:col>
      <xdr:colOff>165100</xdr:colOff>
      <xdr:row>36</xdr:row>
      <xdr:rowOff>51340</xdr:rowOff>
    </xdr:to>
    <xdr:sp macro="" textlink="">
      <xdr:nvSpPr>
        <xdr:cNvPr id="318" name="楕円 317"/>
        <xdr:cNvSpPr/>
      </xdr:nvSpPr>
      <xdr:spPr>
        <a:xfrm>
          <a:off x="9588500" y="612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42467</xdr:rowOff>
    </xdr:from>
    <xdr:ext cx="534377" cy="259045"/>
    <xdr:sp macro="" textlink="">
      <xdr:nvSpPr>
        <xdr:cNvPr id="319" name="テキスト ボックス 318"/>
        <xdr:cNvSpPr txBox="1"/>
      </xdr:nvSpPr>
      <xdr:spPr>
        <a:xfrm>
          <a:off x="9372111" y="621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79623</xdr:rowOff>
    </xdr:from>
    <xdr:to>
      <xdr:col>46</xdr:col>
      <xdr:colOff>38100</xdr:colOff>
      <xdr:row>36</xdr:row>
      <xdr:rowOff>9773</xdr:rowOff>
    </xdr:to>
    <xdr:sp macro="" textlink="">
      <xdr:nvSpPr>
        <xdr:cNvPr id="320" name="楕円 319"/>
        <xdr:cNvSpPr/>
      </xdr:nvSpPr>
      <xdr:spPr>
        <a:xfrm>
          <a:off x="8699500" y="608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900</xdr:rowOff>
    </xdr:from>
    <xdr:ext cx="534377" cy="259045"/>
    <xdr:sp macro="" textlink="">
      <xdr:nvSpPr>
        <xdr:cNvPr id="321" name="テキスト ボックス 320"/>
        <xdr:cNvSpPr txBox="1"/>
      </xdr:nvSpPr>
      <xdr:spPr>
        <a:xfrm>
          <a:off x="8483111" y="617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14510</xdr:rowOff>
    </xdr:from>
    <xdr:to>
      <xdr:col>41</xdr:col>
      <xdr:colOff>101600</xdr:colOff>
      <xdr:row>36</xdr:row>
      <xdr:rowOff>116110</xdr:rowOff>
    </xdr:to>
    <xdr:sp macro="" textlink="">
      <xdr:nvSpPr>
        <xdr:cNvPr id="322" name="楕円 321"/>
        <xdr:cNvSpPr/>
      </xdr:nvSpPr>
      <xdr:spPr>
        <a:xfrm>
          <a:off x="7810500" y="618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107237</xdr:rowOff>
    </xdr:from>
    <xdr:ext cx="534377" cy="259045"/>
    <xdr:sp macro="" textlink="">
      <xdr:nvSpPr>
        <xdr:cNvPr id="323" name="テキスト ボックス 322"/>
        <xdr:cNvSpPr txBox="1"/>
      </xdr:nvSpPr>
      <xdr:spPr>
        <a:xfrm>
          <a:off x="7594111" y="627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119037</xdr:rowOff>
    </xdr:from>
    <xdr:to>
      <xdr:col>36</xdr:col>
      <xdr:colOff>165100</xdr:colOff>
      <xdr:row>36</xdr:row>
      <xdr:rowOff>49187</xdr:rowOff>
    </xdr:to>
    <xdr:sp macro="" textlink="">
      <xdr:nvSpPr>
        <xdr:cNvPr id="324" name="楕円 323"/>
        <xdr:cNvSpPr/>
      </xdr:nvSpPr>
      <xdr:spPr>
        <a:xfrm>
          <a:off x="6921500" y="611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40314</xdr:rowOff>
    </xdr:from>
    <xdr:ext cx="534377" cy="259045"/>
    <xdr:sp macro="" textlink="">
      <xdr:nvSpPr>
        <xdr:cNvPr id="325" name="テキスト ボックス 324"/>
        <xdr:cNvSpPr txBox="1"/>
      </xdr:nvSpPr>
      <xdr:spPr>
        <a:xfrm>
          <a:off x="6705111" y="621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3222</xdr:rowOff>
    </xdr:from>
    <xdr:to>
      <xdr:col>54</xdr:col>
      <xdr:colOff>189865</xdr:colOff>
      <xdr:row>58</xdr:row>
      <xdr:rowOff>154205</xdr:rowOff>
    </xdr:to>
    <xdr:cxnSp macro="">
      <xdr:nvCxnSpPr>
        <xdr:cNvPr id="349" name="直線コネクタ 348"/>
        <xdr:cNvCxnSpPr/>
      </xdr:nvCxnSpPr>
      <xdr:spPr>
        <a:xfrm flipV="1">
          <a:off x="10475595" y="8575722"/>
          <a:ext cx="1270" cy="1522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158032</xdr:rowOff>
    </xdr:from>
    <xdr:ext cx="534377" cy="259045"/>
    <xdr:sp macro="" textlink="">
      <xdr:nvSpPr>
        <xdr:cNvPr id="350" name="普通建設事業費最小値テキスト"/>
        <xdr:cNvSpPr txBox="1"/>
      </xdr:nvSpPr>
      <xdr:spPr>
        <a:xfrm>
          <a:off x="10528300" y="1010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154205</xdr:rowOff>
    </xdr:from>
    <xdr:to>
      <xdr:col>55</xdr:col>
      <xdr:colOff>88900</xdr:colOff>
      <xdr:row>58</xdr:row>
      <xdr:rowOff>154205</xdr:rowOff>
    </xdr:to>
    <xdr:cxnSp macro="">
      <xdr:nvCxnSpPr>
        <xdr:cNvPr id="351" name="直線コネクタ 350"/>
        <xdr:cNvCxnSpPr/>
      </xdr:nvCxnSpPr>
      <xdr:spPr>
        <a:xfrm>
          <a:off x="10388600" y="10098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121349</xdr:rowOff>
    </xdr:from>
    <xdr:ext cx="599010" cy="259045"/>
    <xdr:sp macro="" textlink="">
      <xdr:nvSpPr>
        <xdr:cNvPr id="352" name="普通建設事業費最大値テキスト"/>
        <xdr:cNvSpPr txBox="1"/>
      </xdr:nvSpPr>
      <xdr:spPr>
        <a:xfrm>
          <a:off x="10528300" y="835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3222</xdr:rowOff>
    </xdr:from>
    <xdr:to>
      <xdr:col>55</xdr:col>
      <xdr:colOff>88900</xdr:colOff>
      <xdr:row>50</xdr:row>
      <xdr:rowOff>3222</xdr:rowOff>
    </xdr:to>
    <xdr:cxnSp macro="">
      <xdr:nvCxnSpPr>
        <xdr:cNvPr id="353" name="直線コネクタ 352"/>
        <xdr:cNvCxnSpPr/>
      </xdr:nvCxnSpPr>
      <xdr:spPr>
        <a:xfrm>
          <a:off x="10388600" y="85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56478</xdr:rowOff>
    </xdr:from>
    <xdr:to>
      <xdr:col>55</xdr:col>
      <xdr:colOff>0</xdr:colOff>
      <xdr:row>57</xdr:row>
      <xdr:rowOff>130815</xdr:rowOff>
    </xdr:to>
    <xdr:cxnSp macro="">
      <xdr:nvCxnSpPr>
        <xdr:cNvPr id="354" name="直線コネクタ 353"/>
        <xdr:cNvCxnSpPr/>
      </xdr:nvCxnSpPr>
      <xdr:spPr>
        <a:xfrm flipV="1">
          <a:off x="9639300" y="9829128"/>
          <a:ext cx="838200" cy="7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115684</xdr:rowOff>
    </xdr:from>
    <xdr:ext cx="534377" cy="259045"/>
    <xdr:sp macro="" textlink="">
      <xdr:nvSpPr>
        <xdr:cNvPr id="355" name="普通建設事業費平均値テキスト"/>
        <xdr:cNvSpPr txBox="1"/>
      </xdr:nvSpPr>
      <xdr:spPr>
        <a:xfrm>
          <a:off x="10528300" y="9888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137257</xdr:rowOff>
    </xdr:from>
    <xdr:to>
      <xdr:col>55</xdr:col>
      <xdr:colOff>50800</xdr:colOff>
      <xdr:row>58</xdr:row>
      <xdr:rowOff>67407</xdr:rowOff>
    </xdr:to>
    <xdr:sp macro="" textlink="">
      <xdr:nvSpPr>
        <xdr:cNvPr id="356" name="フローチャート: 判断 355"/>
        <xdr:cNvSpPr/>
      </xdr:nvSpPr>
      <xdr:spPr>
        <a:xfrm>
          <a:off x="10426700" y="990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130815</xdr:rowOff>
    </xdr:from>
    <xdr:to>
      <xdr:col>50</xdr:col>
      <xdr:colOff>114300</xdr:colOff>
      <xdr:row>57</xdr:row>
      <xdr:rowOff>153241</xdr:rowOff>
    </xdr:to>
    <xdr:cxnSp macro="">
      <xdr:nvCxnSpPr>
        <xdr:cNvPr id="357" name="直線コネクタ 356"/>
        <xdr:cNvCxnSpPr/>
      </xdr:nvCxnSpPr>
      <xdr:spPr>
        <a:xfrm flipV="1">
          <a:off x="8750300" y="9903465"/>
          <a:ext cx="889000" cy="2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95541</xdr:rowOff>
    </xdr:from>
    <xdr:to>
      <xdr:col>50</xdr:col>
      <xdr:colOff>165100</xdr:colOff>
      <xdr:row>58</xdr:row>
      <xdr:rowOff>25691</xdr:rowOff>
    </xdr:to>
    <xdr:sp macro="" textlink="">
      <xdr:nvSpPr>
        <xdr:cNvPr id="358" name="フローチャート: 判断 357"/>
        <xdr:cNvSpPr/>
      </xdr:nvSpPr>
      <xdr:spPr>
        <a:xfrm>
          <a:off x="9588500" y="986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16818</xdr:rowOff>
    </xdr:from>
    <xdr:ext cx="534377" cy="259045"/>
    <xdr:sp macro="" textlink="">
      <xdr:nvSpPr>
        <xdr:cNvPr id="359" name="テキスト ボックス 358"/>
        <xdr:cNvSpPr txBox="1"/>
      </xdr:nvSpPr>
      <xdr:spPr>
        <a:xfrm>
          <a:off x="9372111" y="996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153241</xdr:rowOff>
    </xdr:from>
    <xdr:to>
      <xdr:col>45</xdr:col>
      <xdr:colOff>177800</xdr:colOff>
      <xdr:row>58</xdr:row>
      <xdr:rowOff>35401</xdr:rowOff>
    </xdr:to>
    <xdr:cxnSp macro="">
      <xdr:nvCxnSpPr>
        <xdr:cNvPr id="360" name="直線コネクタ 359"/>
        <xdr:cNvCxnSpPr/>
      </xdr:nvCxnSpPr>
      <xdr:spPr>
        <a:xfrm flipV="1">
          <a:off x="7861300" y="9925891"/>
          <a:ext cx="889000" cy="5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159614</xdr:rowOff>
    </xdr:from>
    <xdr:to>
      <xdr:col>46</xdr:col>
      <xdr:colOff>38100</xdr:colOff>
      <xdr:row>58</xdr:row>
      <xdr:rowOff>89764</xdr:rowOff>
    </xdr:to>
    <xdr:sp macro="" textlink="">
      <xdr:nvSpPr>
        <xdr:cNvPr id="361" name="フローチャート: 判断 360"/>
        <xdr:cNvSpPr/>
      </xdr:nvSpPr>
      <xdr:spPr>
        <a:xfrm>
          <a:off x="8699500" y="99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80891</xdr:rowOff>
    </xdr:from>
    <xdr:ext cx="534377" cy="259045"/>
    <xdr:sp macro="" textlink="">
      <xdr:nvSpPr>
        <xdr:cNvPr id="362" name="テキスト ボックス 361"/>
        <xdr:cNvSpPr txBox="1"/>
      </xdr:nvSpPr>
      <xdr:spPr>
        <a:xfrm>
          <a:off x="8483111" y="100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35401</xdr:rowOff>
    </xdr:from>
    <xdr:to>
      <xdr:col>41</xdr:col>
      <xdr:colOff>50800</xdr:colOff>
      <xdr:row>58</xdr:row>
      <xdr:rowOff>77791</xdr:rowOff>
    </xdr:to>
    <xdr:cxnSp macro="">
      <xdr:nvCxnSpPr>
        <xdr:cNvPr id="363" name="直線コネクタ 362"/>
        <xdr:cNvCxnSpPr/>
      </xdr:nvCxnSpPr>
      <xdr:spPr>
        <a:xfrm flipV="1">
          <a:off x="6972300" y="9979501"/>
          <a:ext cx="889000" cy="4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91617</xdr:rowOff>
    </xdr:from>
    <xdr:to>
      <xdr:col>41</xdr:col>
      <xdr:colOff>101600</xdr:colOff>
      <xdr:row>58</xdr:row>
      <xdr:rowOff>21767</xdr:rowOff>
    </xdr:to>
    <xdr:sp macro="" textlink="">
      <xdr:nvSpPr>
        <xdr:cNvPr id="364" name="フローチャート: 判断 363"/>
        <xdr:cNvSpPr/>
      </xdr:nvSpPr>
      <xdr:spPr>
        <a:xfrm>
          <a:off x="7810500" y="986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38294</xdr:rowOff>
    </xdr:from>
    <xdr:ext cx="534377" cy="259045"/>
    <xdr:sp macro="" textlink="">
      <xdr:nvSpPr>
        <xdr:cNvPr id="365" name="テキスト ボックス 364"/>
        <xdr:cNvSpPr txBox="1"/>
      </xdr:nvSpPr>
      <xdr:spPr>
        <a:xfrm>
          <a:off x="7594111" y="963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90348</xdr:rowOff>
    </xdr:from>
    <xdr:to>
      <xdr:col>36</xdr:col>
      <xdr:colOff>165100</xdr:colOff>
      <xdr:row>58</xdr:row>
      <xdr:rowOff>20498</xdr:rowOff>
    </xdr:to>
    <xdr:sp macro="" textlink="">
      <xdr:nvSpPr>
        <xdr:cNvPr id="366" name="フローチャート: 判断 365"/>
        <xdr:cNvSpPr/>
      </xdr:nvSpPr>
      <xdr:spPr>
        <a:xfrm>
          <a:off x="6921500" y="98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37025</xdr:rowOff>
    </xdr:from>
    <xdr:ext cx="534377" cy="259045"/>
    <xdr:sp macro="" textlink="">
      <xdr:nvSpPr>
        <xdr:cNvPr id="367" name="テキスト ボックス 366"/>
        <xdr:cNvSpPr txBox="1"/>
      </xdr:nvSpPr>
      <xdr:spPr>
        <a:xfrm>
          <a:off x="6705111" y="96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5678</xdr:rowOff>
    </xdr:from>
    <xdr:to>
      <xdr:col>55</xdr:col>
      <xdr:colOff>50800</xdr:colOff>
      <xdr:row>57</xdr:row>
      <xdr:rowOff>107278</xdr:rowOff>
    </xdr:to>
    <xdr:sp macro="" textlink="">
      <xdr:nvSpPr>
        <xdr:cNvPr id="373" name="楕円 372"/>
        <xdr:cNvSpPr/>
      </xdr:nvSpPr>
      <xdr:spPr>
        <a:xfrm>
          <a:off x="10426700" y="977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28555</xdr:rowOff>
    </xdr:from>
    <xdr:ext cx="534377" cy="259045"/>
    <xdr:sp macro="" textlink="">
      <xdr:nvSpPr>
        <xdr:cNvPr id="374" name="普通建設事業費該当値テキスト"/>
        <xdr:cNvSpPr txBox="1"/>
      </xdr:nvSpPr>
      <xdr:spPr>
        <a:xfrm>
          <a:off x="10528300" y="962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80015</xdr:rowOff>
    </xdr:from>
    <xdr:to>
      <xdr:col>50</xdr:col>
      <xdr:colOff>165100</xdr:colOff>
      <xdr:row>58</xdr:row>
      <xdr:rowOff>10165</xdr:rowOff>
    </xdr:to>
    <xdr:sp macro="" textlink="">
      <xdr:nvSpPr>
        <xdr:cNvPr id="375" name="楕円 374"/>
        <xdr:cNvSpPr/>
      </xdr:nvSpPr>
      <xdr:spPr>
        <a:xfrm>
          <a:off x="9588500" y="985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26692</xdr:rowOff>
    </xdr:from>
    <xdr:ext cx="534377" cy="259045"/>
    <xdr:sp macro="" textlink="">
      <xdr:nvSpPr>
        <xdr:cNvPr id="376" name="テキスト ボックス 375"/>
        <xdr:cNvSpPr txBox="1"/>
      </xdr:nvSpPr>
      <xdr:spPr>
        <a:xfrm>
          <a:off x="9372111" y="962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102441</xdr:rowOff>
    </xdr:from>
    <xdr:to>
      <xdr:col>46</xdr:col>
      <xdr:colOff>38100</xdr:colOff>
      <xdr:row>58</xdr:row>
      <xdr:rowOff>32591</xdr:rowOff>
    </xdr:to>
    <xdr:sp macro="" textlink="">
      <xdr:nvSpPr>
        <xdr:cNvPr id="377" name="楕円 376"/>
        <xdr:cNvSpPr/>
      </xdr:nvSpPr>
      <xdr:spPr>
        <a:xfrm>
          <a:off x="8699500" y="987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49118</xdr:rowOff>
    </xdr:from>
    <xdr:ext cx="534377" cy="259045"/>
    <xdr:sp macro="" textlink="">
      <xdr:nvSpPr>
        <xdr:cNvPr id="378" name="テキスト ボックス 377"/>
        <xdr:cNvSpPr txBox="1"/>
      </xdr:nvSpPr>
      <xdr:spPr>
        <a:xfrm>
          <a:off x="8483111" y="965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156051</xdr:rowOff>
    </xdr:from>
    <xdr:to>
      <xdr:col>41</xdr:col>
      <xdr:colOff>101600</xdr:colOff>
      <xdr:row>58</xdr:row>
      <xdr:rowOff>86201</xdr:rowOff>
    </xdr:to>
    <xdr:sp macro="" textlink="">
      <xdr:nvSpPr>
        <xdr:cNvPr id="379" name="楕円 378"/>
        <xdr:cNvSpPr/>
      </xdr:nvSpPr>
      <xdr:spPr>
        <a:xfrm>
          <a:off x="7810500" y="992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77328</xdr:rowOff>
    </xdr:from>
    <xdr:ext cx="534377" cy="259045"/>
    <xdr:sp macro="" textlink="">
      <xdr:nvSpPr>
        <xdr:cNvPr id="380" name="テキスト ボックス 379"/>
        <xdr:cNvSpPr txBox="1"/>
      </xdr:nvSpPr>
      <xdr:spPr>
        <a:xfrm>
          <a:off x="7594111" y="1002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26991</xdr:rowOff>
    </xdr:from>
    <xdr:to>
      <xdr:col>36</xdr:col>
      <xdr:colOff>165100</xdr:colOff>
      <xdr:row>58</xdr:row>
      <xdr:rowOff>128591</xdr:rowOff>
    </xdr:to>
    <xdr:sp macro="" textlink="">
      <xdr:nvSpPr>
        <xdr:cNvPr id="381" name="楕円 380"/>
        <xdr:cNvSpPr/>
      </xdr:nvSpPr>
      <xdr:spPr>
        <a:xfrm>
          <a:off x="6921500" y="997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119718</xdr:rowOff>
    </xdr:from>
    <xdr:ext cx="534377" cy="259045"/>
    <xdr:sp macro="" textlink="">
      <xdr:nvSpPr>
        <xdr:cNvPr id="382" name="テキスト ボックス 381"/>
        <xdr:cNvSpPr txBox="1"/>
      </xdr:nvSpPr>
      <xdr:spPr>
        <a:xfrm>
          <a:off x="6705111" y="1006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6" name="テキスト ボックス 39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8" name="テキスト ボックス 39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400" name="テキスト ボックス 39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72227</xdr:rowOff>
    </xdr:from>
    <xdr:to>
      <xdr:col>54</xdr:col>
      <xdr:colOff>189865</xdr:colOff>
      <xdr:row>78</xdr:row>
      <xdr:rowOff>136925</xdr:rowOff>
    </xdr:to>
    <xdr:cxnSp macro="">
      <xdr:nvCxnSpPr>
        <xdr:cNvPr id="404" name="直線コネクタ 403"/>
        <xdr:cNvCxnSpPr/>
      </xdr:nvCxnSpPr>
      <xdr:spPr>
        <a:xfrm flipV="1">
          <a:off x="10475595" y="12245177"/>
          <a:ext cx="1270" cy="1264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147547</xdr:rowOff>
    </xdr:from>
    <xdr:ext cx="378565" cy="259045"/>
    <xdr:sp macro="" textlink="">
      <xdr:nvSpPr>
        <xdr:cNvPr id="405" name="普通建設事業費 （ うち新規整備　）最小値テキスト"/>
        <xdr:cNvSpPr txBox="1"/>
      </xdr:nvSpPr>
      <xdr:spPr>
        <a:xfrm>
          <a:off x="10528300" y="1352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136925</xdr:rowOff>
    </xdr:from>
    <xdr:to>
      <xdr:col>55</xdr:col>
      <xdr:colOff>88900</xdr:colOff>
      <xdr:row>78</xdr:row>
      <xdr:rowOff>136925</xdr:rowOff>
    </xdr:to>
    <xdr:cxnSp macro="">
      <xdr:nvCxnSpPr>
        <xdr:cNvPr id="406" name="直線コネクタ 405"/>
        <xdr:cNvCxnSpPr/>
      </xdr:nvCxnSpPr>
      <xdr:spPr>
        <a:xfrm>
          <a:off x="10388600" y="13510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18904</xdr:rowOff>
    </xdr:from>
    <xdr:ext cx="599010" cy="259045"/>
    <xdr:sp macro="" textlink="">
      <xdr:nvSpPr>
        <xdr:cNvPr id="407" name="普通建設事業費 （ うち新規整備　）最大値テキスト"/>
        <xdr:cNvSpPr txBox="1"/>
      </xdr:nvSpPr>
      <xdr:spPr>
        <a:xfrm>
          <a:off x="10528300" y="1202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72227</xdr:rowOff>
    </xdr:from>
    <xdr:to>
      <xdr:col>55</xdr:col>
      <xdr:colOff>88900</xdr:colOff>
      <xdr:row>71</xdr:row>
      <xdr:rowOff>72227</xdr:rowOff>
    </xdr:to>
    <xdr:cxnSp macro="">
      <xdr:nvCxnSpPr>
        <xdr:cNvPr id="408" name="直線コネクタ 407"/>
        <xdr:cNvCxnSpPr/>
      </xdr:nvCxnSpPr>
      <xdr:spPr>
        <a:xfrm>
          <a:off x="10388600" y="1224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31193</xdr:rowOff>
    </xdr:from>
    <xdr:to>
      <xdr:col>55</xdr:col>
      <xdr:colOff>0</xdr:colOff>
      <xdr:row>78</xdr:row>
      <xdr:rowOff>111362</xdr:rowOff>
    </xdr:to>
    <xdr:cxnSp macro="">
      <xdr:nvCxnSpPr>
        <xdr:cNvPr id="409" name="直線コネクタ 408"/>
        <xdr:cNvCxnSpPr/>
      </xdr:nvCxnSpPr>
      <xdr:spPr>
        <a:xfrm flipV="1">
          <a:off x="9639300" y="13404293"/>
          <a:ext cx="838200" cy="8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20547</xdr:rowOff>
    </xdr:from>
    <xdr:ext cx="534377" cy="259045"/>
    <xdr:sp macro="" textlink="">
      <xdr:nvSpPr>
        <xdr:cNvPr id="410" name="普通建設事業費 （ うち新規整備　）平均値テキスト"/>
        <xdr:cNvSpPr txBox="1"/>
      </xdr:nvSpPr>
      <xdr:spPr>
        <a:xfrm>
          <a:off x="10528300" y="13393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42120</xdr:rowOff>
    </xdr:from>
    <xdr:to>
      <xdr:col>55</xdr:col>
      <xdr:colOff>50800</xdr:colOff>
      <xdr:row>78</xdr:row>
      <xdr:rowOff>143720</xdr:rowOff>
    </xdr:to>
    <xdr:sp macro="" textlink="">
      <xdr:nvSpPr>
        <xdr:cNvPr id="411" name="フローチャート: 判断 410"/>
        <xdr:cNvSpPr/>
      </xdr:nvSpPr>
      <xdr:spPr>
        <a:xfrm>
          <a:off x="104267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50034</xdr:rowOff>
    </xdr:from>
    <xdr:to>
      <xdr:col>50</xdr:col>
      <xdr:colOff>114300</xdr:colOff>
      <xdr:row>78</xdr:row>
      <xdr:rowOff>111362</xdr:rowOff>
    </xdr:to>
    <xdr:cxnSp macro="">
      <xdr:nvCxnSpPr>
        <xdr:cNvPr id="412" name="直線コネクタ 411"/>
        <xdr:cNvCxnSpPr/>
      </xdr:nvCxnSpPr>
      <xdr:spPr>
        <a:xfrm>
          <a:off x="8750300" y="13423134"/>
          <a:ext cx="889000" cy="6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155222</xdr:rowOff>
    </xdr:from>
    <xdr:to>
      <xdr:col>50</xdr:col>
      <xdr:colOff>165100</xdr:colOff>
      <xdr:row>78</xdr:row>
      <xdr:rowOff>85372</xdr:rowOff>
    </xdr:to>
    <xdr:sp macro="" textlink="">
      <xdr:nvSpPr>
        <xdr:cNvPr id="413" name="フローチャート: 判断 412"/>
        <xdr:cNvSpPr/>
      </xdr:nvSpPr>
      <xdr:spPr>
        <a:xfrm>
          <a:off x="9588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101899</xdr:rowOff>
    </xdr:from>
    <xdr:ext cx="534377" cy="259045"/>
    <xdr:sp macro="" textlink="">
      <xdr:nvSpPr>
        <xdr:cNvPr id="414" name="テキスト ボックス 413"/>
        <xdr:cNvSpPr txBox="1"/>
      </xdr:nvSpPr>
      <xdr:spPr>
        <a:xfrm>
          <a:off x="9372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50034</xdr:rowOff>
    </xdr:from>
    <xdr:to>
      <xdr:col>45</xdr:col>
      <xdr:colOff>177800</xdr:colOff>
      <xdr:row>78</xdr:row>
      <xdr:rowOff>79925</xdr:rowOff>
    </xdr:to>
    <xdr:cxnSp macro="">
      <xdr:nvCxnSpPr>
        <xdr:cNvPr id="415" name="直線コネクタ 414"/>
        <xdr:cNvCxnSpPr/>
      </xdr:nvCxnSpPr>
      <xdr:spPr>
        <a:xfrm flipV="1">
          <a:off x="7861300" y="13423134"/>
          <a:ext cx="889000" cy="2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15281</xdr:rowOff>
    </xdr:from>
    <xdr:to>
      <xdr:col>46</xdr:col>
      <xdr:colOff>38100</xdr:colOff>
      <xdr:row>78</xdr:row>
      <xdr:rowOff>116881</xdr:rowOff>
    </xdr:to>
    <xdr:sp macro="" textlink="">
      <xdr:nvSpPr>
        <xdr:cNvPr id="416" name="フローチャート: 判断 415"/>
        <xdr:cNvSpPr/>
      </xdr:nvSpPr>
      <xdr:spPr>
        <a:xfrm>
          <a:off x="8699500" y="13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108008</xdr:rowOff>
    </xdr:from>
    <xdr:ext cx="534377" cy="259045"/>
    <xdr:sp macro="" textlink="">
      <xdr:nvSpPr>
        <xdr:cNvPr id="417" name="テキスト ボックス 416"/>
        <xdr:cNvSpPr txBox="1"/>
      </xdr:nvSpPr>
      <xdr:spPr>
        <a:xfrm>
          <a:off x="8483111" y="1348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151820</xdr:rowOff>
    </xdr:from>
    <xdr:to>
      <xdr:col>41</xdr:col>
      <xdr:colOff>101600</xdr:colOff>
      <xdr:row>78</xdr:row>
      <xdr:rowOff>81970</xdr:rowOff>
    </xdr:to>
    <xdr:sp macro="" textlink="">
      <xdr:nvSpPr>
        <xdr:cNvPr id="418" name="フローチャート: 判断 417"/>
        <xdr:cNvSpPr/>
      </xdr:nvSpPr>
      <xdr:spPr>
        <a:xfrm>
          <a:off x="7810500" y="1335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98497</xdr:rowOff>
    </xdr:from>
    <xdr:ext cx="534377" cy="259045"/>
    <xdr:sp macro="" textlink="">
      <xdr:nvSpPr>
        <xdr:cNvPr id="419" name="テキスト ボックス 418"/>
        <xdr:cNvSpPr txBox="1"/>
      </xdr:nvSpPr>
      <xdr:spPr>
        <a:xfrm>
          <a:off x="7594111" y="131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151843</xdr:rowOff>
    </xdr:from>
    <xdr:to>
      <xdr:col>55</xdr:col>
      <xdr:colOff>50800</xdr:colOff>
      <xdr:row>78</xdr:row>
      <xdr:rowOff>81993</xdr:rowOff>
    </xdr:to>
    <xdr:sp macro="" textlink="">
      <xdr:nvSpPr>
        <xdr:cNvPr id="425" name="楕円 424"/>
        <xdr:cNvSpPr/>
      </xdr:nvSpPr>
      <xdr:spPr>
        <a:xfrm>
          <a:off x="10426700" y="1335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111220</xdr:rowOff>
    </xdr:from>
    <xdr:ext cx="534377" cy="259045"/>
    <xdr:sp macro="" textlink="">
      <xdr:nvSpPr>
        <xdr:cNvPr id="426" name="普通建設事業費 （ うち新規整備　）該当値テキスト"/>
        <xdr:cNvSpPr txBox="1"/>
      </xdr:nvSpPr>
      <xdr:spPr>
        <a:xfrm>
          <a:off x="10528300" y="1314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60562</xdr:rowOff>
    </xdr:from>
    <xdr:to>
      <xdr:col>50</xdr:col>
      <xdr:colOff>165100</xdr:colOff>
      <xdr:row>78</xdr:row>
      <xdr:rowOff>162162</xdr:rowOff>
    </xdr:to>
    <xdr:sp macro="" textlink="">
      <xdr:nvSpPr>
        <xdr:cNvPr id="427" name="楕円 426"/>
        <xdr:cNvSpPr/>
      </xdr:nvSpPr>
      <xdr:spPr>
        <a:xfrm>
          <a:off x="9588500" y="1343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153289</xdr:rowOff>
    </xdr:from>
    <xdr:ext cx="469744" cy="259045"/>
    <xdr:sp macro="" textlink="">
      <xdr:nvSpPr>
        <xdr:cNvPr id="428" name="テキスト ボックス 427"/>
        <xdr:cNvSpPr txBox="1"/>
      </xdr:nvSpPr>
      <xdr:spPr>
        <a:xfrm>
          <a:off x="9404428" y="13526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170684</xdr:rowOff>
    </xdr:from>
    <xdr:to>
      <xdr:col>46</xdr:col>
      <xdr:colOff>38100</xdr:colOff>
      <xdr:row>78</xdr:row>
      <xdr:rowOff>100834</xdr:rowOff>
    </xdr:to>
    <xdr:sp macro="" textlink="">
      <xdr:nvSpPr>
        <xdr:cNvPr id="429" name="楕円 428"/>
        <xdr:cNvSpPr/>
      </xdr:nvSpPr>
      <xdr:spPr>
        <a:xfrm>
          <a:off x="8699500" y="1337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117361</xdr:rowOff>
    </xdr:from>
    <xdr:ext cx="534377" cy="259045"/>
    <xdr:sp macro="" textlink="">
      <xdr:nvSpPr>
        <xdr:cNvPr id="430" name="テキスト ボックス 429"/>
        <xdr:cNvSpPr txBox="1"/>
      </xdr:nvSpPr>
      <xdr:spPr>
        <a:xfrm>
          <a:off x="8483111" y="1314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29125</xdr:rowOff>
    </xdr:from>
    <xdr:to>
      <xdr:col>41</xdr:col>
      <xdr:colOff>101600</xdr:colOff>
      <xdr:row>78</xdr:row>
      <xdr:rowOff>130725</xdr:rowOff>
    </xdr:to>
    <xdr:sp macro="" textlink="">
      <xdr:nvSpPr>
        <xdr:cNvPr id="431" name="楕円 430"/>
        <xdr:cNvSpPr/>
      </xdr:nvSpPr>
      <xdr:spPr>
        <a:xfrm>
          <a:off x="7810500" y="1340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121852</xdr:rowOff>
    </xdr:from>
    <xdr:ext cx="534377" cy="259045"/>
    <xdr:sp macro="" textlink="">
      <xdr:nvSpPr>
        <xdr:cNvPr id="432" name="テキスト ボックス 431"/>
        <xdr:cNvSpPr txBox="1"/>
      </xdr:nvSpPr>
      <xdr:spPr>
        <a:xfrm>
          <a:off x="7594111" y="1349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2" name="テキスト ボックス 45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95630</xdr:rowOff>
    </xdr:from>
    <xdr:to>
      <xdr:col>54</xdr:col>
      <xdr:colOff>189865</xdr:colOff>
      <xdr:row>99</xdr:row>
      <xdr:rowOff>28077</xdr:rowOff>
    </xdr:to>
    <xdr:cxnSp macro="">
      <xdr:nvCxnSpPr>
        <xdr:cNvPr id="458" name="直線コネクタ 457"/>
        <xdr:cNvCxnSpPr/>
      </xdr:nvCxnSpPr>
      <xdr:spPr>
        <a:xfrm flipV="1">
          <a:off x="10475595" y="15526130"/>
          <a:ext cx="1270" cy="147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31904</xdr:rowOff>
    </xdr:from>
    <xdr:ext cx="469744" cy="259045"/>
    <xdr:sp macro="" textlink="">
      <xdr:nvSpPr>
        <xdr:cNvPr id="459" name="普通建設事業費 （ うち更新整備　）最小値テキスト"/>
        <xdr:cNvSpPr txBox="1"/>
      </xdr:nvSpPr>
      <xdr:spPr>
        <a:xfrm>
          <a:off x="10528300" y="1700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28077</xdr:rowOff>
    </xdr:from>
    <xdr:to>
      <xdr:col>55</xdr:col>
      <xdr:colOff>88900</xdr:colOff>
      <xdr:row>99</xdr:row>
      <xdr:rowOff>28077</xdr:rowOff>
    </xdr:to>
    <xdr:cxnSp macro="">
      <xdr:nvCxnSpPr>
        <xdr:cNvPr id="460" name="直線コネクタ 459"/>
        <xdr:cNvCxnSpPr/>
      </xdr:nvCxnSpPr>
      <xdr:spPr>
        <a:xfrm>
          <a:off x="10388600" y="1700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42307</xdr:rowOff>
    </xdr:from>
    <xdr:ext cx="534377" cy="259045"/>
    <xdr:sp macro="" textlink="">
      <xdr:nvSpPr>
        <xdr:cNvPr id="461" name="普通建設事業費 （ うち更新整備　）最大値テキスト"/>
        <xdr:cNvSpPr txBox="1"/>
      </xdr:nvSpPr>
      <xdr:spPr>
        <a:xfrm>
          <a:off x="10528300" y="1530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95630</xdr:rowOff>
    </xdr:from>
    <xdr:to>
      <xdr:col>55</xdr:col>
      <xdr:colOff>88900</xdr:colOff>
      <xdr:row>90</xdr:row>
      <xdr:rowOff>95630</xdr:rowOff>
    </xdr:to>
    <xdr:cxnSp macro="">
      <xdr:nvCxnSpPr>
        <xdr:cNvPr id="462" name="直線コネクタ 461"/>
        <xdr:cNvCxnSpPr/>
      </xdr:nvCxnSpPr>
      <xdr:spPr>
        <a:xfrm>
          <a:off x="10388600" y="155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104479</xdr:rowOff>
    </xdr:from>
    <xdr:to>
      <xdr:col>55</xdr:col>
      <xdr:colOff>0</xdr:colOff>
      <xdr:row>95</xdr:row>
      <xdr:rowOff>51983</xdr:rowOff>
    </xdr:to>
    <xdr:cxnSp macro="">
      <xdr:nvCxnSpPr>
        <xdr:cNvPr id="463" name="直線コネクタ 462"/>
        <xdr:cNvCxnSpPr/>
      </xdr:nvCxnSpPr>
      <xdr:spPr>
        <a:xfrm flipV="1">
          <a:off x="9639300" y="16220779"/>
          <a:ext cx="838200" cy="11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9737</xdr:rowOff>
    </xdr:from>
    <xdr:ext cx="534377" cy="259045"/>
    <xdr:sp macro="" textlink="">
      <xdr:nvSpPr>
        <xdr:cNvPr id="464" name="普通建設事業費 （ うち更新整備　）平均値テキスト"/>
        <xdr:cNvSpPr txBox="1"/>
      </xdr:nvSpPr>
      <xdr:spPr>
        <a:xfrm>
          <a:off x="10528300" y="16468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31310</xdr:rowOff>
    </xdr:from>
    <xdr:to>
      <xdr:col>55</xdr:col>
      <xdr:colOff>50800</xdr:colOff>
      <xdr:row>96</xdr:row>
      <xdr:rowOff>132910</xdr:rowOff>
    </xdr:to>
    <xdr:sp macro="" textlink="">
      <xdr:nvSpPr>
        <xdr:cNvPr id="465" name="フローチャート: 判断 464"/>
        <xdr:cNvSpPr/>
      </xdr:nvSpPr>
      <xdr:spPr>
        <a:xfrm>
          <a:off x="10426700" y="164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51983</xdr:rowOff>
    </xdr:from>
    <xdr:to>
      <xdr:col>50</xdr:col>
      <xdr:colOff>114300</xdr:colOff>
      <xdr:row>96</xdr:row>
      <xdr:rowOff>127927</xdr:rowOff>
    </xdr:to>
    <xdr:cxnSp macro="">
      <xdr:nvCxnSpPr>
        <xdr:cNvPr id="466" name="直線コネクタ 465"/>
        <xdr:cNvCxnSpPr/>
      </xdr:nvCxnSpPr>
      <xdr:spPr>
        <a:xfrm flipV="1">
          <a:off x="8750300" y="16339733"/>
          <a:ext cx="889000" cy="24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135665</xdr:rowOff>
    </xdr:from>
    <xdr:to>
      <xdr:col>50</xdr:col>
      <xdr:colOff>165100</xdr:colOff>
      <xdr:row>97</xdr:row>
      <xdr:rowOff>65815</xdr:rowOff>
    </xdr:to>
    <xdr:sp macro="" textlink="">
      <xdr:nvSpPr>
        <xdr:cNvPr id="467" name="フローチャート: 判断 466"/>
        <xdr:cNvSpPr/>
      </xdr:nvSpPr>
      <xdr:spPr>
        <a:xfrm>
          <a:off x="9588500" y="1659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56942</xdr:rowOff>
    </xdr:from>
    <xdr:ext cx="534377" cy="259045"/>
    <xdr:sp macro="" textlink="">
      <xdr:nvSpPr>
        <xdr:cNvPr id="468" name="テキスト ボックス 467"/>
        <xdr:cNvSpPr txBox="1"/>
      </xdr:nvSpPr>
      <xdr:spPr>
        <a:xfrm>
          <a:off x="9372111" y="1668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127927</xdr:rowOff>
    </xdr:from>
    <xdr:to>
      <xdr:col>45</xdr:col>
      <xdr:colOff>177800</xdr:colOff>
      <xdr:row>97</xdr:row>
      <xdr:rowOff>67870</xdr:rowOff>
    </xdr:to>
    <xdr:cxnSp macro="">
      <xdr:nvCxnSpPr>
        <xdr:cNvPr id="469" name="直線コネクタ 468"/>
        <xdr:cNvCxnSpPr/>
      </xdr:nvCxnSpPr>
      <xdr:spPr>
        <a:xfrm flipV="1">
          <a:off x="7861300" y="16587127"/>
          <a:ext cx="889000" cy="11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52929</xdr:rowOff>
    </xdr:from>
    <xdr:to>
      <xdr:col>46</xdr:col>
      <xdr:colOff>38100</xdr:colOff>
      <xdr:row>97</xdr:row>
      <xdr:rowOff>154529</xdr:rowOff>
    </xdr:to>
    <xdr:sp macro="" textlink="">
      <xdr:nvSpPr>
        <xdr:cNvPr id="470" name="フローチャート: 判断 469"/>
        <xdr:cNvSpPr/>
      </xdr:nvSpPr>
      <xdr:spPr>
        <a:xfrm>
          <a:off x="8699500" y="16683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145656</xdr:rowOff>
    </xdr:from>
    <xdr:ext cx="534377" cy="259045"/>
    <xdr:sp macro="" textlink="">
      <xdr:nvSpPr>
        <xdr:cNvPr id="471" name="テキスト ボックス 470"/>
        <xdr:cNvSpPr txBox="1"/>
      </xdr:nvSpPr>
      <xdr:spPr>
        <a:xfrm>
          <a:off x="8483111" y="167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74073</xdr:rowOff>
    </xdr:from>
    <xdr:to>
      <xdr:col>41</xdr:col>
      <xdr:colOff>101600</xdr:colOff>
      <xdr:row>97</xdr:row>
      <xdr:rowOff>4223</xdr:rowOff>
    </xdr:to>
    <xdr:sp macro="" textlink="">
      <xdr:nvSpPr>
        <xdr:cNvPr id="472" name="フローチャート: 判断 471"/>
        <xdr:cNvSpPr/>
      </xdr:nvSpPr>
      <xdr:spPr>
        <a:xfrm>
          <a:off x="7810500" y="1653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20750</xdr:rowOff>
    </xdr:from>
    <xdr:ext cx="534377" cy="259045"/>
    <xdr:sp macro="" textlink="">
      <xdr:nvSpPr>
        <xdr:cNvPr id="473" name="テキスト ボックス 472"/>
        <xdr:cNvSpPr txBox="1"/>
      </xdr:nvSpPr>
      <xdr:spPr>
        <a:xfrm>
          <a:off x="7594111" y="1630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53679</xdr:rowOff>
    </xdr:from>
    <xdr:to>
      <xdr:col>55</xdr:col>
      <xdr:colOff>50800</xdr:colOff>
      <xdr:row>94</xdr:row>
      <xdr:rowOff>155279</xdr:rowOff>
    </xdr:to>
    <xdr:sp macro="" textlink="">
      <xdr:nvSpPr>
        <xdr:cNvPr id="479" name="楕円 478"/>
        <xdr:cNvSpPr/>
      </xdr:nvSpPr>
      <xdr:spPr>
        <a:xfrm>
          <a:off x="10426700" y="1616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76556</xdr:rowOff>
    </xdr:from>
    <xdr:ext cx="534377" cy="259045"/>
    <xdr:sp macro="" textlink="">
      <xdr:nvSpPr>
        <xdr:cNvPr id="480" name="普通建設事業費 （ うち更新整備　）該当値テキスト"/>
        <xdr:cNvSpPr txBox="1"/>
      </xdr:nvSpPr>
      <xdr:spPr>
        <a:xfrm>
          <a:off x="10528300" y="1602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1183</xdr:rowOff>
    </xdr:from>
    <xdr:to>
      <xdr:col>50</xdr:col>
      <xdr:colOff>165100</xdr:colOff>
      <xdr:row>95</xdr:row>
      <xdr:rowOff>102783</xdr:rowOff>
    </xdr:to>
    <xdr:sp macro="" textlink="">
      <xdr:nvSpPr>
        <xdr:cNvPr id="481" name="楕円 480"/>
        <xdr:cNvSpPr/>
      </xdr:nvSpPr>
      <xdr:spPr>
        <a:xfrm>
          <a:off x="9588500" y="1628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119310</xdr:rowOff>
    </xdr:from>
    <xdr:ext cx="534377" cy="259045"/>
    <xdr:sp macro="" textlink="">
      <xdr:nvSpPr>
        <xdr:cNvPr id="482" name="テキスト ボックス 481"/>
        <xdr:cNvSpPr txBox="1"/>
      </xdr:nvSpPr>
      <xdr:spPr>
        <a:xfrm>
          <a:off x="9372111" y="1606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77127</xdr:rowOff>
    </xdr:from>
    <xdr:to>
      <xdr:col>46</xdr:col>
      <xdr:colOff>38100</xdr:colOff>
      <xdr:row>97</xdr:row>
      <xdr:rowOff>7277</xdr:rowOff>
    </xdr:to>
    <xdr:sp macro="" textlink="">
      <xdr:nvSpPr>
        <xdr:cNvPr id="483" name="楕円 482"/>
        <xdr:cNvSpPr/>
      </xdr:nvSpPr>
      <xdr:spPr>
        <a:xfrm>
          <a:off x="8699500" y="1653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23804</xdr:rowOff>
    </xdr:from>
    <xdr:ext cx="534377" cy="259045"/>
    <xdr:sp macro="" textlink="">
      <xdr:nvSpPr>
        <xdr:cNvPr id="484" name="テキスト ボックス 483"/>
        <xdr:cNvSpPr txBox="1"/>
      </xdr:nvSpPr>
      <xdr:spPr>
        <a:xfrm>
          <a:off x="8483111" y="1631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17070</xdr:rowOff>
    </xdr:from>
    <xdr:to>
      <xdr:col>41</xdr:col>
      <xdr:colOff>101600</xdr:colOff>
      <xdr:row>97</xdr:row>
      <xdr:rowOff>118670</xdr:rowOff>
    </xdr:to>
    <xdr:sp macro="" textlink="">
      <xdr:nvSpPr>
        <xdr:cNvPr id="485" name="楕円 484"/>
        <xdr:cNvSpPr/>
      </xdr:nvSpPr>
      <xdr:spPr>
        <a:xfrm>
          <a:off x="7810500" y="1664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109797</xdr:rowOff>
    </xdr:from>
    <xdr:ext cx="534377" cy="259045"/>
    <xdr:sp macro="" textlink="">
      <xdr:nvSpPr>
        <xdr:cNvPr id="486" name="テキスト ボックス 485"/>
        <xdr:cNvSpPr txBox="1"/>
      </xdr:nvSpPr>
      <xdr:spPr>
        <a:xfrm>
          <a:off x="7594111" y="1674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132480</xdr:rowOff>
    </xdr:from>
    <xdr:to>
      <xdr:col>85</xdr:col>
      <xdr:colOff>126364</xdr:colOff>
      <xdr:row>39</xdr:row>
      <xdr:rowOff>44450</xdr:rowOff>
    </xdr:to>
    <xdr:cxnSp macro="">
      <xdr:nvCxnSpPr>
        <xdr:cNvPr id="510" name="直線コネクタ 509"/>
        <xdr:cNvCxnSpPr/>
      </xdr:nvCxnSpPr>
      <xdr:spPr>
        <a:xfrm flipV="1">
          <a:off x="16317595" y="5104530"/>
          <a:ext cx="1269" cy="162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89552</xdr:rowOff>
    </xdr:from>
    <xdr:ext cx="249299" cy="259045"/>
    <xdr:sp macro="" textlink="">
      <xdr:nvSpPr>
        <xdr:cNvPr id="511" name="災害復旧事業費最小値テキスト"/>
        <xdr:cNvSpPr txBox="1"/>
      </xdr:nvSpPr>
      <xdr:spPr>
        <a:xfrm>
          <a:off x="16370300" y="6776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79157</xdr:rowOff>
    </xdr:from>
    <xdr:ext cx="534377" cy="259045"/>
    <xdr:sp macro="" textlink="">
      <xdr:nvSpPr>
        <xdr:cNvPr id="513" name="災害復旧事業費最大値テキスト"/>
        <xdr:cNvSpPr txBox="1"/>
      </xdr:nvSpPr>
      <xdr:spPr>
        <a:xfrm>
          <a:off x="16370300" y="487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132480</xdr:rowOff>
    </xdr:from>
    <xdr:to>
      <xdr:col>86</xdr:col>
      <xdr:colOff>25400</xdr:colOff>
      <xdr:row>29</xdr:row>
      <xdr:rowOff>132480</xdr:rowOff>
    </xdr:to>
    <xdr:cxnSp macro="">
      <xdr:nvCxnSpPr>
        <xdr:cNvPr id="514" name="直線コネクタ 513"/>
        <xdr:cNvCxnSpPr/>
      </xdr:nvCxnSpPr>
      <xdr:spPr>
        <a:xfrm>
          <a:off x="16230600" y="510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7002</xdr:rowOff>
    </xdr:from>
    <xdr:ext cx="378565" cy="259045"/>
    <xdr:sp macro="" textlink="">
      <xdr:nvSpPr>
        <xdr:cNvPr id="516" name="災害復旧事業費平均値テキスト"/>
        <xdr:cNvSpPr txBox="1"/>
      </xdr:nvSpPr>
      <xdr:spPr>
        <a:xfrm>
          <a:off x="16370300" y="65221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155575</xdr:rowOff>
    </xdr:from>
    <xdr:to>
      <xdr:col>85</xdr:col>
      <xdr:colOff>177800</xdr:colOff>
      <xdr:row>39</xdr:row>
      <xdr:rowOff>85725</xdr:rowOff>
    </xdr:to>
    <xdr:sp macro="" textlink="">
      <xdr:nvSpPr>
        <xdr:cNvPr id="517" name="フローチャート: 判断 516"/>
        <xdr:cNvSpPr/>
      </xdr:nvSpPr>
      <xdr:spPr>
        <a:xfrm>
          <a:off x="16268700" y="667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43574</xdr:rowOff>
    </xdr:from>
    <xdr:to>
      <xdr:col>81</xdr:col>
      <xdr:colOff>50800</xdr:colOff>
      <xdr:row>39</xdr:row>
      <xdr:rowOff>44450</xdr:rowOff>
    </xdr:to>
    <xdr:cxnSp macro="">
      <xdr:nvCxnSpPr>
        <xdr:cNvPr id="518" name="直線コネクタ 517"/>
        <xdr:cNvCxnSpPr/>
      </xdr:nvCxnSpPr>
      <xdr:spPr>
        <a:xfrm>
          <a:off x="14592300" y="6730124"/>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78175</xdr:rowOff>
    </xdr:from>
    <xdr:to>
      <xdr:col>81</xdr:col>
      <xdr:colOff>101600</xdr:colOff>
      <xdr:row>39</xdr:row>
      <xdr:rowOff>8325</xdr:rowOff>
    </xdr:to>
    <xdr:sp macro="" textlink="">
      <xdr:nvSpPr>
        <xdr:cNvPr id="519" name="フローチャート: 判断 518"/>
        <xdr:cNvSpPr/>
      </xdr:nvSpPr>
      <xdr:spPr>
        <a:xfrm>
          <a:off x="15430500" y="659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24852</xdr:rowOff>
    </xdr:from>
    <xdr:ext cx="469744" cy="259045"/>
    <xdr:sp macro="" textlink="">
      <xdr:nvSpPr>
        <xdr:cNvPr id="520" name="テキスト ボックス 519"/>
        <xdr:cNvSpPr txBox="1"/>
      </xdr:nvSpPr>
      <xdr:spPr>
        <a:xfrm>
          <a:off x="15246428" y="636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43574</xdr:rowOff>
    </xdr:from>
    <xdr:to>
      <xdr:col>76</xdr:col>
      <xdr:colOff>114300</xdr:colOff>
      <xdr:row>39</xdr:row>
      <xdr:rowOff>44450</xdr:rowOff>
    </xdr:to>
    <xdr:cxnSp macro="">
      <xdr:nvCxnSpPr>
        <xdr:cNvPr id="521" name="直線コネクタ 520"/>
        <xdr:cNvCxnSpPr/>
      </xdr:nvCxnSpPr>
      <xdr:spPr>
        <a:xfrm flipV="1">
          <a:off x="13703300" y="6730124"/>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155537</xdr:rowOff>
    </xdr:from>
    <xdr:to>
      <xdr:col>76</xdr:col>
      <xdr:colOff>165100</xdr:colOff>
      <xdr:row>39</xdr:row>
      <xdr:rowOff>85687</xdr:rowOff>
    </xdr:to>
    <xdr:sp macro="" textlink="">
      <xdr:nvSpPr>
        <xdr:cNvPr id="522" name="フローチャート: 判断 521"/>
        <xdr:cNvSpPr/>
      </xdr:nvSpPr>
      <xdr:spPr>
        <a:xfrm>
          <a:off x="14541500" y="6670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102214</xdr:rowOff>
    </xdr:from>
    <xdr:ext cx="378565" cy="259045"/>
    <xdr:sp macro="" textlink="">
      <xdr:nvSpPr>
        <xdr:cNvPr id="523" name="テキスト ボックス 522"/>
        <xdr:cNvSpPr txBox="1"/>
      </xdr:nvSpPr>
      <xdr:spPr>
        <a:xfrm>
          <a:off x="14403017" y="6445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40392</xdr:rowOff>
    </xdr:from>
    <xdr:to>
      <xdr:col>71</xdr:col>
      <xdr:colOff>177800</xdr:colOff>
      <xdr:row>39</xdr:row>
      <xdr:rowOff>44450</xdr:rowOff>
    </xdr:to>
    <xdr:cxnSp macro="">
      <xdr:nvCxnSpPr>
        <xdr:cNvPr id="524" name="直線コネクタ 523"/>
        <xdr:cNvCxnSpPr/>
      </xdr:nvCxnSpPr>
      <xdr:spPr>
        <a:xfrm>
          <a:off x="12814300" y="6726942"/>
          <a:ext cx="889000" cy="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117646</xdr:rowOff>
    </xdr:from>
    <xdr:to>
      <xdr:col>72</xdr:col>
      <xdr:colOff>38100</xdr:colOff>
      <xdr:row>39</xdr:row>
      <xdr:rowOff>47796</xdr:rowOff>
    </xdr:to>
    <xdr:sp macro="" textlink="">
      <xdr:nvSpPr>
        <xdr:cNvPr id="525" name="フローチャート: 判断 524"/>
        <xdr:cNvSpPr/>
      </xdr:nvSpPr>
      <xdr:spPr>
        <a:xfrm>
          <a:off x="13652500" y="66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64323</xdr:rowOff>
    </xdr:from>
    <xdr:ext cx="469744" cy="259045"/>
    <xdr:sp macro="" textlink="">
      <xdr:nvSpPr>
        <xdr:cNvPr id="526" name="テキスト ボックス 525"/>
        <xdr:cNvSpPr txBox="1"/>
      </xdr:nvSpPr>
      <xdr:spPr>
        <a:xfrm>
          <a:off x="13468428" y="640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116846</xdr:rowOff>
    </xdr:from>
    <xdr:to>
      <xdr:col>67</xdr:col>
      <xdr:colOff>101600</xdr:colOff>
      <xdr:row>39</xdr:row>
      <xdr:rowOff>46996</xdr:rowOff>
    </xdr:to>
    <xdr:sp macro="" textlink="">
      <xdr:nvSpPr>
        <xdr:cNvPr id="527" name="フローチャート: 判断 526"/>
        <xdr:cNvSpPr/>
      </xdr:nvSpPr>
      <xdr:spPr>
        <a:xfrm>
          <a:off x="12763500" y="663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63523</xdr:rowOff>
    </xdr:from>
    <xdr:ext cx="469744" cy="259045"/>
    <xdr:sp macro="" textlink="">
      <xdr:nvSpPr>
        <xdr:cNvPr id="528" name="テキスト ボックス 527"/>
        <xdr:cNvSpPr txBox="1"/>
      </xdr:nvSpPr>
      <xdr:spPr>
        <a:xfrm>
          <a:off x="12579428" y="640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134002</xdr:rowOff>
    </xdr:from>
    <xdr:ext cx="249299" cy="259045"/>
    <xdr:sp macro="" textlink="">
      <xdr:nvSpPr>
        <xdr:cNvPr id="535" name="災害復旧事業費該当値テキスト"/>
        <xdr:cNvSpPr txBox="1"/>
      </xdr:nvSpPr>
      <xdr:spPr>
        <a:xfrm>
          <a:off x="16370300" y="6649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164224</xdr:rowOff>
    </xdr:from>
    <xdr:to>
      <xdr:col>76</xdr:col>
      <xdr:colOff>165100</xdr:colOff>
      <xdr:row>39</xdr:row>
      <xdr:rowOff>94374</xdr:rowOff>
    </xdr:to>
    <xdr:sp macro="" textlink="">
      <xdr:nvSpPr>
        <xdr:cNvPr id="538" name="楕円 537"/>
        <xdr:cNvSpPr/>
      </xdr:nvSpPr>
      <xdr:spPr>
        <a:xfrm>
          <a:off x="14541500" y="667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85501</xdr:rowOff>
    </xdr:from>
    <xdr:ext cx="313932" cy="259045"/>
    <xdr:sp macro="" textlink="">
      <xdr:nvSpPr>
        <xdr:cNvPr id="539" name="テキスト ボックス 538"/>
        <xdr:cNvSpPr txBox="1"/>
      </xdr:nvSpPr>
      <xdr:spPr>
        <a:xfrm>
          <a:off x="14435333" y="67720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161042</xdr:rowOff>
    </xdr:from>
    <xdr:to>
      <xdr:col>67</xdr:col>
      <xdr:colOff>101600</xdr:colOff>
      <xdr:row>39</xdr:row>
      <xdr:rowOff>91192</xdr:rowOff>
    </xdr:to>
    <xdr:sp macro="" textlink="">
      <xdr:nvSpPr>
        <xdr:cNvPr id="542" name="楕円 541"/>
        <xdr:cNvSpPr/>
      </xdr:nvSpPr>
      <xdr:spPr>
        <a:xfrm>
          <a:off x="12763500" y="667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82319</xdr:rowOff>
    </xdr:from>
    <xdr:ext cx="378565" cy="259045"/>
    <xdr:sp macro="" textlink="">
      <xdr:nvSpPr>
        <xdr:cNvPr id="543" name="テキスト ボックス 542"/>
        <xdr:cNvSpPr txBox="1"/>
      </xdr:nvSpPr>
      <xdr:spPr>
        <a:xfrm>
          <a:off x="12625017" y="6768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3" name="直線コネクタ 60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4" name="テキスト ボックス 60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5" name="直線コネクタ 60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6" name="テキスト ボックス 60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7" name="直線コネクタ 60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8" name="テキスト ボックス 60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9" name="直線コネクタ 60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0" name="テキスト ボックス 60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2" name="テキスト ボックス 61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10267</xdr:rowOff>
    </xdr:from>
    <xdr:to>
      <xdr:col>85</xdr:col>
      <xdr:colOff>126364</xdr:colOff>
      <xdr:row>77</xdr:row>
      <xdr:rowOff>90483</xdr:rowOff>
    </xdr:to>
    <xdr:cxnSp macro="">
      <xdr:nvCxnSpPr>
        <xdr:cNvPr id="614" name="直線コネクタ 613"/>
        <xdr:cNvCxnSpPr/>
      </xdr:nvCxnSpPr>
      <xdr:spPr>
        <a:xfrm flipV="1">
          <a:off x="16317595" y="12011767"/>
          <a:ext cx="1269" cy="1280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94310</xdr:rowOff>
    </xdr:from>
    <xdr:ext cx="469744" cy="259045"/>
    <xdr:sp macro="" textlink="">
      <xdr:nvSpPr>
        <xdr:cNvPr id="615" name="公債費最小値テキスト"/>
        <xdr:cNvSpPr txBox="1"/>
      </xdr:nvSpPr>
      <xdr:spPr>
        <a:xfrm>
          <a:off x="16370300" y="1329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90483</xdr:rowOff>
    </xdr:from>
    <xdr:to>
      <xdr:col>86</xdr:col>
      <xdr:colOff>25400</xdr:colOff>
      <xdr:row>77</xdr:row>
      <xdr:rowOff>90483</xdr:rowOff>
    </xdr:to>
    <xdr:cxnSp macro="">
      <xdr:nvCxnSpPr>
        <xdr:cNvPr id="616" name="直線コネクタ 615"/>
        <xdr:cNvCxnSpPr/>
      </xdr:nvCxnSpPr>
      <xdr:spPr>
        <a:xfrm>
          <a:off x="16230600" y="1329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128394</xdr:rowOff>
    </xdr:from>
    <xdr:ext cx="534377" cy="259045"/>
    <xdr:sp macro="" textlink="">
      <xdr:nvSpPr>
        <xdr:cNvPr id="617" name="公債費最大値テキスト"/>
        <xdr:cNvSpPr txBox="1"/>
      </xdr:nvSpPr>
      <xdr:spPr>
        <a:xfrm>
          <a:off x="16370300" y="1178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10267</xdr:rowOff>
    </xdr:from>
    <xdr:to>
      <xdr:col>86</xdr:col>
      <xdr:colOff>25400</xdr:colOff>
      <xdr:row>70</xdr:row>
      <xdr:rowOff>10267</xdr:rowOff>
    </xdr:to>
    <xdr:cxnSp macro="">
      <xdr:nvCxnSpPr>
        <xdr:cNvPr id="618" name="直線コネクタ 617"/>
        <xdr:cNvCxnSpPr/>
      </xdr:nvCxnSpPr>
      <xdr:spPr>
        <a:xfrm>
          <a:off x="16230600" y="1201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64559</xdr:rowOff>
    </xdr:from>
    <xdr:to>
      <xdr:col>85</xdr:col>
      <xdr:colOff>127000</xdr:colOff>
      <xdr:row>77</xdr:row>
      <xdr:rowOff>90483</xdr:rowOff>
    </xdr:to>
    <xdr:cxnSp macro="">
      <xdr:nvCxnSpPr>
        <xdr:cNvPr id="619" name="直線コネクタ 618"/>
        <xdr:cNvCxnSpPr/>
      </xdr:nvCxnSpPr>
      <xdr:spPr>
        <a:xfrm>
          <a:off x="15481300" y="13266209"/>
          <a:ext cx="838200" cy="2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158480</xdr:rowOff>
    </xdr:from>
    <xdr:ext cx="534377" cy="259045"/>
    <xdr:sp macro="" textlink="">
      <xdr:nvSpPr>
        <xdr:cNvPr id="620" name="公債費平均値テキスト"/>
        <xdr:cNvSpPr txBox="1"/>
      </xdr:nvSpPr>
      <xdr:spPr>
        <a:xfrm>
          <a:off x="16370300" y="12502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135603</xdr:rowOff>
    </xdr:from>
    <xdr:to>
      <xdr:col>85</xdr:col>
      <xdr:colOff>177800</xdr:colOff>
      <xdr:row>74</xdr:row>
      <xdr:rowOff>65753</xdr:rowOff>
    </xdr:to>
    <xdr:sp macro="" textlink="">
      <xdr:nvSpPr>
        <xdr:cNvPr id="621" name="フローチャート: 判断 620"/>
        <xdr:cNvSpPr/>
      </xdr:nvSpPr>
      <xdr:spPr>
        <a:xfrm>
          <a:off x="162687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32006</xdr:rowOff>
    </xdr:from>
    <xdr:to>
      <xdr:col>81</xdr:col>
      <xdr:colOff>50800</xdr:colOff>
      <xdr:row>77</xdr:row>
      <xdr:rowOff>64559</xdr:rowOff>
    </xdr:to>
    <xdr:cxnSp macro="">
      <xdr:nvCxnSpPr>
        <xdr:cNvPr id="622" name="直線コネクタ 621"/>
        <xdr:cNvCxnSpPr/>
      </xdr:nvCxnSpPr>
      <xdr:spPr>
        <a:xfrm>
          <a:off x="14592300" y="13233656"/>
          <a:ext cx="889000" cy="3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112423</xdr:rowOff>
    </xdr:from>
    <xdr:to>
      <xdr:col>81</xdr:col>
      <xdr:colOff>101600</xdr:colOff>
      <xdr:row>74</xdr:row>
      <xdr:rowOff>42573</xdr:rowOff>
    </xdr:to>
    <xdr:sp macro="" textlink="">
      <xdr:nvSpPr>
        <xdr:cNvPr id="623" name="フローチャート: 判断 622"/>
        <xdr:cNvSpPr/>
      </xdr:nvSpPr>
      <xdr:spPr>
        <a:xfrm>
          <a:off x="15430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59100</xdr:rowOff>
    </xdr:from>
    <xdr:ext cx="534377" cy="259045"/>
    <xdr:sp macro="" textlink="">
      <xdr:nvSpPr>
        <xdr:cNvPr id="624" name="テキスト ボックス 623"/>
        <xdr:cNvSpPr txBox="1"/>
      </xdr:nvSpPr>
      <xdr:spPr>
        <a:xfrm>
          <a:off x="15214111" y="1240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102278</xdr:rowOff>
    </xdr:from>
    <xdr:to>
      <xdr:col>76</xdr:col>
      <xdr:colOff>114300</xdr:colOff>
      <xdr:row>77</xdr:row>
      <xdr:rowOff>32006</xdr:rowOff>
    </xdr:to>
    <xdr:cxnSp macro="">
      <xdr:nvCxnSpPr>
        <xdr:cNvPr id="625" name="直線コネクタ 624"/>
        <xdr:cNvCxnSpPr/>
      </xdr:nvCxnSpPr>
      <xdr:spPr>
        <a:xfrm>
          <a:off x="13703300" y="12961028"/>
          <a:ext cx="889000" cy="27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124013</xdr:rowOff>
    </xdr:from>
    <xdr:to>
      <xdr:col>76</xdr:col>
      <xdr:colOff>165100</xdr:colOff>
      <xdr:row>74</xdr:row>
      <xdr:rowOff>54163</xdr:rowOff>
    </xdr:to>
    <xdr:sp macro="" textlink="">
      <xdr:nvSpPr>
        <xdr:cNvPr id="626" name="フローチャート: 判断 625"/>
        <xdr:cNvSpPr/>
      </xdr:nvSpPr>
      <xdr:spPr>
        <a:xfrm>
          <a:off x="14541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70690</xdr:rowOff>
    </xdr:from>
    <xdr:ext cx="534377" cy="259045"/>
    <xdr:sp macro="" textlink="">
      <xdr:nvSpPr>
        <xdr:cNvPr id="627" name="テキスト ボックス 626"/>
        <xdr:cNvSpPr txBox="1"/>
      </xdr:nvSpPr>
      <xdr:spPr>
        <a:xfrm>
          <a:off x="14325111" y="1241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82390</xdr:rowOff>
    </xdr:from>
    <xdr:to>
      <xdr:col>71</xdr:col>
      <xdr:colOff>177800</xdr:colOff>
      <xdr:row>75</xdr:row>
      <xdr:rowOff>102278</xdr:rowOff>
    </xdr:to>
    <xdr:cxnSp macro="">
      <xdr:nvCxnSpPr>
        <xdr:cNvPr id="628" name="直線コネクタ 627"/>
        <xdr:cNvCxnSpPr/>
      </xdr:nvCxnSpPr>
      <xdr:spPr>
        <a:xfrm>
          <a:off x="12814300" y="12941140"/>
          <a:ext cx="8890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72</xdr:row>
      <xdr:rowOff>33807</xdr:rowOff>
    </xdr:from>
    <xdr:to>
      <xdr:col>72</xdr:col>
      <xdr:colOff>38100</xdr:colOff>
      <xdr:row>72</xdr:row>
      <xdr:rowOff>135407</xdr:rowOff>
    </xdr:to>
    <xdr:sp macro="" textlink="">
      <xdr:nvSpPr>
        <xdr:cNvPr id="629" name="フローチャート: 判断 628"/>
        <xdr:cNvSpPr/>
      </xdr:nvSpPr>
      <xdr:spPr>
        <a:xfrm>
          <a:off x="13652500" y="1237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151934</xdr:rowOff>
    </xdr:from>
    <xdr:ext cx="534377" cy="259045"/>
    <xdr:sp macro="" textlink="">
      <xdr:nvSpPr>
        <xdr:cNvPr id="630" name="テキスト ボックス 629"/>
        <xdr:cNvSpPr txBox="1"/>
      </xdr:nvSpPr>
      <xdr:spPr>
        <a:xfrm>
          <a:off x="13436111" y="1215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28801</xdr:rowOff>
    </xdr:from>
    <xdr:to>
      <xdr:col>67</xdr:col>
      <xdr:colOff>101600</xdr:colOff>
      <xdr:row>72</xdr:row>
      <xdr:rowOff>130401</xdr:rowOff>
    </xdr:to>
    <xdr:sp macro="" textlink="">
      <xdr:nvSpPr>
        <xdr:cNvPr id="631" name="フローチャート: 判断 630"/>
        <xdr:cNvSpPr/>
      </xdr:nvSpPr>
      <xdr:spPr>
        <a:xfrm>
          <a:off x="12763500" y="12373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146928</xdr:rowOff>
    </xdr:from>
    <xdr:ext cx="534377" cy="259045"/>
    <xdr:sp macro="" textlink="">
      <xdr:nvSpPr>
        <xdr:cNvPr id="632" name="テキスト ボックス 631"/>
        <xdr:cNvSpPr txBox="1"/>
      </xdr:nvSpPr>
      <xdr:spPr>
        <a:xfrm>
          <a:off x="12547111" y="1214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39683</xdr:rowOff>
    </xdr:from>
    <xdr:to>
      <xdr:col>85</xdr:col>
      <xdr:colOff>177800</xdr:colOff>
      <xdr:row>77</xdr:row>
      <xdr:rowOff>141283</xdr:rowOff>
    </xdr:to>
    <xdr:sp macro="" textlink="">
      <xdr:nvSpPr>
        <xdr:cNvPr id="638" name="楕円 637"/>
        <xdr:cNvSpPr/>
      </xdr:nvSpPr>
      <xdr:spPr>
        <a:xfrm>
          <a:off x="16268700" y="1324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126060</xdr:rowOff>
    </xdr:from>
    <xdr:ext cx="469744" cy="259045"/>
    <xdr:sp macro="" textlink="">
      <xdr:nvSpPr>
        <xdr:cNvPr id="639" name="公債費該当値テキスト"/>
        <xdr:cNvSpPr txBox="1"/>
      </xdr:nvSpPr>
      <xdr:spPr>
        <a:xfrm>
          <a:off x="16370300" y="1315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13759</xdr:rowOff>
    </xdr:from>
    <xdr:to>
      <xdr:col>81</xdr:col>
      <xdr:colOff>101600</xdr:colOff>
      <xdr:row>77</xdr:row>
      <xdr:rowOff>115359</xdr:rowOff>
    </xdr:to>
    <xdr:sp macro="" textlink="">
      <xdr:nvSpPr>
        <xdr:cNvPr id="640" name="楕円 639"/>
        <xdr:cNvSpPr/>
      </xdr:nvSpPr>
      <xdr:spPr>
        <a:xfrm>
          <a:off x="15430500" y="1321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106486</xdr:rowOff>
    </xdr:from>
    <xdr:ext cx="534377" cy="259045"/>
    <xdr:sp macro="" textlink="">
      <xdr:nvSpPr>
        <xdr:cNvPr id="641" name="テキスト ボックス 640"/>
        <xdr:cNvSpPr txBox="1"/>
      </xdr:nvSpPr>
      <xdr:spPr>
        <a:xfrm>
          <a:off x="15214111" y="1330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152656</xdr:rowOff>
    </xdr:from>
    <xdr:to>
      <xdr:col>76</xdr:col>
      <xdr:colOff>165100</xdr:colOff>
      <xdr:row>77</xdr:row>
      <xdr:rowOff>82806</xdr:rowOff>
    </xdr:to>
    <xdr:sp macro="" textlink="">
      <xdr:nvSpPr>
        <xdr:cNvPr id="642" name="楕円 641"/>
        <xdr:cNvSpPr/>
      </xdr:nvSpPr>
      <xdr:spPr>
        <a:xfrm>
          <a:off x="14541500" y="1318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73933</xdr:rowOff>
    </xdr:from>
    <xdr:ext cx="534377" cy="259045"/>
    <xdr:sp macro="" textlink="">
      <xdr:nvSpPr>
        <xdr:cNvPr id="643" name="テキスト ボックス 642"/>
        <xdr:cNvSpPr txBox="1"/>
      </xdr:nvSpPr>
      <xdr:spPr>
        <a:xfrm>
          <a:off x="14325111" y="1327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51478</xdr:rowOff>
    </xdr:from>
    <xdr:to>
      <xdr:col>72</xdr:col>
      <xdr:colOff>38100</xdr:colOff>
      <xdr:row>75</xdr:row>
      <xdr:rowOff>153079</xdr:rowOff>
    </xdr:to>
    <xdr:sp macro="" textlink="">
      <xdr:nvSpPr>
        <xdr:cNvPr id="644" name="楕円 643"/>
        <xdr:cNvSpPr/>
      </xdr:nvSpPr>
      <xdr:spPr>
        <a:xfrm>
          <a:off x="13652500" y="129102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144204</xdr:rowOff>
    </xdr:from>
    <xdr:ext cx="534377" cy="259045"/>
    <xdr:sp macro="" textlink="">
      <xdr:nvSpPr>
        <xdr:cNvPr id="645" name="テキスト ボックス 644"/>
        <xdr:cNvSpPr txBox="1"/>
      </xdr:nvSpPr>
      <xdr:spPr>
        <a:xfrm>
          <a:off x="13436111" y="1300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31590</xdr:rowOff>
    </xdr:from>
    <xdr:to>
      <xdr:col>67</xdr:col>
      <xdr:colOff>101600</xdr:colOff>
      <xdr:row>75</xdr:row>
      <xdr:rowOff>133190</xdr:rowOff>
    </xdr:to>
    <xdr:sp macro="" textlink="">
      <xdr:nvSpPr>
        <xdr:cNvPr id="646" name="楕円 645"/>
        <xdr:cNvSpPr/>
      </xdr:nvSpPr>
      <xdr:spPr>
        <a:xfrm>
          <a:off x="12763500" y="1289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124317</xdr:rowOff>
    </xdr:from>
    <xdr:ext cx="534377" cy="259045"/>
    <xdr:sp macro="" textlink="">
      <xdr:nvSpPr>
        <xdr:cNvPr id="647" name="テキスト ボックス 646"/>
        <xdr:cNvSpPr txBox="1"/>
      </xdr:nvSpPr>
      <xdr:spPr>
        <a:xfrm>
          <a:off x="12547111" y="129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144569</xdr:rowOff>
    </xdr:from>
    <xdr:to>
      <xdr:col>85</xdr:col>
      <xdr:colOff>126364</xdr:colOff>
      <xdr:row>98</xdr:row>
      <xdr:rowOff>132288</xdr:rowOff>
    </xdr:to>
    <xdr:cxnSp macro="">
      <xdr:nvCxnSpPr>
        <xdr:cNvPr id="669" name="直線コネクタ 668"/>
        <xdr:cNvCxnSpPr/>
      </xdr:nvCxnSpPr>
      <xdr:spPr>
        <a:xfrm flipV="1">
          <a:off x="16317595" y="15746519"/>
          <a:ext cx="1269" cy="118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140500</xdr:rowOff>
    </xdr:from>
    <xdr:ext cx="469744" cy="259045"/>
    <xdr:sp macro="" textlink="">
      <xdr:nvSpPr>
        <xdr:cNvPr id="670" name="積立金最小値テキスト"/>
        <xdr:cNvSpPr txBox="1"/>
      </xdr:nvSpPr>
      <xdr:spPr>
        <a:xfrm>
          <a:off x="16370300" y="1694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132288</xdr:rowOff>
    </xdr:from>
    <xdr:to>
      <xdr:col>86</xdr:col>
      <xdr:colOff>25400</xdr:colOff>
      <xdr:row>98</xdr:row>
      <xdr:rowOff>132288</xdr:rowOff>
    </xdr:to>
    <xdr:cxnSp macro="">
      <xdr:nvCxnSpPr>
        <xdr:cNvPr id="671" name="直線コネクタ 670"/>
        <xdr:cNvCxnSpPr/>
      </xdr:nvCxnSpPr>
      <xdr:spPr>
        <a:xfrm>
          <a:off x="16230600" y="1693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91246</xdr:rowOff>
    </xdr:from>
    <xdr:ext cx="599010" cy="259045"/>
    <xdr:sp macro="" textlink="">
      <xdr:nvSpPr>
        <xdr:cNvPr id="672" name="積立金最大値テキスト"/>
        <xdr:cNvSpPr txBox="1"/>
      </xdr:nvSpPr>
      <xdr:spPr>
        <a:xfrm>
          <a:off x="16370300" y="15521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144569</xdr:rowOff>
    </xdr:from>
    <xdr:to>
      <xdr:col>86</xdr:col>
      <xdr:colOff>25400</xdr:colOff>
      <xdr:row>91</xdr:row>
      <xdr:rowOff>144569</xdr:rowOff>
    </xdr:to>
    <xdr:cxnSp macro="">
      <xdr:nvCxnSpPr>
        <xdr:cNvPr id="673" name="直線コネクタ 672"/>
        <xdr:cNvCxnSpPr/>
      </xdr:nvCxnSpPr>
      <xdr:spPr>
        <a:xfrm>
          <a:off x="16230600" y="1574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170881</xdr:rowOff>
    </xdr:from>
    <xdr:to>
      <xdr:col>85</xdr:col>
      <xdr:colOff>127000</xdr:colOff>
      <xdr:row>98</xdr:row>
      <xdr:rowOff>41343</xdr:rowOff>
    </xdr:to>
    <xdr:cxnSp macro="">
      <xdr:nvCxnSpPr>
        <xdr:cNvPr id="674" name="直線コネクタ 673"/>
        <xdr:cNvCxnSpPr/>
      </xdr:nvCxnSpPr>
      <xdr:spPr>
        <a:xfrm flipV="1">
          <a:off x="15481300" y="16801531"/>
          <a:ext cx="838200" cy="4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13501</xdr:rowOff>
    </xdr:from>
    <xdr:ext cx="534377" cy="259045"/>
    <xdr:sp macro="" textlink="">
      <xdr:nvSpPr>
        <xdr:cNvPr id="675" name="積立金平均値テキスト"/>
        <xdr:cNvSpPr txBox="1"/>
      </xdr:nvSpPr>
      <xdr:spPr>
        <a:xfrm>
          <a:off x="16370300" y="16815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35074</xdr:rowOff>
    </xdr:from>
    <xdr:to>
      <xdr:col>85</xdr:col>
      <xdr:colOff>177800</xdr:colOff>
      <xdr:row>98</xdr:row>
      <xdr:rowOff>136674</xdr:rowOff>
    </xdr:to>
    <xdr:sp macro="" textlink="">
      <xdr:nvSpPr>
        <xdr:cNvPr id="676" name="フローチャート: 判断 675"/>
        <xdr:cNvSpPr/>
      </xdr:nvSpPr>
      <xdr:spPr>
        <a:xfrm>
          <a:off x="16268700" y="168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41343</xdr:rowOff>
    </xdr:from>
    <xdr:to>
      <xdr:col>81</xdr:col>
      <xdr:colOff>50800</xdr:colOff>
      <xdr:row>98</xdr:row>
      <xdr:rowOff>92238</xdr:rowOff>
    </xdr:to>
    <xdr:cxnSp macro="">
      <xdr:nvCxnSpPr>
        <xdr:cNvPr id="677" name="直線コネクタ 676"/>
        <xdr:cNvCxnSpPr/>
      </xdr:nvCxnSpPr>
      <xdr:spPr>
        <a:xfrm flipV="1">
          <a:off x="14592300" y="16843443"/>
          <a:ext cx="889000" cy="5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168850</xdr:rowOff>
    </xdr:from>
    <xdr:to>
      <xdr:col>81</xdr:col>
      <xdr:colOff>101600</xdr:colOff>
      <xdr:row>98</xdr:row>
      <xdr:rowOff>99000</xdr:rowOff>
    </xdr:to>
    <xdr:sp macro="" textlink="">
      <xdr:nvSpPr>
        <xdr:cNvPr id="678" name="フローチャート: 判断 677"/>
        <xdr:cNvSpPr/>
      </xdr:nvSpPr>
      <xdr:spPr>
        <a:xfrm>
          <a:off x="15430500" y="167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90127</xdr:rowOff>
    </xdr:from>
    <xdr:ext cx="534377" cy="259045"/>
    <xdr:sp macro="" textlink="">
      <xdr:nvSpPr>
        <xdr:cNvPr id="679" name="テキスト ボックス 678"/>
        <xdr:cNvSpPr txBox="1"/>
      </xdr:nvSpPr>
      <xdr:spPr>
        <a:xfrm>
          <a:off x="15214111" y="1689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86702</xdr:rowOff>
    </xdr:from>
    <xdr:to>
      <xdr:col>76</xdr:col>
      <xdr:colOff>114300</xdr:colOff>
      <xdr:row>98</xdr:row>
      <xdr:rowOff>92238</xdr:rowOff>
    </xdr:to>
    <xdr:cxnSp macro="">
      <xdr:nvCxnSpPr>
        <xdr:cNvPr id="680" name="直線コネクタ 679"/>
        <xdr:cNvCxnSpPr/>
      </xdr:nvCxnSpPr>
      <xdr:spPr>
        <a:xfrm>
          <a:off x="13703300" y="16888802"/>
          <a:ext cx="889000" cy="5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35951</xdr:rowOff>
    </xdr:from>
    <xdr:to>
      <xdr:col>76</xdr:col>
      <xdr:colOff>165100</xdr:colOff>
      <xdr:row>98</xdr:row>
      <xdr:rowOff>137551</xdr:rowOff>
    </xdr:to>
    <xdr:sp macro="" textlink="">
      <xdr:nvSpPr>
        <xdr:cNvPr id="681" name="フローチャート: 判断 680"/>
        <xdr:cNvSpPr/>
      </xdr:nvSpPr>
      <xdr:spPr>
        <a:xfrm>
          <a:off x="14541500" y="1683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154078</xdr:rowOff>
    </xdr:from>
    <xdr:ext cx="534377" cy="259045"/>
    <xdr:sp macro="" textlink="">
      <xdr:nvSpPr>
        <xdr:cNvPr id="682" name="テキスト ボックス 681"/>
        <xdr:cNvSpPr txBox="1"/>
      </xdr:nvSpPr>
      <xdr:spPr>
        <a:xfrm>
          <a:off x="14325111" y="1661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13742</xdr:rowOff>
    </xdr:from>
    <xdr:to>
      <xdr:col>71</xdr:col>
      <xdr:colOff>177800</xdr:colOff>
      <xdr:row>98</xdr:row>
      <xdr:rowOff>86702</xdr:rowOff>
    </xdr:to>
    <xdr:cxnSp macro="">
      <xdr:nvCxnSpPr>
        <xdr:cNvPr id="683" name="直線コネクタ 682"/>
        <xdr:cNvCxnSpPr/>
      </xdr:nvCxnSpPr>
      <xdr:spPr>
        <a:xfrm>
          <a:off x="12814300" y="16815842"/>
          <a:ext cx="889000" cy="7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30758</xdr:rowOff>
    </xdr:from>
    <xdr:to>
      <xdr:col>72</xdr:col>
      <xdr:colOff>38100</xdr:colOff>
      <xdr:row>98</xdr:row>
      <xdr:rowOff>132358</xdr:rowOff>
    </xdr:to>
    <xdr:sp macro="" textlink="">
      <xdr:nvSpPr>
        <xdr:cNvPr id="684" name="フローチャート: 判断 683"/>
        <xdr:cNvSpPr/>
      </xdr:nvSpPr>
      <xdr:spPr>
        <a:xfrm>
          <a:off x="13652500" y="1683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148885</xdr:rowOff>
    </xdr:from>
    <xdr:ext cx="534377" cy="259045"/>
    <xdr:sp macro="" textlink="">
      <xdr:nvSpPr>
        <xdr:cNvPr id="685" name="テキスト ボックス 684"/>
        <xdr:cNvSpPr txBox="1"/>
      </xdr:nvSpPr>
      <xdr:spPr>
        <a:xfrm>
          <a:off x="13436111" y="1660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16512</xdr:rowOff>
    </xdr:from>
    <xdr:to>
      <xdr:col>67</xdr:col>
      <xdr:colOff>101600</xdr:colOff>
      <xdr:row>98</xdr:row>
      <xdr:rowOff>118112</xdr:rowOff>
    </xdr:to>
    <xdr:sp macro="" textlink="">
      <xdr:nvSpPr>
        <xdr:cNvPr id="686" name="フローチャート: 判断 685"/>
        <xdr:cNvSpPr/>
      </xdr:nvSpPr>
      <xdr:spPr>
        <a:xfrm>
          <a:off x="12763500" y="1681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109239</xdr:rowOff>
    </xdr:from>
    <xdr:ext cx="534377" cy="259045"/>
    <xdr:sp macro="" textlink="">
      <xdr:nvSpPr>
        <xdr:cNvPr id="687" name="テキスト ボックス 686"/>
        <xdr:cNvSpPr txBox="1"/>
      </xdr:nvSpPr>
      <xdr:spPr>
        <a:xfrm>
          <a:off x="12547111" y="1691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120081</xdr:rowOff>
    </xdr:from>
    <xdr:to>
      <xdr:col>85</xdr:col>
      <xdr:colOff>177800</xdr:colOff>
      <xdr:row>98</xdr:row>
      <xdr:rowOff>50231</xdr:rowOff>
    </xdr:to>
    <xdr:sp macro="" textlink="">
      <xdr:nvSpPr>
        <xdr:cNvPr id="693" name="楕円 692"/>
        <xdr:cNvSpPr/>
      </xdr:nvSpPr>
      <xdr:spPr>
        <a:xfrm>
          <a:off x="16268700" y="1675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142958</xdr:rowOff>
    </xdr:from>
    <xdr:ext cx="534377" cy="259045"/>
    <xdr:sp macro="" textlink="">
      <xdr:nvSpPr>
        <xdr:cNvPr id="694" name="積立金該当値テキスト"/>
        <xdr:cNvSpPr txBox="1"/>
      </xdr:nvSpPr>
      <xdr:spPr>
        <a:xfrm>
          <a:off x="16370300" y="1660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161993</xdr:rowOff>
    </xdr:from>
    <xdr:to>
      <xdr:col>81</xdr:col>
      <xdr:colOff>101600</xdr:colOff>
      <xdr:row>98</xdr:row>
      <xdr:rowOff>92143</xdr:rowOff>
    </xdr:to>
    <xdr:sp macro="" textlink="">
      <xdr:nvSpPr>
        <xdr:cNvPr id="695" name="楕円 694"/>
        <xdr:cNvSpPr/>
      </xdr:nvSpPr>
      <xdr:spPr>
        <a:xfrm>
          <a:off x="15430500" y="1679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108670</xdr:rowOff>
    </xdr:from>
    <xdr:ext cx="534377" cy="259045"/>
    <xdr:sp macro="" textlink="">
      <xdr:nvSpPr>
        <xdr:cNvPr id="696" name="テキスト ボックス 695"/>
        <xdr:cNvSpPr txBox="1"/>
      </xdr:nvSpPr>
      <xdr:spPr>
        <a:xfrm>
          <a:off x="15214111" y="1656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41438</xdr:rowOff>
    </xdr:from>
    <xdr:to>
      <xdr:col>76</xdr:col>
      <xdr:colOff>165100</xdr:colOff>
      <xdr:row>98</xdr:row>
      <xdr:rowOff>143038</xdr:rowOff>
    </xdr:to>
    <xdr:sp macro="" textlink="">
      <xdr:nvSpPr>
        <xdr:cNvPr id="697" name="楕円 696"/>
        <xdr:cNvSpPr/>
      </xdr:nvSpPr>
      <xdr:spPr>
        <a:xfrm>
          <a:off x="14541500" y="1684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134165</xdr:rowOff>
    </xdr:from>
    <xdr:ext cx="534377" cy="259045"/>
    <xdr:sp macro="" textlink="">
      <xdr:nvSpPr>
        <xdr:cNvPr id="698" name="テキスト ボックス 697"/>
        <xdr:cNvSpPr txBox="1"/>
      </xdr:nvSpPr>
      <xdr:spPr>
        <a:xfrm>
          <a:off x="14325111" y="1693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35902</xdr:rowOff>
    </xdr:from>
    <xdr:to>
      <xdr:col>72</xdr:col>
      <xdr:colOff>38100</xdr:colOff>
      <xdr:row>98</xdr:row>
      <xdr:rowOff>137502</xdr:rowOff>
    </xdr:to>
    <xdr:sp macro="" textlink="">
      <xdr:nvSpPr>
        <xdr:cNvPr id="699" name="楕円 698"/>
        <xdr:cNvSpPr/>
      </xdr:nvSpPr>
      <xdr:spPr>
        <a:xfrm>
          <a:off x="13652500" y="1683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128629</xdr:rowOff>
    </xdr:from>
    <xdr:ext cx="534377" cy="259045"/>
    <xdr:sp macro="" textlink="">
      <xdr:nvSpPr>
        <xdr:cNvPr id="700" name="テキスト ボックス 699"/>
        <xdr:cNvSpPr txBox="1"/>
      </xdr:nvSpPr>
      <xdr:spPr>
        <a:xfrm>
          <a:off x="13436111" y="1693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134392</xdr:rowOff>
    </xdr:from>
    <xdr:to>
      <xdr:col>67</xdr:col>
      <xdr:colOff>101600</xdr:colOff>
      <xdr:row>98</xdr:row>
      <xdr:rowOff>64542</xdr:rowOff>
    </xdr:to>
    <xdr:sp macro="" textlink="">
      <xdr:nvSpPr>
        <xdr:cNvPr id="701" name="楕円 700"/>
        <xdr:cNvSpPr/>
      </xdr:nvSpPr>
      <xdr:spPr>
        <a:xfrm>
          <a:off x="12763500" y="1676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81069</xdr:rowOff>
    </xdr:from>
    <xdr:ext cx="534377" cy="259045"/>
    <xdr:sp macro="" textlink="">
      <xdr:nvSpPr>
        <xdr:cNvPr id="702" name="テキスト ボックス 701"/>
        <xdr:cNvSpPr txBox="1"/>
      </xdr:nvSpPr>
      <xdr:spPr>
        <a:xfrm>
          <a:off x="12547111" y="1654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3" name="直線コネクタ 712"/>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4" name="テキスト ボックス 713"/>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6" name="テキスト ボックス 71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7" name="直線コネクタ 716"/>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18" name="テキスト ボックス 717"/>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28429</xdr:rowOff>
    </xdr:from>
    <xdr:to>
      <xdr:col>116</xdr:col>
      <xdr:colOff>62864</xdr:colOff>
      <xdr:row>38</xdr:row>
      <xdr:rowOff>25400</xdr:rowOff>
    </xdr:to>
    <xdr:cxnSp macro="">
      <xdr:nvCxnSpPr>
        <xdr:cNvPr id="722" name="直線コネクタ 721"/>
        <xdr:cNvCxnSpPr/>
      </xdr:nvCxnSpPr>
      <xdr:spPr>
        <a:xfrm flipV="1">
          <a:off x="22159595" y="5343379"/>
          <a:ext cx="1269" cy="1197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3"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4" name="直線コネクタ 723"/>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146556</xdr:rowOff>
    </xdr:from>
    <xdr:ext cx="534377" cy="259045"/>
    <xdr:sp macro="" textlink="">
      <xdr:nvSpPr>
        <xdr:cNvPr id="725" name="投資及び出資金最大値テキスト"/>
        <xdr:cNvSpPr txBox="1"/>
      </xdr:nvSpPr>
      <xdr:spPr>
        <a:xfrm>
          <a:off x="22212300" y="511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28429</xdr:rowOff>
    </xdr:from>
    <xdr:to>
      <xdr:col>116</xdr:col>
      <xdr:colOff>152400</xdr:colOff>
      <xdr:row>31</xdr:row>
      <xdr:rowOff>28429</xdr:rowOff>
    </xdr:to>
    <xdr:cxnSp macro="">
      <xdr:nvCxnSpPr>
        <xdr:cNvPr id="726" name="直線コネクタ 725"/>
        <xdr:cNvCxnSpPr/>
      </xdr:nvCxnSpPr>
      <xdr:spPr>
        <a:xfrm>
          <a:off x="22072600" y="534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40373</xdr:rowOff>
    </xdr:from>
    <xdr:to>
      <xdr:col>116</xdr:col>
      <xdr:colOff>63500</xdr:colOff>
      <xdr:row>38</xdr:row>
      <xdr:rowOff>25400</xdr:rowOff>
    </xdr:to>
    <xdr:cxnSp macro="">
      <xdr:nvCxnSpPr>
        <xdr:cNvPr id="727" name="直線コネクタ 726"/>
        <xdr:cNvCxnSpPr/>
      </xdr:nvCxnSpPr>
      <xdr:spPr>
        <a:xfrm flipV="1">
          <a:off x="21323300" y="6384023"/>
          <a:ext cx="838200" cy="15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152480</xdr:rowOff>
    </xdr:from>
    <xdr:ext cx="469744" cy="259045"/>
    <xdr:sp macro="" textlink="">
      <xdr:nvSpPr>
        <xdr:cNvPr id="728" name="投資及び出資金平均値テキスト"/>
        <xdr:cNvSpPr txBox="1"/>
      </xdr:nvSpPr>
      <xdr:spPr>
        <a:xfrm>
          <a:off x="22212300" y="63246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2603</xdr:rowOff>
    </xdr:from>
    <xdr:to>
      <xdr:col>116</xdr:col>
      <xdr:colOff>114300</xdr:colOff>
      <xdr:row>37</xdr:row>
      <xdr:rowOff>104203</xdr:rowOff>
    </xdr:to>
    <xdr:sp macro="" textlink="">
      <xdr:nvSpPr>
        <xdr:cNvPr id="729" name="フローチャート: 判断 728"/>
        <xdr:cNvSpPr/>
      </xdr:nvSpPr>
      <xdr:spPr>
        <a:xfrm>
          <a:off x="22110700" y="63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0" name="直線コネクタ 729"/>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39408</xdr:rowOff>
    </xdr:from>
    <xdr:to>
      <xdr:col>112</xdr:col>
      <xdr:colOff>38100</xdr:colOff>
      <xdr:row>37</xdr:row>
      <xdr:rowOff>141008</xdr:rowOff>
    </xdr:to>
    <xdr:sp macro="" textlink="">
      <xdr:nvSpPr>
        <xdr:cNvPr id="731" name="フローチャート: 判断 730"/>
        <xdr:cNvSpPr/>
      </xdr:nvSpPr>
      <xdr:spPr>
        <a:xfrm>
          <a:off x="21272500" y="638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157535</xdr:rowOff>
    </xdr:from>
    <xdr:ext cx="469744" cy="259045"/>
    <xdr:sp macro="" textlink="">
      <xdr:nvSpPr>
        <xdr:cNvPr id="732" name="テキスト ボックス 731"/>
        <xdr:cNvSpPr txBox="1"/>
      </xdr:nvSpPr>
      <xdr:spPr>
        <a:xfrm>
          <a:off x="21088428" y="615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3" name="直線コネクタ 732"/>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59125</xdr:rowOff>
    </xdr:from>
    <xdr:to>
      <xdr:col>107</xdr:col>
      <xdr:colOff>101600</xdr:colOff>
      <xdr:row>37</xdr:row>
      <xdr:rowOff>160725</xdr:rowOff>
    </xdr:to>
    <xdr:sp macro="" textlink="">
      <xdr:nvSpPr>
        <xdr:cNvPr id="734" name="フローチャート: 判断 733"/>
        <xdr:cNvSpPr/>
      </xdr:nvSpPr>
      <xdr:spPr>
        <a:xfrm>
          <a:off x="20383500" y="640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5802</xdr:rowOff>
    </xdr:from>
    <xdr:ext cx="469744" cy="259045"/>
    <xdr:sp macro="" textlink="">
      <xdr:nvSpPr>
        <xdr:cNvPr id="735" name="テキスト ボックス 734"/>
        <xdr:cNvSpPr txBox="1"/>
      </xdr:nvSpPr>
      <xdr:spPr>
        <a:xfrm>
          <a:off x="20199428" y="617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6" name="直線コネクタ 735"/>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18034</xdr:rowOff>
    </xdr:from>
    <xdr:to>
      <xdr:col>102</xdr:col>
      <xdr:colOff>165100</xdr:colOff>
      <xdr:row>37</xdr:row>
      <xdr:rowOff>119634</xdr:rowOff>
    </xdr:to>
    <xdr:sp macro="" textlink="">
      <xdr:nvSpPr>
        <xdr:cNvPr id="737" name="フローチャート: 判断 736"/>
        <xdr:cNvSpPr/>
      </xdr:nvSpPr>
      <xdr:spPr>
        <a:xfrm>
          <a:off x="19494500" y="636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136161</xdr:rowOff>
    </xdr:from>
    <xdr:ext cx="469744" cy="259045"/>
    <xdr:sp macro="" textlink="">
      <xdr:nvSpPr>
        <xdr:cNvPr id="738" name="テキスト ボックス 737"/>
        <xdr:cNvSpPr txBox="1"/>
      </xdr:nvSpPr>
      <xdr:spPr>
        <a:xfrm>
          <a:off x="19310428" y="6136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50152</xdr:rowOff>
    </xdr:from>
    <xdr:to>
      <xdr:col>98</xdr:col>
      <xdr:colOff>38100</xdr:colOff>
      <xdr:row>37</xdr:row>
      <xdr:rowOff>151752</xdr:rowOff>
    </xdr:to>
    <xdr:sp macro="" textlink="">
      <xdr:nvSpPr>
        <xdr:cNvPr id="739" name="フローチャート: 判断 738"/>
        <xdr:cNvSpPr/>
      </xdr:nvSpPr>
      <xdr:spPr>
        <a:xfrm>
          <a:off x="18605500" y="639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168279</xdr:rowOff>
    </xdr:from>
    <xdr:ext cx="469744" cy="259045"/>
    <xdr:sp macro="" textlink="">
      <xdr:nvSpPr>
        <xdr:cNvPr id="740" name="テキスト ボックス 739"/>
        <xdr:cNvSpPr txBox="1"/>
      </xdr:nvSpPr>
      <xdr:spPr>
        <a:xfrm>
          <a:off x="18421428" y="6169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161023</xdr:rowOff>
    </xdr:from>
    <xdr:to>
      <xdr:col>116</xdr:col>
      <xdr:colOff>114300</xdr:colOff>
      <xdr:row>37</xdr:row>
      <xdr:rowOff>91173</xdr:rowOff>
    </xdr:to>
    <xdr:sp macro="" textlink="">
      <xdr:nvSpPr>
        <xdr:cNvPr id="746" name="楕円 745"/>
        <xdr:cNvSpPr/>
      </xdr:nvSpPr>
      <xdr:spPr>
        <a:xfrm>
          <a:off x="22110700" y="633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12450</xdr:rowOff>
    </xdr:from>
    <xdr:ext cx="469744" cy="259045"/>
    <xdr:sp macro="" textlink="">
      <xdr:nvSpPr>
        <xdr:cNvPr id="747" name="投資及び出資金該当値テキスト"/>
        <xdr:cNvSpPr txBox="1"/>
      </xdr:nvSpPr>
      <xdr:spPr>
        <a:xfrm>
          <a:off x="22212300" y="6184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48" name="楕円 747"/>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49" name="テキスト ボックス 748"/>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0" name="楕円 749"/>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1" name="テキスト ボックス 750"/>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2" name="楕円 751"/>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3" name="テキスト ボックス 752"/>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4" name="楕円 753"/>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5" name="テキスト ボックス 754"/>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6" name="直線コネクタ 76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7" name="テキスト ボックス 76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8" name="直線コネクタ 76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9" name="テキスト ボックス 76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0" name="直線コネクタ 76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1" name="テキスト ボックス 77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2" name="直線コネクタ 77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3" name="テキスト ボックス 77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4" name="直線コネクタ 77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5" name="テキスト ボックス 77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7" name="テキスト ボックス 77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137795</xdr:rowOff>
    </xdr:from>
    <xdr:to>
      <xdr:col>116</xdr:col>
      <xdr:colOff>62864</xdr:colOff>
      <xdr:row>59</xdr:row>
      <xdr:rowOff>44450</xdr:rowOff>
    </xdr:to>
    <xdr:cxnSp macro="">
      <xdr:nvCxnSpPr>
        <xdr:cNvPr id="779" name="直線コネクタ 778"/>
        <xdr:cNvCxnSpPr/>
      </xdr:nvCxnSpPr>
      <xdr:spPr>
        <a:xfrm flipV="1">
          <a:off x="22159595" y="8881745"/>
          <a:ext cx="1269"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1" name="直線コネクタ 78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84472</xdr:rowOff>
    </xdr:from>
    <xdr:ext cx="534377" cy="259045"/>
    <xdr:sp macro="" textlink="">
      <xdr:nvSpPr>
        <xdr:cNvPr id="782" name="貸付金最大値テキスト"/>
        <xdr:cNvSpPr txBox="1"/>
      </xdr:nvSpPr>
      <xdr:spPr>
        <a:xfrm>
          <a:off x="22212300" y="865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137795</xdr:rowOff>
    </xdr:from>
    <xdr:to>
      <xdr:col>116</xdr:col>
      <xdr:colOff>152400</xdr:colOff>
      <xdr:row>51</xdr:row>
      <xdr:rowOff>137795</xdr:rowOff>
    </xdr:to>
    <xdr:cxnSp macro="">
      <xdr:nvCxnSpPr>
        <xdr:cNvPr id="783" name="直線コネクタ 782"/>
        <xdr:cNvCxnSpPr/>
      </xdr:nvCxnSpPr>
      <xdr:spPr>
        <a:xfrm>
          <a:off x="22072600" y="8881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143415</xdr:rowOff>
    </xdr:from>
    <xdr:to>
      <xdr:col>116</xdr:col>
      <xdr:colOff>63500</xdr:colOff>
      <xdr:row>58</xdr:row>
      <xdr:rowOff>143720</xdr:rowOff>
    </xdr:to>
    <xdr:cxnSp macro="">
      <xdr:nvCxnSpPr>
        <xdr:cNvPr id="784" name="直線コネクタ 783"/>
        <xdr:cNvCxnSpPr/>
      </xdr:nvCxnSpPr>
      <xdr:spPr>
        <a:xfrm flipV="1">
          <a:off x="21323300" y="10087515"/>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38263</xdr:rowOff>
    </xdr:from>
    <xdr:ext cx="469744" cy="259045"/>
    <xdr:sp macro="" textlink="">
      <xdr:nvSpPr>
        <xdr:cNvPr id="785" name="貸付金平均値テキスト"/>
        <xdr:cNvSpPr txBox="1"/>
      </xdr:nvSpPr>
      <xdr:spPr>
        <a:xfrm>
          <a:off x="22212300" y="9810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15386</xdr:rowOff>
    </xdr:from>
    <xdr:to>
      <xdr:col>116</xdr:col>
      <xdr:colOff>114300</xdr:colOff>
      <xdr:row>58</xdr:row>
      <xdr:rowOff>116986</xdr:rowOff>
    </xdr:to>
    <xdr:sp macro="" textlink="">
      <xdr:nvSpPr>
        <xdr:cNvPr id="786" name="フローチャート: 判断 785"/>
        <xdr:cNvSpPr/>
      </xdr:nvSpPr>
      <xdr:spPr>
        <a:xfrm>
          <a:off x="22110700" y="995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143720</xdr:rowOff>
    </xdr:from>
    <xdr:to>
      <xdr:col>111</xdr:col>
      <xdr:colOff>177800</xdr:colOff>
      <xdr:row>58</xdr:row>
      <xdr:rowOff>147586</xdr:rowOff>
    </xdr:to>
    <xdr:cxnSp macro="">
      <xdr:nvCxnSpPr>
        <xdr:cNvPr id="787" name="直線コネクタ 786"/>
        <xdr:cNvCxnSpPr/>
      </xdr:nvCxnSpPr>
      <xdr:spPr>
        <a:xfrm flipV="1">
          <a:off x="20434300" y="10087820"/>
          <a:ext cx="889000" cy="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54858</xdr:rowOff>
    </xdr:from>
    <xdr:to>
      <xdr:col>112</xdr:col>
      <xdr:colOff>38100</xdr:colOff>
      <xdr:row>58</xdr:row>
      <xdr:rowOff>156458</xdr:rowOff>
    </xdr:to>
    <xdr:sp macro="" textlink="">
      <xdr:nvSpPr>
        <xdr:cNvPr id="788" name="フローチャート: 判断 787"/>
        <xdr:cNvSpPr/>
      </xdr:nvSpPr>
      <xdr:spPr>
        <a:xfrm>
          <a:off x="21272500" y="999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1535</xdr:rowOff>
    </xdr:from>
    <xdr:ext cx="469744" cy="259045"/>
    <xdr:sp macro="" textlink="">
      <xdr:nvSpPr>
        <xdr:cNvPr id="789" name="テキスト ボックス 788"/>
        <xdr:cNvSpPr txBox="1"/>
      </xdr:nvSpPr>
      <xdr:spPr>
        <a:xfrm>
          <a:off x="21088428" y="9774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145986</xdr:rowOff>
    </xdr:from>
    <xdr:to>
      <xdr:col>107</xdr:col>
      <xdr:colOff>50800</xdr:colOff>
      <xdr:row>58</xdr:row>
      <xdr:rowOff>147586</xdr:rowOff>
    </xdr:to>
    <xdr:cxnSp macro="">
      <xdr:nvCxnSpPr>
        <xdr:cNvPr id="790" name="直線コネクタ 789"/>
        <xdr:cNvCxnSpPr/>
      </xdr:nvCxnSpPr>
      <xdr:spPr>
        <a:xfrm>
          <a:off x="19545300" y="10090086"/>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68802</xdr:rowOff>
    </xdr:from>
    <xdr:to>
      <xdr:col>107</xdr:col>
      <xdr:colOff>101600</xdr:colOff>
      <xdr:row>58</xdr:row>
      <xdr:rowOff>170402</xdr:rowOff>
    </xdr:to>
    <xdr:sp macro="" textlink="">
      <xdr:nvSpPr>
        <xdr:cNvPr id="791" name="フローチャート: 判断 790"/>
        <xdr:cNvSpPr/>
      </xdr:nvSpPr>
      <xdr:spPr>
        <a:xfrm>
          <a:off x="20383500" y="10012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15479</xdr:rowOff>
    </xdr:from>
    <xdr:ext cx="469744" cy="259045"/>
    <xdr:sp macro="" textlink="">
      <xdr:nvSpPr>
        <xdr:cNvPr id="792" name="テキスト ボックス 791"/>
        <xdr:cNvSpPr txBox="1"/>
      </xdr:nvSpPr>
      <xdr:spPr>
        <a:xfrm>
          <a:off x="20199428" y="9788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145986</xdr:rowOff>
    </xdr:from>
    <xdr:to>
      <xdr:col>102</xdr:col>
      <xdr:colOff>114300</xdr:colOff>
      <xdr:row>58</xdr:row>
      <xdr:rowOff>146768</xdr:rowOff>
    </xdr:to>
    <xdr:cxnSp macro="">
      <xdr:nvCxnSpPr>
        <xdr:cNvPr id="793" name="直線コネクタ 792"/>
        <xdr:cNvCxnSpPr/>
      </xdr:nvCxnSpPr>
      <xdr:spPr>
        <a:xfrm flipV="1">
          <a:off x="18656300" y="10090086"/>
          <a:ext cx="889000" cy="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89700</xdr:rowOff>
    </xdr:from>
    <xdr:to>
      <xdr:col>102</xdr:col>
      <xdr:colOff>165100</xdr:colOff>
      <xdr:row>59</xdr:row>
      <xdr:rowOff>19850</xdr:rowOff>
    </xdr:to>
    <xdr:sp macro="" textlink="">
      <xdr:nvSpPr>
        <xdr:cNvPr id="794" name="フローチャート: 判断 793"/>
        <xdr:cNvSpPr/>
      </xdr:nvSpPr>
      <xdr:spPr>
        <a:xfrm>
          <a:off x="19494500" y="1003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36377</xdr:rowOff>
    </xdr:from>
    <xdr:ext cx="469744" cy="259045"/>
    <xdr:sp macro="" textlink="">
      <xdr:nvSpPr>
        <xdr:cNvPr id="795" name="テキスト ボックス 794"/>
        <xdr:cNvSpPr txBox="1"/>
      </xdr:nvSpPr>
      <xdr:spPr>
        <a:xfrm>
          <a:off x="19310428" y="980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93338</xdr:rowOff>
    </xdr:from>
    <xdr:to>
      <xdr:col>98</xdr:col>
      <xdr:colOff>38100</xdr:colOff>
      <xdr:row>59</xdr:row>
      <xdr:rowOff>23488</xdr:rowOff>
    </xdr:to>
    <xdr:sp macro="" textlink="">
      <xdr:nvSpPr>
        <xdr:cNvPr id="796" name="フローチャート: 判断 795"/>
        <xdr:cNvSpPr/>
      </xdr:nvSpPr>
      <xdr:spPr>
        <a:xfrm>
          <a:off x="18605500" y="1003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40015</xdr:rowOff>
    </xdr:from>
    <xdr:ext cx="469744" cy="259045"/>
    <xdr:sp macro="" textlink="">
      <xdr:nvSpPr>
        <xdr:cNvPr id="797" name="テキスト ボックス 796"/>
        <xdr:cNvSpPr txBox="1"/>
      </xdr:nvSpPr>
      <xdr:spPr>
        <a:xfrm>
          <a:off x="18421428" y="9812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92615</xdr:rowOff>
    </xdr:from>
    <xdr:to>
      <xdr:col>116</xdr:col>
      <xdr:colOff>114300</xdr:colOff>
      <xdr:row>59</xdr:row>
      <xdr:rowOff>22765</xdr:rowOff>
    </xdr:to>
    <xdr:sp macro="" textlink="">
      <xdr:nvSpPr>
        <xdr:cNvPr id="803" name="楕円 802"/>
        <xdr:cNvSpPr/>
      </xdr:nvSpPr>
      <xdr:spPr>
        <a:xfrm>
          <a:off x="22110700" y="100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7542</xdr:rowOff>
    </xdr:from>
    <xdr:ext cx="469744" cy="259045"/>
    <xdr:sp macro="" textlink="">
      <xdr:nvSpPr>
        <xdr:cNvPr id="804" name="貸付金該当値テキスト"/>
        <xdr:cNvSpPr txBox="1"/>
      </xdr:nvSpPr>
      <xdr:spPr>
        <a:xfrm>
          <a:off x="22212300" y="9951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92920</xdr:rowOff>
    </xdr:from>
    <xdr:to>
      <xdr:col>112</xdr:col>
      <xdr:colOff>38100</xdr:colOff>
      <xdr:row>59</xdr:row>
      <xdr:rowOff>23070</xdr:rowOff>
    </xdr:to>
    <xdr:sp macro="" textlink="">
      <xdr:nvSpPr>
        <xdr:cNvPr id="805" name="楕円 804"/>
        <xdr:cNvSpPr/>
      </xdr:nvSpPr>
      <xdr:spPr>
        <a:xfrm>
          <a:off x="21272500" y="100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14197</xdr:rowOff>
    </xdr:from>
    <xdr:ext cx="469744" cy="259045"/>
    <xdr:sp macro="" textlink="">
      <xdr:nvSpPr>
        <xdr:cNvPr id="806" name="テキスト ボックス 805"/>
        <xdr:cNvSpPr txBox="1"/>
      </xdr:nvSpPr>
      <xdr:spPr>
        <a:xfrm>
          <a:off x="21088428" y="1012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96786</xdr:rowOff>
    </xdr:from>
    <xdr:to>
      <xdr:col>107</xdr:col>
      <xdr:colOff>101600</xdr:colOff>
      <xdr:row>59</xdr:row>
      <xdr:rowOff>26936</xdr:rowOff>
    </xdr:to>
    <xdr:sp macro="" textlink="">
      <xdr:nvSpPr>
        <xdr:cNvPr id="807" name="楕円 806"/>
        <xdr:cNvSpPr/>
      </xdr:nvSpPr>
      <xdr:spPr>
        <a:xfrm>
          <a:off x="20383500" y="1004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18063</xdr:rowOff>
    </xdr:from>
    <xdr:ext cx="469744" cy="259045"/>
    <xdr:sp macro="" textlink="">
      <xdr:nvSpPr>
        <xdr:cNvPr id="808" name="テキスト ボックス 807"/>
        <xdr:cNvSpPr txBox="1"/>
      </xdr:nvSpPr>
      <xdr:spPr>
        <a:xfrm>
          <a:off x="20199428" y="1013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95186</xdr:rowOff>
    </xdr:from>
    <xdr:to>
      <xdr:col>102</xdr:col>
      <xdr:colOff>165100</xdr:colOff>
      <xdr:row>59</xdr:row>
      <xdr:rowOff>25336</xdr:rowOff>
    </xdr:to>
    <xdr:sp macro="" textlink="">
      <xdr:nvSpPr>
        <xdr:cNvPr id="809" name="楕円 808"/>
        <xdr:cNvSpPr/>
      </xdr:nvSpPr>
      <xdr:spPr>
        <a:xfrm>
          <a:off x="19494500" y="1003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16463</xdr:rowOff>
    </xdr:from>
    <xdr:ext cx="469744" cy="259045"/>
    <xdr:sp macro="" textlink="">
      <xdr:nvSpPr>
        <xdr:cNvPr id="810" name="テキスト ボックス 809"/>
        <xdr:cNvSpPr txBox="1"/>
      </xdr:nvSpPr>
      <xdr:spPr>
        <a:xfrm>
          <a:off x="19310428" y="1013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95968</xdr:rowOff>
    </xdr:from>
    <xdr:to>
      <xdr:col>98</xdr:col>
      <xdr:colOff>38100</xdr:colOff>
      <xdr:row>59</xdr:row>
      <xdr:rowOff>26118</xdr:rowOff>
    </xdr:to>
    <xdr:sp macro="" textlink="">
      <xdr:nvSpPr>
        <xdr:cNvPr id="811" name="楕円 810"/>
        <xdr:cNvSpPr/>
      </xdr:nvSpPr>
      <xdr:spPr>
        <a:xfrm>
          <a:off x="18605500" y="1004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17245</xdr:rowOff>
    </xdr:from>
    <xdr:ext cx="469744" cy="259045"/>
    <xdr:sp macro="" textlink="">
      <xdr:nvSpPr>
        <xdr:cNvPr id="812" name="テキスト ボックス 811"/>
        <xdr:cNvSpPr txBox="1"/>
      </xdr:nvSpPr>
      <xdr:spPr>
        <a:xfrm>
          <a:off x="18421428" y="10132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3" name="直線コネクタ 82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4" name="テキスト ボックス 823"/>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5" name="直線コネクタ 82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6" name="テキスト ボックス 82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7" name="直線コネクタ 82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8" name="テキスト ボックス 82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9" name="直線コネクタ 82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0" name="テキスト ボックス 82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1" name="直線コネクタ 83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2" name="テキスト ボックス 83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3" name="直線コネクタ 83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4" name="テキスト ボックス 83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13872</xdr:rowOff>
    </xdr:from>
    <xdr:to>
      <xdr:col>116</xdr:col>
      <xdr:colOff>62864</xdr:colOff>
      <xdr:row>78</xdr:row>
      <xdr:rowOff>27273</xdr:rowOff>
    </xdr:to>
    <xdr:cxnSp macro="">
      <xdr:nvCxnSpPr>
        <xdr:cNvPr id="838" name="直線コネクタ 837"/>
        <xdr:cNvCxnSpPr/>
      </xdr:nvCxnSpPr>
      <xdr:spPr>
        <a:xfrm flipV="1">
          <a:off x="22159595" y="12015372"/>
          <a:ext cx="1269" cy="1385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31100</xdr:rowOff>
    </xdr:from>
    <xdr:ext cx="534377" cy="259045"/>
    <xdr:sp macro="" textlink="">
      <xdr:nvSpPr>
        <xdr:cNvPr id="839" name="繰出金最小値テキスト"/>
        <xdr:cNvSpPr txBox="1"/>
      </xdr:nvSpPr>
      <xdr:spPr>
        <a:xfrm>
          <a:off x="22212300" y="1340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27273</xdr:rowOff>
    </xdr:from>
    <xdr:to>
      <xdr:col>116</xdr:col>
      <xdr:colOff>152400</xdr:colOff>
      <xdr:row>78</xdr:row>
      <xdr:rowOff>27273</xdr:rowOff>
    </xdr:to>
    <xdr:cxnSp macro="">
      <xdr:nvCxnSpPr>
        <xdr:cNvPr id="840" name="直線コネクタ 839"/>
        <xdr:cNvCxnSpPr/>
      </xdr:nvCxnSpPr>
      <xdr:spPr>
        <a:xfrm>
          <a:off x="22072600" y="13400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131999</xdr:rowOff>
    </xdr:from>
    <xdr:ext cx="599010" cy="259045"/>
    <xdr:sp macro="" textlink="">
      <xdr:nvSpPr>
        <xdr:cNvPr id="841" name="繰出金最大値テキスト"/>
        <xdr:cNvSpPr txBox="1"/>
      </xdr:nvSpPr>
      <xdr:spPr>
        <a:xfrm>
          <a:off x="22212300" y="1179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13872</xdr:rowOff>
    </xdr:from>
    <xdr:to>
      <xdr:col>116</xdr:col>
      <xdr:colOff>152400</xdr:colOff>
      <xdr:row>70</xdr:row>
      <xdr:rowOff>13872</xdr:rowOff>
    </xdr:to>
    <xdr:cxnSp macro="">
      <xdr:nvCxnSpPr>
        <xdr:cNvPr id="842" name="直線コネクタ 841"/>
        <xdr:cNvCxnSpPr/>
      </xdr:nvCxnSpPr>
      <xdr:spPr>
        <a:xfrm>
          <a:off x="22072600" y="1201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34251</xdr:rowOff>
    </xdr:from>
    <xdr:to>
      <xdr:col>116</xdr:col>
      <xdr:colOff>63500</xdr:colOff>
      <xdr:row>78</xdr:row>
      <xdr:rowOff>27273</xdr:rowOff>
    </xdr:to>
    <xdr:cxnSp macro="">
      <xdr:nvCxnSpPr>
        <xdr:cNvPr id="843" name="直線コネクタ 842"/>
        <xdr:cNvCxnSpPr/>
      </xdr:nvCxnSpPr>
      <xdr:spPr>
        <a:xfrm>
          <a:off x="21323300" y="13235901"/>
          <a:ext cx="838200" cy="16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155331</xdr:rowOff>
    </xdr:from>
    <xdr:ext cx="534377" cy="259045"/>
    <xdr:sp macro="" textlink="">
      <xdr:nvSpPr>
        <xdr:cNvPr id="844" name="繰出金平均値テキスト"/>
        <xdr:cNvSpPr txBox="1"/>
      </xdr:nvSpPr>
      <xdr:spPr>
        <a:xfrm>
          <a:off x="22212300" y="13014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132454</xdr:rowOff>
    </xdr:from>
    <xdr:to>
      <xdr:col>116</xdr:col>
      <xdr:colOff>114300</xdr:colOff>
      <xdr:row>77</xdr:row>
      <xdr:rowOff>62604</xdr:rowOff>
    </xdr:to>
    <xdr:sp macro="" textlink="">
      <xdr:nvSpPr>
        <xdr:cNvPr id="845" name="フローチャート: 判断 844"/>
        <xdr:cNvSpPr/>
      </xdr:nvSpPr>
      <xdr:spPr>
        <a:xfrm>
          <a:off x="22110700" y="1316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1615</xdr:rowOff>
    </xdr:from>
    <xdr:to>
      <xdr:col>111</xdr:col>
      <xdr:colOff>177800</xdr:colOff>
      <xdr:row>77</xdr:row>
      <xdr:rowOff>34251</xdr:rowOff>
    </xdr:to>
    <xdr:cxnSp macro="">
      <xdr:nvCxnSpPr>
        <xdr:cNvPr id="846" name="直線コネクタ 845"/>
        <xdr:cNvCxnSpPr/>
      </xdr:nvCxnSpPr>
      <xdr:spPr>
        <a:xfrm>
          <a:off x="20434300" y="13203265"/>
          <a:ext cx="889000" cy="3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115734</xdr:rowOff>
    </xdr:from>
    <xdr:to>
      <xdr:col>112</xdr:col>
      <xdr:colOff>38100</xdr:colOff>
      <xdr:row>77</xdr:row>
      <xdr:rowOff>45884</xdr:rowOff>
    </xdr:to>
    <xdr:sp macro="" textlink="">
      <xdr:nvSpPr>
        <xdr:cNvPr id="847" name="フローチャート: 判断 846"/>
        <xdr:cNvSpPr/>
      </xdr:nvSpPr>
      <xdr:spPr>
        <a:xfrm>
          <a:off x="21272500" y="1314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62410</xdr:rowOff>
    </xdr:from>
    <xdr:ext cx="534377" cy="259045"/>
    <xdr:sp macro="" textlink="">
      <xdr:nvSpPr>
        <xdr:cNvPr id="848" name="テキスト ボックス 847"/>
        <xdr:cNvSpPr txBox="1"/>
      </xdr:nvSpPr>
      <xdr:spPr>
        <a:xfrm>
          <a:off x="21056111" y="1292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1615</xdr:rowOff>
    </xdr:from>
    <xdr:to>
      <xdr:col>107</xdr:col>
      <xdr:colOff>50800</xdr:colOff>
      <xdr:row>77</xdr:row>
      <xdr:rowOff>16070</xdr:rowOff>
    </xdr:to>
    <xdr:cxnSp macro="">
      <xdr:nvCxnSpPr>
        <xdr:cNvPr id="849" name="直線コネクタ 848"/>
        <xdr:cNvCxnSpPr/>
      </xdr:nvCxnSpPr>
      <xdr:spPr>
        <a:xfrm flipV="1">
          <a:off x="19545300" y="13203265"/>
          <a:ext cx="889000" cy="1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111989</xdr:rowOff>
    </xdr:from>
    <xdr:to>
      <xdr:col>107</xdr:col>
      <xdr:colOff>101600</xdr:colOff>
      <xdr:row>77</xdr:row>
      <xdr:rowOff>42139</xdr:rowOff>
    </xdr:to>
    <xdr:sp macro="" textlink="">
      <xdr:nvSpPr>
        <xdr:cNvPr id="850" name="フローチャート: 判断 849"/>
        <xdr:cNvSpPr/>
      </xdr:nvSpPr>
      <xdr:spPr>
        <a:xfrm>
          <a:off x="20383500" y="1314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58666</xdr:rowOff>
    </xdr:from>
    <xdr:ext cx="534377" cy="259045"/>
    <xdr:sp macro="" textlink="">
      <xdr:nvSpPr>
        <xdr:cNvPr id="851" name="テキスト ボックス 850"/>
        <xdr:cNvSpPr txBox="1"/>
      </xdr:nvSpPr>
      <xdr:spPr>
        <a:xfrm>
          <a:off x="20167111" y="1291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16070</xdr:rowOff>
    </xdr:from>
    <xdr:to>
      <xdr:col>102</xdr:col>
      <xdr:colOff>114300</xdr:colOff>
      <xdr:row>77</xdr:row>
      <xdr:rowOff>48239</xdr:rowOff>
    </xdr:to>
    <xdr:cxnSp macro="">
      <xdr:nvCxnSpPr>
        <xdr:cNvPr id="852" name="直線コネクタ 851"/>
        <xdr:cNvCxnSpPr/>
      </xdr:nvCxnSpPr>
      <xdr:spPr>
        <a:xfrm flipV="1">
          <a:off x="18656300" y="13217720"/>
          <a:ext cx="889000" cy="3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85308</xdr:rowOff>
    </xdr:from>
    <xdr:to>
      <xdr:col>102</xdr:col>
      <xdr:colOff>165100</xdr:colOff>
      <xdr:row>77</xdr:row>
      <xdr:rowOff>15458</xdr:rowOff>
    </xdr:to>
    <xdr:sp macro="" textlink="">
      <xdr:nvSpPr>
        <xdr:cNvPr id="853" name="フローチャート: 判断 852"/>
        <xdr:cNvSpPr/>
      </xdr:nvSpPr>
      <xdr:spPr>
        <a:xfrm>
          <a:off x="19494500" y="1311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31985</xdr:rowOff>
    </xdr:from>
    <xdr:ext cx="534377" cy="259045"/>
    <xdr:sp macro="" textlink="">
      <xdr:nvSpPr>
        <xdr:cNvPr id="854" name="テキスト ボックス 853"/>
        <xdr:cNvSpPr txBox="1"/>
      </xdr:nvSpPr>
      <xdr:spPr>
        <a:xfrm>
          <a:off x="19278111" y="1289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104794</xdr:rowOff>
    </xdr:from>
    <xdr:to>
      <xdr:col>98</xdr:col>
      <xdr:colOff>38100</xdr:colOff>
      <xdr:row>77</xdr:row>
      <xdr:rowOff>34944</xdr:rowOff>
    </xdr:to>
    <xdr:sp macro="" textlink="">
      <xdr:nvSpPr>
        <xdr:cNvPr id="855" name="フローチャート: 判断 854"/>
        <xdr:cNvSpPr/>
      </xdr:nvSpPr>
      <xdr:spPr>
        <a:xfrm>
          <a:off x="18605500" y="1313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51470</xdr:rowOff>
    </xdr:from>
    <xdr:ext cx="534377" cy="259045"/>
    <xdr:sp macro="" textlink="">
      <xdr:nvSpPr>
        <xdr:cNvPr id="856" name="テキスト ボックス 855"/>
        <xdr:cNvSpPr txBox="1"/>
      </xdr:nvSpPr>
      <xdr:spPr>
        <a:xfrm>
          <a:off x="18389111" y="1291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147923</xdr:rowOff>
    </xdr:from>
    <xdr:to>
      <xdr:col>116</xdr:col>
      <xdr:colOff>114300</xdr:colOff>
      <xdr:row>78</xdr:row>
      <xdr:rowOff>78073</xdr:rowOff>
    </xdr:to>
    <xdr:sp macro="" textlink="">
      <xdr:nvSpPr>
        <xdr:cNvPr id="862" name="楕円 861"/>
        <xdr:cNvSpPr/>
      </xdr:nvSpPr>
      <xdr:spPr>
        <a:xfrm>
          <a:off x="22110700" y="1334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62850</xdr:rowOff>
    </xdr:from>
    <xdr:ext cx="534377" cy="259045"/>
    <xdr:sp macro="" textlink="">
      <xdr:nvSpPr>
        <xdr:cNvPr id="863" name="繰出金該当値テキスト"/>
        <xdr:cNvSpPr txBox="1"/>
      </xdr:nvSpPr>
      <xdr:spPr>
        <a:xfrm>
          <a:off x="22212300" y="1326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154901</xdr:rowOff>
    </xdr:from>
    <xdr:to>
      <xdr:col>112</xdr:col>
      <xdr:colOff>38100</xdr:colOff>
      <xdr:row>77</xdr:row>
      <xdr:rowOff>85051</xdr:rowOff>
    </xdr:to>
    <xdr:sp macro="" textlink="">
      <xdr:nvSpPr>
        <xdr:cNvPr id="864" name="楕円 863"/>
        <xdr:cNvSpPr/>
      </xdr:nvSpPr>
      <xdr:spPr>
        <a:xfrm>
          <a:off x="21272500" y="1318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76178</xdr:rowOff>
    </xdr:from>
    <xdr:ext cx="534377" cy="259045"/>
    <xdr:sp macro="" textlink="">
      <xdr:nvSpPr>
        <xdr:cNvPr id="865" name="テキスト ボックス 864"/>
        <xdr:cNvSpPr txBox="1"/>
      </xdr:nvSpPr>
      <xdr:spPr>
        <a:xfrm>
          <a:off x="21056111" y="1327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122265</xdr:rowOff>
    </xdr:from>
    <xdr:to>
      <xdr:col>107</xdr:col>
      <xdr:colOff>101600</xdr:colOff>
      <xdr:row>77</xdr:row>
      <xdr:rowOff>52415</xdr:rowOff>
    </xdr:to>
    <xdr:sp macro="" textlink="">
      <xdr:nvSpPr>
        <xdr:cNvPr id="866" name="楕円 865"/>
        <xdr:cNvSpPr/>
      </xdr:nvSpPr>
      <xdr:spPr>
        <a:xfrm>
          <a:off x="20383500" y="1315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43542</xdr:rowOff>
    </xdr:from>
    <xdr:ext cx="534377" cy="259045"/>
    <xdr:sp macro="" textlink="">
      <xdr:nvSpPr>
        <xdr:cNvPr id="867" name="テキスト ボックス 866"/>
        <xdr:cNvSpPr txBox="1"/>
      </xdr:nvSpPr>
      <xdr:spPr>
        <a:xfrm>
          <a:off x="20167111" y="1324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136720</xdr:rowOff>
    </xdr:from>
    <xdr:to>
      <xdr:col>102</xdr:col>
      <xdr:colOff>165100</xdr:colOff>
      <xdr:row>77</xdr:row>
      <xdr:rowOff>66870</xdr:rowOff>
    </xdr:to>
    <xdr:sp macro="" textlink="">
      <xdr:nvSpPr>
        <xdr:cNvPr id="868" name="楕円 867"/>
        <xdr:cNvSpPr/>
      </xdr:nvSpPr>
      <xdr:spPr>
        <a:xfrm>
          <a:off x="19494500" y="1316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57997</xdr:rowOff>
    </xdr:from>
    <xdr:ext cx="534377" cy="259045"/>
    <xdr:sp macro="" textlink="">
      <xdr:nvSpPr>
        <xdr:cNvPr id="869" name="テキスト ボックス 868"/>
        <xdr:cNvSpPr txBox="1"/>
      </xdr:nvSpPr>
      <xdr:spPr>
        <a:xfrm>
          <a:off x="19278111" y="1325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168889</xdr:rowOff>
    </xdr:from>
    <xdr:to>
      <xdr:col>98</xdr:col>
      <xdr:colOff>38100</xdr:colOff>
      <xdr:row>77</xdr:row>
      <xdr:rowOff>99039</xdr:rowOff>
    </xdr:to>
    <xdr:sp macro="" textlink="">
      <xdr:nvSpPr>
        <xdr:cNvPr id="870" name="楕円 869"/>
        <xdr:cNvSpPr/>
      </xdr:nvSpPr>
      <xdr:spPr>
        <a:xfrm>
          <a:off x="18605500" y="1319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90166</xdr:rowOff>
    </xdr:from>
    <xdr:ext cx="534377" cy="259045"/>
    <xdr:sp macro="" textlink="">
      <xdr:nvSpPr>
        <xdr:cNvPr id="871" name="テキスト ボックス 870"/>
        <xdr:cNvSpPr txBox="1"/>
      </xdr:nvSpPr>
      <xdr:spPr>
        <a:xfrm>
          <a:off x="18389111" y="1329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398,000</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構成比で最も大きな割合を占めているのは普通建設事業費で、平成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年度までは類似団体平均を下回っていたが、平成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年度より全国平均、愛知県平均を上回っている。第一学校給食センター、歴史博物館、特別支援学校の建設、中学校の空調設備の整備にかかる事業費の増加が主な理由である。</a:t>
          </a: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また、物件費については</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78,175</a:t>
          </a:r>
          <a:r>
            <a:rPr kumimoji="1" lang="ja-JP" altLang="en-US" sz="1300">
              <a:latin typeface="ＭＳ Ｐゴシック" panose="020B0600070205080204" pitchFamily="50" charset="-128"/>
              <a:ea typeface="ＭＳ Ｐゴシック" panose="020B0600070205080204" pitchFamily="50" charset="-128"/>
            </a:rPr>
            <a:t>円であり、全国平均、愛知県平均を大きく上回っている。施設整備が充実し、新たな維持管理経費の発生によるものが主な理由である。</a:t>
          </a:r>
        </a:p>
        <a:p>
          <a:r>
            <a:rPr kumimoji="1" lang="ja-JP" altLang="en-US" sz="1300">
              <a:latin typeface="ＭＳ Ｐゴシック" panose="020B0600070205080204" pitchFamily="50" charset="-128"/>
              <a:ea typeface="ＭＳ Ｐゴシック" panose="020B0600070205080204" pitchFamily="50" charset="-128"/>
            </a:rPr>
            <a:t>下水道事業の企業会計移行により、補助費等、投資及び出資金については類似団体平均を上回ったが、繰出金については前年度より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減少した。</a:t>
          </a:r>
          <a:endParaRPr kumimoji="1" lang="ja-JP" altLang="en-US"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積立金については、道路、橋りょう、その他の交通施設（都市交通施設）の計画的かつ効率的な整備にむけた都市交通施設整備基金の積立の増加により、類似団体平均を上回った。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消費税増税による経費増や民間の新設保育園に対する委託料、歴史博物館、特別支援学校の建設に伴う事業費及び管理経費の増が見込まれるため、行政評価制度を積極的に活用し、事務事業の見直しを行い、経費削減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愛知県刈谷市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150,883
146,415
50.39
65,701,316
60,051,709
3,610,541
38,419,794
8,874,506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39</xdr:row>
      <xdr:rowOff>118473</xdr:rowOff>
    </xdr:to>
    <xdr:cxnSp macro="">
      <xdr:nvCxnSpPr>
        <xdr:cNvPr id="58" name="直線コネクタ 57"/>
        <xdr:cNvCxnSpPr/>
      </xdr:nvCxnSpPr>
      <xdr:spPr>
        <a:xfrm flipV="1">
          <a:off x="4633595" y="5367020"/>
          <a:ext cx="1270" cy="1438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469744" cy="259045"/>
    <xdr:sp macro="" textlink="">
      <xdr:nvSpPr>
        <xdr:cNvPr id="59" name="議会費最小値テキスト"/>
        <xdr:cNvSpPr txBox="1"/>
      </xdr:nvSpPr>
      <xdr:spPr>
        <a:xfrm>
          <a:off x="4686300" y="680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61" name="議会費最大値テキスト"/>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2" name="直線コネクタ 61"/>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40640</xdr:rowOff>
    </xdr:from>
    <xdr:to>
      <xdr:col>24</xdr:col>
      <xdr:colOff>63500</xdr:colOff>
      <xdr:row>34</xdr:row>
      <xdr:rowOff>52614</xdr:rowOff>
    </xdr:to>
    <xdr:cxnSp macro="">
      <xdr:nvCxnSpPr>
        <xdr:cNvPr id="63" name="直線コネクタ 62"/>
        <xdr:cNvCxnSpPr/>
      </xdr:nvCxnSpPr>
      <xdr:spPr>
        <a:xfrm flipV="1">
          <a:off x="3797300" y="5869940"/>
          <a:ext cx="8382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160944</xdr:rowOff>
    </xdr:from>
    <xdr:ext cx="469744" cy="259045"/>
    <xdr:sp macro="" textlink="">
      <xdr:nvSpPr>
        <xdr:cNvPr id="64" name="議会費平均値テキスト"/>
        <xdr:cNvSpPr txBox="1"/>
      </xdr:nvSpPr>
      <xdr:spPr>
        <a:xfrm>
          <a:off x="4686300" y="5990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11067</xdr:rowOff>
    </xdr:from>
    <xdr:to>
      <xdr:col>24</xdr:col>
      <xdr:colOff>114300</xdr:colOff>
      <xdr:row>35</xdr:row>
      <xdr:rowOff>112667</xdr:rowOff>
    </xdr:to>
    <xdr:sp macro="" textlink="">
      <xdr:nvSpPr>
        <xdr:cNvPr id="65" name="フローチャート: 判断 64"/>
        <xdr:cNvSpPr/>
      </xdr:nvSpPr>
      <xdr:spPr>
        <a:xfrm>
          <a:off x="45847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22678</xdr:rowOff>
    </xdr:from>
    <xdr:to>
      <xdr:col>19</xdr:col>
      <xdr:colOff>177800</xdr:colOff>
      <xdr:row>34</xdr:row>
      <xdr:rowOff>52614</xdr:rowOff>
    </xdr:to>
    <xdr:cxnSp macro="">
      <xdr:nvCxnSpPr>
        <xdr:cNvPr id="66" name="直線コネクタ 65"/>
        <xdr:cNvCxnSpPr/>
      </xdr:nvCxnSpPr>
      <xdr:spPr>
        <a:xfrm>
          <a:off x="2908300" y="5680528"/>
          <a:ext cx="889000" cy="20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141151</xdr:rowOff>
    </xdr:from>
    <xdr:to>
      <xdr:col>20</xdr:col>
      <xdr:colOff>38100</xdr:colOff>
      <xdr:row>35</xdr:row>
      <xdr:rowOff>71301</xdr:rowOff>
    </xdr:to>
    <xdr:sp macro="" textlink="">
      <xdr:nvSpPr>
        <xdr:cNvPr id="67" name="フローチャート: 判断 66"/>
        <xdr:cNvSpPr/>
      </xdr:nvSpPr>
      <xdr:spPr>
        <a:xfrm>
          <a:off x="3746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62428</xdr:rowOff>
    </xdr:from>
    <xdr:ext cx="469744" cy="259045"/>
    <xdr:sp macro="" textlink="">
      <xdr:nvSpPr>
        <xdr:cNvPr id="68" name="テキスト ボックス 67"/>
        <xdr:cNvSpPr txBox="1"/>
      </xdr:nvSpPr>
      <xdr:spPr>
        <a:xfrm>
          <a:off x="3562428" y="606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22678</xdr:rowOff>
    </xdr:from>
    <xdr:to>
      <xdr:col>15</xdr:col>
      <xdr:colOff>50800</xdr:colOff>
      <xdr:row>33</xdr:row>
      <xdr:rowOff>40096</xdr:rowOff>
    </xdr:to>
    <xdr:cxnSp macro="">
      <xdr:nvCxnSpPr>
        <xdr:cNvPr id="69" name="直線コネクタ 68"/>
        <xdr:cNvCxnSpPr/>
      </xdr:nvCxnSpPr>
      <xdr:spPr>
        <a:xfrm flipV="1">
          <a:off x="2019300" y="5680528"/>
          <a:ext cx="889000" cy="1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75293</xdr:rowOff>
    </xdr:from>
    <xdr:to>
      <xdr:col>15</xdr:col>
      <xdr:colOff>101600</xdr:colOff>
      <xdr:row>34</xdr:row>
      <xdr:rowOff>5443</xdr:rowOff>
    </xdr:to>
    <xdr:sp macro="" textlink="">
      <xdr:nvSpPr>
        <xdr:cNvPr id="70" name="フローチャート: 判断 69"/>
        <xdr:cNvSpPr/>
      </xdr:nvSpPr>
      <xdr:spPr>
        <a:xfrm>
          <a:off x="2857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168020</xdr:rowOff>
    </xdr:from>
    <xdr:ext cx="469744" cy="259045"/>
    <xdr:sp macro="" textlink="">
      <xdr:nvSpPr>
        <xdr:cNvPr id="71" name="テキスト ボックス 70"/>
        <xdr:cNvSpPr txBox="1"/>
      </xdr:nvSpPr>
      <xdr:spPr>
        <a:xfrm>
          <a:off x="2673428" y="582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40096</xdr:rowOff>
    </xdr:from>
    <xdr:to>
      <xdr:col>10</xdr:col>
      <xdr:colOff>114300</xdr:colOff>
      <xdr:row>33</xdr:row>
      <xdr:rowOff>102144</xdr:rowOff>
    </xdr:to>
    <xdr:cxnSp macro="">
      <xdr:nvCxnSpPr>
        <xdr:cNvPr id="72" name="直線コネクタ 71"/>
        <xdr:cNvCxnSpPr/>
      </xdr:nvCxnSpPr>
      <xdr:spPr>
        <a:xfrm flipV="1">
          <a:off x="1130300" y="569794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49167</xdr:rowOff>
    </xdr:from>
    <xdr:to>
      <xdr:col>10</xdr:col>
      <xdr:colOff>165100</xdr:colOff>
      <xdr:row>35</xdr:row>
      <xdr:rowOff>150767</xdr:rowOff>
    </xdr:to>
    <xdr:sp macro="" textlink="">
      <xdr:nvSpPr>
        <xdr:cNvPr id="73" name="フローチャート: 判断 72"/>
        <xdr:cNvSpPr/>
      </xdr:nvSpPr>
      <xdr:spPr>
        <a:xfrm>
          <a:off x="1968500" y="604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141894</xdr:rowOff>
    </xdr:from>
    <xdr:ext cx="469744" cy="259045"/>
    <xdr:sp macro="" textlink="">
      <xdr:nvSpPr>
        <xdr:cNvPr id="74" name="テキスト ボックス 73"/>
        <xdr:cNvSpPr txBox="1"/>
      </xdr:nvSpPr>
      <xdr:spPr>
        <a:xfrm>
          <a:off x="1784428" y="614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78558</xdr:rowOff>
    </xdr:from>
    <xdr:to>
      <xdr:col>6</xdr:col>
      <xdr:colOff>38100</xdr:colOff>
      <xdr:row>36</xdr:row>
      <xdr:rowOff>8708</xdr:rowOff>
    </xdr:to>
    <xdr:sp macro="" textlink="">
      <xdr:nvSpPr>
        <xdr:cNvPr id="75" name="フローチャート: 判断 74"/>
        <xdr:cNvSpPr/>
      </xdr:nvSpPr>
      <xdr:spPr>
        <a:xfrm>
          <a:off x="1079500" y="607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171285</xdr:rowOff>
    </xdr:from>
    <xdr:ext cx="469744" cy="259045"/>
    <xdr:sp macro="" textlink="">
      <xdr:nvSpPr>
        <xdr:cNvPr id="76" name="テキスト ボックス 75"/>
        <xdr:cNvSpPr txBox="1"/>
      </xdr:nvSpPr>
      <xdr:spPr>
        <a:xfrm>
          <a:off x="895428" y="617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161290</xdr:rowOff>
    </xdr:from>
    <xdr:to>
      <xdr:col>24</xdr:col>
      <xdr:colOff>114300</xdr:colOff>
      <xdr:row>34</xdr:row>
      <xdr:rowOff>91440</xdr:rowOff>
    </xdr:to>
    <xdr:sp macro="" textlink="">
      <xdr:nvSpPr>
        <xdr:cNvPr id="82" name="楕円 81"/>
        <xdr:cNvSpPr/>
      </xdr:nvSpPr>
      <xdr:spPr>
        <a:xfrm>
          <a:off x="4584700" y="581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12717</xdr:rowOff>
    </xdr:from>
    <xdr:ext cx="469744" cy="259045"/>
    <xdr:sp macro="" textlink="">
      <xdr:nvSpPr>
        <xdr:cNvPr id="83" name="議会費該当値テキスト"/>
        <xdr:cNvSpPr txBox="1"/>
      </xdr:nvSpPr>
      <xdr:spPr>
        <a:xfrm>
          <a:off x="4686300" y="56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1814</xdr:rowOff>
    </xdr:from>
    <xdr:to>
      <xdr:col>20</xdr:col>
      <xdr:colOff>38100</xdr:colOff>
      <xdr:row>34</xdr:row>
      <xdr:rowOff>103414</xdr:rowOff>
    </xdr:to>
    <xdr:sp macro="" textlink="">
      <xdr:nvSpPr>
        <xdr:cNvPr id="84" name="楕円 83"/>
        <xdr:cNvSpPr/>
      </xdr:nvSpPr>
      <xdr:spPr>
        <a:xfrm>
          <a:off x="3746500" y="583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119941</xdr:rowOff>
    </xdr:from>
    <xdr:ext cx="469744" cy="259045"/>
    <xdr:sp macro="" textlink="">
      <xdr:nvSpPr>
        <xdr:cNvPr id="85" name="テキスト ボックス 84"/>
        <xdr:cNvSpPr txBox="1"/>
      </xdr:nvSpPr>
      <xdr:spPr>
        <a:xfrm>
          <a:off x="3562428" y="560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143328</xdr:rowOff>
    </xdr:from>
    <xdr:to>
      <xdr:col>15</xdr:col>
      <xdr:colOff>101600</xdr:colOff>
      <xdr:row>33</xdr:row>
      <xdr:rowOff>73478</xdr:rowOff>
    </xdr:to>
    <xdr:sp macro="" textlink="">
      <xdr:nvSpPr>
        <xdr:cNvPr id="86" name="楕円 85"/>
        <xdr:cNvSpPr/>
      </xdr:nvSpPr>
      <xdr:spPr>
        <a:xfrm>
          <a:off x="2857500" y="562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90005</xdr:rowOff>
    </xdr:from>
    <xdr:ext cx="469744" cy="259045"/>
    <xdr:sp macro="" textlink="">
      <xdr:nvSpPr>
        <xdr:cNvPr id="87" name="テキスト ボックス 86"/>
        <xdr:cNvSpPr txBox="1"/>
      </xdr:nvSpPr>
      <xdr:spPr>
        <a:xfrm>
          <a:off x="2673428" y="540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160746</xdr:rowOff>
    </xdr:from>
    <xdr:to>
      <xdr:col>10</xdr:col>
      <xdr:colOff>165100</xdr:colOff>
      <xdr:row>33</xdr:row>
      <xdr:rowOff>90896</xdr:rowOff>
    </xdr:to>
    <xdr:sp macro="" textlink="">
      <xdr:nvSpPr>
        <xdr:cNvPr id="88" name="楕円 87"/>
        <xdr:cNvSpPr/>
      </xdr:nvSpPr>
      <xdr:spPr>
        <a:xfrm>
          <a:off x="1968500" y="564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107423</xdr:rowOff>
    </xdr:from>
    <xdr:ext cx="469744" cy="259045"/>
    <xdr:sp macro="" textlink="">
      <xdr:nvSpPr>
        <xdr:cNvPr id="89" name="テキスト ボックス 88"/>
        <xdr:cNvSpPr txBox="1"/>
      </xdr:nvSpPr>
      <xdr:spPr>
        <a:xfrm>
          <a:off x="1784428" y="542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51344</xdr:rowOff>
    </xdr:from>
    <xdr:to>
      <xdr:col>6</xdr:col>
      <xdr:colOff>38100</xdr:colOff>
      <xdr:row>33</xdr:row>
      <xdr:rowOff>152944</xdr:rowOff>
    </xdr:to>
    <xdr:sp macro="" textlink="">
      <xdr:nvSpPr>
        <xdr:cNvPr id="90" name="楕円 89"/>
        <xdr:cNvSpPr/>
      </xdr:nvSpPr>
      <xdr:spPr>
        <a:xfrm>
          <a:off x="1079500" y="570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169471</xdr:rowOff>
    </xdr:from>
    <xdr:ext cx="469744" cy="259045"/>
    <xdr:sp macro="" textlink="">
      <xdr:nvSpPr>
        <xdr:cNvPr id="91" name="テキスト ボックス 90"/>
        <xdr:cNvSpPr txBox="1"/>
      </xdr:nvSpPr>
      <xdr:spPr>
        <a:xfrm>
          <a:off x="895428" y="548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8689</xdr:rowOff>
    </xdr:from>
    <xdr:to>
      <xdr:col>24</xdr:col>
      <xdr:colOff>62865</xdr:colOff>
      <xdr:row>58</xdr:row>
      <xdr:rowOff>2919</xdr:rowOff>
    </xdr:to>
    <xdr:cxnSp macro="">
      <xdr:nvCxnSpPr>
        <xdr:cNvPr id="113" name="直線コネクタ 112"/>
        <xdr:cNvCxnSpPr/>
      </xdr:nvCxnSpPr>
      <xdr:spPr>
        <a:xfrm flipV="1">
          <a:off x="4633595" y="8752639"/>
          <a:ext cx="1270" cy="1194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6746</xdr:rowOff>
    </xdr:from>
    <xdr:ext cx="534377" cy="259045"/>
    <xdr:sp macro="" textlink="">
      <xdr:nvSpPr>
        <xdr:cNvPr id="114" name="総務費最小値テキスト"/>
        <xdr:cNvSpPr txBox="1"/>
      </xdr:nvSpPr>
      <xdr:spPr>
        <a:xfrm>
          <a:off x="4686300" y="995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2919</xdr:rowOff>
    </xdr:from>
    <xdr:to>
      <xdr:col>24</xdr:col>
      <xdr:colOff>152400</xdr:colOff>
      <xdr:row>58</xdr:row>
      <xdr:rowOff>2919</xdr:rowOff>
    </xdr:to>
    <xdr:cxnSp macro="">
      <xdr:nvCxnSpPr>
        <xdr:cNvPr id="115" name="直線コネクタ 114"/>
        <xdr:cNvCxnSpPr/>
      </xdr:nvCxnSpPr>
      <xdr:spPr>
        <a:xfrm>
          <a:off x="4546600" y="994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126816</xdr:rowOff>
    </xdr:from>
    <xdr:ext cx="599010" cy="259045"/>
    <xdr:sp macro="" textlink="">
      <xdr:nvSpPr>
        <xdr:cNvPr id="116" name="総務費最大値テキスト"/>
        <xdr:cNvSpPr txBox="1"/>
      </xdr:nvSpPr>
      <xdr:spPr>
        <a:xfrm>
          <a:off x="4686300" y="852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8689</xdr:rowOff>
    </xdr:from>
    <xdr:to>
      <xdr:col>24</xdr:col>
      <xdr:colOff>152400</xdr:colOff>
      <xdr:row>51</xdr:row>
      <xdr:rowOff>8689</xdr:rowOff>
    </xdr:to>
    <xdr:cxnSp macro="">
      <xdr:nvCxnSpPr>
        <xdr:cNvPr id="117" name="直線コネクタ 116"/>
        <xdr:cNvCxnSpPr/>
      </xdr:nvCxnSpPr>
      <xdr:spPr>
        <a:xfrm>
          <a:off x="4546600" y="875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93815</xdr:rowOff>
    </xdr:from>
    <xdr:to>
      <xdr:col>24</xdr:col>
      <xdr:colOff>63500</xdr:colOff>
      <xdr:row>57</xdr:row>
      <xdr:rowOff>117727</xdr:rowOff>
    </xdr:to>
    <xdr:cxnSp macro="">
      <xdr:nvCxnSpPr>
        <xdr:cNvPr id="118" name="直線コネクタ 117"/>
        <xdr:cNvCxnSpPr/>
      </xdr:nvCxnSpPr>
      <xdr:spPr>
        <a:xfrm flipV="1">
          <a:off x="3797300" y="9866465"/>
          <a:ext cx="838200" cy="2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26782</xdr:rowOff>
    </xdr:from>
    <xdr:ext cx="534377" cy="259045"/>
    <xdr:sp macro="" textlink="">
      <xdr:nvSpPr>
        <xdr:cNvPr id="119" name="総務費平均値テキスト"/>
        <xdr:cNvSpPr txBox="1"/>
      </xdr:nvSpPr>
      <xdr:spPr>
        <a:xfrm>
          <a:off x="4686300" y="9799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48355</xdr:rowOff>
    </xdr:from>
    <xdr:to>
      <xdr:col>24</xdr:col>
      <xdr:colOff>114300</xdr:colOff>
      <xdr:row>57</xdr:row>
      <xdr:rowOff>149955</xdr:rowOff>
    </xdr:to>
    <xdr:sp macro="" textlink="">
      <xdr:nvSpPr>
        <xdr:cNvPr id="120" name="フローチャート: 判断 119"/>
        <xdr:cNvSpPr/>
      </xdr:nvSpPr>
      <xdr:spPr>
        <a:xfrm>
          <a:off x="4584700" y="98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105135</xdr:rowOff>
    </xdr:from>
    <xdr:to>
      <xdr:col>19</xdr:col>
      <xdr:colOff>177800</xdr:colOff>
      <xdr:row>57</xdr:row>
      <xdr:rowOff>117727</xdr:rowOff>
    </xdr:to>
    <xdr:cxnSp macro="">
      <xdr:nvCxnSpPr>
        <xdr:cNvPr id="121" name="直線コネクタ 120"/>
        <xdr:cNvCxnSpPr/>
      </xdr:nvCxnSpPr>
      <xdr:spPr>
        <a:xfrm>
          <a:off x="2908300" y="9877785"/>
          <a:ext cx="889000" cy="1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18701</xdr:rowOff>
    </xdr:from>
    <xdr:to>
      <xdr:col>20</xdr:col>
      <xdr:colOff>38100</xdr:colOff>
      <xdr:row>57</xdr:row>
      <xdr:rowOff>120301</xdr:rowOff>
    </xdr:to>
    <xdr:sp macro="" textlink="">
      <xdr:nvSpPr>
        <xdr:cNvPr id="122" name="フローチャート: 判断 121"/>
        <xdr:cNvSpPr/>
      </xdr:nvSpPr>
      <xdr:spPr>
        <a:xfrm>
          <a:off x="3746500" y="979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136828</xdr:rowOff>
    </xdr:from>
    <xdr:ext cx="534377" cy="259045"/>
    <xdr:sp macro="" textlink="">
      <xdr:nvSpPr>
        <xdr:cNvPr id="123" name="テキスト ボックス 122"/>
        <xdr:cNvSpPr txBox="1"/>
      </xdr:nvSpPr>
      <xdr:spPr>
        <a:xfrm>
          <a:off x="3530111" y="956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95361</xdr:rowOff>
    </xdr:from>
    <xdr:to>
      <xdr:col>15</xdr:col>
      <xdr:colOff>50800</xdr:colOff>
      <xdr:row>57</xdr:row>
      <xdr:rowOff>105135</xdr:rowOff>
    </xdr:to>
    <xdr:cxnSp macro="">
      <xdr:nvCxnSpPr>
        <xdr:cNvPr id="124" name="直線コネクタ 123"/>
        <xdr:cNvCxnSpPr/>
      </xdr:nvCxnSpPr>
      <xdr:spPr>
        <a:xfrm>
          <a:off x="2019300" y="9868011"/>
          <a:ext cx="889000" cy="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48886</xdr:rowOff>
    </xdr:from>
    <xdr:to>
      <xdr:col>15</xdr:col>
      <xdr:colOff>101600</xdr:colOff>
      <xdr:row>57</xdr:row>
      <xdr:rowOff>150486</xdr:rowOff>
    </xdr:to>
    <xdr:sp macro="" textlink="">
      <xdr:nvSpPr>
        <xdr:cNvPr id="125" name="フローチャート: 判断 124"/>
        <xdr:cNvSpPr/>
      </xdr:nvSpPr>
      <xdr:spPr>
        <a:xfrm>
          <a:off x="2857500" y="982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167013</xdr:rowOff>
    </xdr:from>
    <xdr:ext cx="534377" cy="259045"/>
    <xdr:sp macro="" textlink="">
      <xdr:nvSpPr>
        <xdr:cNvPr id="126" name="テキスト ボックス 125"/>
        <xdr:cNvSpPr txBox="1"/>
      </xdr:nvSpPr>
      <xdr:spPr>
        <a:xfrm>
          <a:off x="2641111" y="959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29917</xdr:rowOff>
    </xdr:from>
    <xdr:to>
      <xdr:col>10</xdr:col>
      <xdr:colOff>114300</xdr:colOff>
      <xdr:row>57</xdr:row>
      <xdr:rowOff>95361</xdr:rowOff>
    </xdr:to>
    <xdr:cxnSp macro="">
      <xdr:nvCxnSpPr>
        <xdr:cNvPr id="127" name="直線コネクタ 126"/>
        <xdr:cNvCxnSpPr/>
      </xdr:nvCxnSpPr>
      <xdr:spPr>
        <a:xfrm>
          <a:off x="1130300" y="9802567"/>
          <a:ext cx="889000" cy="6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350</xdr:rowOff>
    </xdr:from>
    <xdr:to>
      <xdr:col>10</xdr:col>
      <xdr:colOff>165100</xdr:colOff>
      <xdr:row>57</xdr:row>
      <xdr:rowOff>101950</xdr:rowOff>
    </xdr:to>
    <xdr:sp macro="" textlink="">
      <xdr:nvSpPr>
        <xdr:cNvPr id="128" name="フローチャート: 判断 127"/>
        <xdr:cNvSpPr/>
      </xdr:nvSpPr>
      <xdr:spPr>
        <a:xfrm>
          <a:off x="1968500" y="977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118477</xdr:rowOff>
    </xdr:from>
    <xdr:ext cx="534377" cy="259045"/>
    <xdr:sp macro="" textlink="">
      <xdr:nvSpPr>
        <xdr:cNvPr id="129" name="テキスト ボックス 128"/>
        <xdr:cNvSpPr txBox="1"/>
      </xdr:nvSpPr>
      <xdr:spPr>
        <a:xfrm>
          <a:off x="1752111" y="954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164210</xdr:rowOff>
    </xdr:from>
    <xdr:to>
      <xdr:col>6</xdr:col>
      <xdr:colOff>38100</xdr:colOff>
      <xdr:row>57</xdr:row>
      <xdr:rowOff>94360</xdr:rowOff>
    </xdr:to>
    <xdr:sp macro="" textlink="">
      <xdr:nvSpPr>
        <xdr:cNvPr id="130" name="フローチャート: 判断 129"/>
        <xdr:cNvSpPr/>
      </xdr:nvSpPr>
      <xdr:spPr>
        <a:xfrm>
          <a:off x="1079500" y="97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85487</xdr:rowOff>
    </xdr:from>
    <xdr:ext cx="534377" cy="259045"/>
    <xdr:sp macro="" textlink="">
      <xdr:nvSpPr>
        <xdr:cNvPr id="131" name="テキスト ボックス 130"/>
        <xdr:cNvSpPr txBox="1"/>
      </xdr:nvSpPr>
      <xdr:spPr>
        <a:xfrm>
          <a:off x="863111" y="98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43015</xdr:rowOff>
    </xdr:from>
    <xdr:to>
      <xdr:col>24</xdr:col>
      <xdr:colOff>114300</xdr:colOff>
      <xdr:row>57</xdr:row>
      <xdr:rowOff>144615</xdr:rowOff>
    </xdr:to>
    <xdr:sp macro="" textlink="">
      <xdr:nvSpPr>
        <xdr:cNvPr id="137" name="楕円 136"/>
        <xdr:cNvSpPr/>
      </xdr:nvSpPr>
      <xdr:spPr>
        <a:xfrm>
          <a:off x="4584700" y="981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2392</xdr:rowOff>
    </xdr:from>
    <xdr:ext cx="534377" cy="259045"/>
    <xdr:sp macro="" textlink="">
      <xdr:nvSpPr>
        <xdr:cNvPr id="138" name="総務費該当値テキスト"/>
        <xdr:cNvSpPr txBox="1"/>
      </xdr:nvSpPr>
      <xdr:spPr>
        <a:xfrm>
          <a:off x="4686300" y="960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66927</xdr:rowOff>
    </xdr:from>
    <xdr:to>
      <xdr:col>20</xdr:col>
      <xdr:colOff>38100</xdr:colOff>
      <xdr:row>57</xdr:row>
      <xdr:rowOff>168527</xdr:rowOff>
    </xdr:to>
    <xdr:sp macro="" textlink="">
      <xdr:nvSpPr>
        <xdr:cNvPr id="139" name="楕円 138"/>
        <xdr:cNvSpPr/>
      </xdr:nvSpPr>
      <xdr:spPr>
        <a:xfrm>
          <a:off x="3746500" y="983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159654</xdr:rowOff>
    </xdr:from>
    <xdr:ext cx="534377" cy="259045"/>
    <xdr:sp macro="" textlink="">
      <xdr:nvSpPr>
        <xdr:cNvPr id="140" name="テキスト ボックス 139"/>
        <xdr:cNvSpPr txBox="1"/>
      </xdr:nvSpPr>
      <xdr:spPr>
        <a:xfrm>
          <a:off x="3530111" y="993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54335</xdr:rowOff>
    </xdr:from>
    <xdr:to>
      <xdr:col>15</xdr:col>
      <xdr:colOff>101600</xdr:colOff>
      <xdr:row>57</xdr:row>
      <xdr:rowOff>155935</xdr:rowOff>
    </xdr:to>
    <xdr:sp macro="" textlink="">
      <xdr:nvSpPr>
        <xdr:cNvPr id="141" name="楕円 140"/>
        <xdr:cNvSpPr/>
      </xdr:nvSpPr>
      <xdr:spPr>
        <a:xfrm>
          <a:off x="2857500" y="982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147062</xdr:rowOff>
    </xdr:from>
    <xdr:ext cx="534377" cy="259045"/>
    <xdr:sp macro="" textlink="">
      <xdr:nvSpPr>
        <xdr:cNvPr id="142" name="テキスト ボックス 141"/>
        <xdr:cNvSpPr txBox="1"/>
      </xdr:nvSpPr>
      <xdr:spPr>
        <a:xfrm>
          <a:off x="2641111" y="991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44561</xdr:rowOff>
    </xdr:from>
    <xdr:to>
      <xdr:col>10</xdr:col>
      <xdr:colOff>165100</xdr:colOff>
      <xdr:row>57</xdr:row>
      <xdr:rowOff>146161</xdr:rowOff>
    </xdr:to>
    <xdr:sp macro="" textlink="">
      <xdr:nvSpPr>
        <xdr:cNvPr id="143" name="楕円 142"/>
        <xdr:cNvSpPr/>
      </xdr:nvSpPr>
      <xdr:spPr>
        <a:xfrm>
          <a:off x="1968500" y="98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137288</xdr:rowOff>
    </xdr:from>
    <xdr:ext cx="534377" cy="259045"/>
    <xdr:sp macro="" textlink="">
      <xdr:nvSpPr>
        <xdr:cNvPr id="144" name="テキスト ボックス 143"/>
        <xdr:cNvSpPr txBox="1"/>
      </xdr:nvSpPr>
      <xdr:spPr>
        <a:xfrm>
          <a:off x="1752111" y="990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150567</xdr:rowOff>
    </xdr:from>
    <xdr:to>
      <xdr:col>6</xdr:col>
      <xdr:colOff>38100</xdr:colOff>
      <xdr:row>57</xdr:row>
      <xdr:rowOff>80717</xdr:rowOff>
    </xdr:to>
    <xdr:sp macro="" textlink="">
      <xdr:nvSpPr>
        <xdr:cNvPr id="145" name="楕円 144"/>
        <xdr:cNvSpPr/>
      </xdr:nvSpPr>
      <xdr:spPr>
        <a:xfrm>
          <a:off x="1079500" y="975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97244</xdr:rowOff>
    </xdr:from>
    <xdr:ext cx="534377" cy="259045"/>
    <xdr:sp macro="" textlink="">
      <xdr:nvSpPr>
        <xdr:cNvPr id="146" name="テキスト ボックス 145"/>
        <xdr:cNvSpPr txBox="1"/>
      </xdr:nvSpPr>
      <xdr:spPr>
        <a:xfrm>
          <a:off x="863111" y="952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127584</xdr:rowOff>
    </xdr:from>
    <xdr:to>
      <xdr:col>24</xdr:col>
      <xdr:colOff>62865</xdr:colOff>
      <xdr:row>78</xdr:row>
      <xdr:rowOff>124155</xdr:rowOff>
    </xdr:to>
    <xdr:cxnSp macro="">
      <xdr:nvCxnSpPr>
        <xdr:cNvPr id="171" name="直線コネクタ 170"/>
        <xdr:cNvCxnSpPr/>
      </xdr:nvCxnSpPr>
      <xdr:spPr>
        <a:xfrm flipV="1">
          <a:off x="4633595" y="12129084"/>
          <a:ext cx="1270" cy="1368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127982</xdr:rowOff>
    </xdr:from>
    <xdr:ext cx="599010" cy="259045"/>
    <xdr:sp macro="" textlink="">
      <xdr:nvSpPr>
        <xdr:cNvPr id="172" name="民生費最小値テキスト"/>
        <xdr:cNvSpPr txBox="1"/>
      </xdr:nvSpPr>
      <xdr:spPr>
        <a:xfrm>
          <a:off x="4686300" y="1350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124155</xdr:rowOff>
    </xdr:from>
    <xdr:to>
      <xdr:col>24</xdr:col>
      <xdr:colOff>152400</xdr:colOff>
      <xdr:row>78</xdr:row>
      <xdr:rowOff>124155</xdr:rowOff>
    </xdr:to>
    <xdr:cxnSp macro="">
      <xdr:nvCxnSpPr>
        <xdr:cNvPr id="173" name="直線コネクタ 172"/>
        <xdr:cNvCxnSpPr/>
      </xdr:nvCxnSpPr>
      <xdr:spPr>
        <a:xfrm>
          <a:off x="4546600" y="13497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74261</xdr:rowOff>
    </xdr:from>
    <xdr:ext cx="599010" cy="259045"/>
    <xdr:sp macro="" textlink="">
      <xdr:nvSpPr>
        <xdr:cNvPr id="174" name="民生費最大値テキスト"/>
        <xdr:cNvSpPr txBox="1"/>
      </xdr:nvSpPr>
      <xdr:spPr>
        <a:xfrm>
          <a:off x="4686300" y="1190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176,636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127584</xdr:rowOff>
    </xdr:from>
    <xdr:to>
      <xdr:col>24</xdr:col>
      <xdr:colOff>152400</xdr:colOff>
      <xdr:row>70</xdr:row>
      <xdr:rowOff>127584</xdr:rowOff>
    </xdr:to>
    <xdr:cxnSp macro="">
      <xdr:nvCxnSpPr>
        <xdr:cNvPr id="175" name="直線コネクタ 174"/>
        <xdr:cNvCxnSpPr/>
      </xdr:nvCxnSpPr>
      <xdr:spPr>
        <a:xfrm>
          <a:off x="4546600" y="1212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153339</xdr:rowOff>
    </xdr:from>
    <xdr:to>
      <xdr:col>24</xdr:col>
      <xdr:colOff>63500</xdr:colOff>
      <xdr:row>77</xdr:row>
      <xdr:rowOff>18808</xdr:rowOff>
    </xdr:to>
    <xdr:cxnSp macro="">
      <xdr:nvCxnSpPr>
        <xdr:cNvPr id="176" name="直線コネクタ 175"/>
        <xdr:cNvCxnSpPr/>
      </xdr:nvCxnSpPr>
      <xdr:spPr>
        <a:xfrm>
          <a:off x="3797300" y="13183539"/>
          <a:ext cx="838200" cy="3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78630</xdr:rowOff>
    </xdr:from>
    <xdr:ext cx="599010" cy="259045"/>
    <xdr:sp macro="" textlink="">
      <xdr:nvSpPr>
        <xdr:cNvPr id="177" name="民生費平均値テキスト"/>
        <xdr:cNvSpPr txBox="1"/>
      </xdr:nvSpPr>
      <xdr:spPr>
        <a:xfrm>
          <a:off x="4686300" y="12765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55753</xdr:rowOff>
    </xdr:from>
    <xdr:to>
      <xdr:col>24</xdr:col>
      <xdr:colOff>114300</xdr:colOff>
      <xdr:row>75</xdr:row>
      <xdr:rowOff>157353</xdr:rowOff>
    </xdr:to>
    <xdr:sp macro="" textlink="">
      <xdr:nvSpPr>
        <xdr:cNvPr id="178" name="フローチャート: 判断 177"/>
        <xdr:cNvSpPr/>
      </xdr:nvSpPr>
      <xdr:spPr>
        <a:xfrm>
          <a:off x="45847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153339</xdr:rowOff>
    </xdr:from>
    <xdr:to>
      <xdr:col>19</xdr:col>
      <xdr:colOff>177800</xdr:colOff>
      <xdr:row>77</xdr:row>
      <xdr:rowOff>79273</xdr:rowOff>
    </xdr:to>
    <xdr:cxnSp macro="">
      <xdr:nvCxnSpPr>
        <xdr:cNvPr id="179" name="直線コネクタ 178"/>
        <xdr:cNvCxnSpPr/>
      </xdr:nvCxnSpPr>
      <xdr:spPr>
        <a:xfrm flipV="1">
          <a:off x="2908300" y="13183539"/>
          <a:ext cx="889000" cy="9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32760</xdr:rowOff>
    </xdr:from>
    <xdr:to>
      <xdr:col>20</xdr:col>
      <xdr:colOff>38100</xdr:colOff>
      <xdr:row>75</xdr:row>
      <xdr:rowOff>134360</xdr:rowOff>
    </xdr:to>
    <xdr:sp macro="" textlink="">
      <xdr:nvSpPr>
        <xdr:cNvPr id="180" name="フローチャート: 判断 179"/>
        <xdr:cNvSpPr/>
      </xdr:nvSpPr>
      <xdr:spPr>
        <a:xfrm>
          <a:off x="3746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150887</xdr:rowOff>
    </xdr:from>
    <xdr:ext cx="599010" cy="259045"/>
    <xdr:sp macro="" textlink="">
      <xdr:nvSpPr>
        <xdr:cNvPr id="181" name="テキスト ボックス 180"/>
        <xdr:cNvSpPr txBox="1"/>
      </xdr:nvSpPr>
      <xdr:spPr>
        <a:xfrm>
          <a:off x="3497795" y="1266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49346</xdr:rowOff>
    </xdr:from>
    <xdr:to>
      <xdr:col>15</xdr:col>
      <xdr:colOff>50800</xdr:colOff>
      <xdr:row>77</xdr:row>
      <xdr:rowOff>79273</xdr:rowOff>
    </xdr:to>
    <xdr:cxnSp macro="">
      <xdr:nvCxnSpPr>
        <xdr:cNvPr id="182" name="直線コネクタ 181"/>
        <xdr:cNvCxnSpPr/>
      </xdr:nvCxnSpPr>
      <xdr:spPr>
        <a:xfrm>
          <a:off x="2019300" y="13250996"/>
          <a:ext cx="889000" cy="2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109741</xdr:rowOff>
    </xdr:from>
    <xdr:to>
      <xdr:col>15</xdr:col>
      <xdr:colOff>101600</xdr:colOff>
      <xdr:row>76</xdr:row>
      <xdr:rowOff>39891</xdr:rowOff>
    </xdr:to>
    <xdr:sp macro="" textlink="">
      <xdr:nvSpPr>
        <xdr:cNvPr id="183" name="フローチャート: 判断 182"/>
        <xdr:cNvSpPr/>
      </xdr:nvSpPr>
      <xdr:spPr>
        <a:xfrm>
          <a:off x="2857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56418</xdr:rowOff>
    </xdr:from>
    <xdr:ext cx="599010" cy="259045"/>
    <xdr:sp macro="" textlink="">
      <xdr:nvSpPr>
        <xdr:cNvPr id="184" name="テキスト ボックス 183"/>
        <xdr:cNvSpPr txBox="1"/>
      </xdr:nvSpPr>
      <xdr:spPr>
        <a:xfrm>
          <a:off x="2608795" y="1274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49346</xdr:rowOff>
    </xdr:from>
    <xdr:to>
      <xdr:col>10</xdr:col>
      <xdr:colOff>114300</xdr:colOff>
      <xdr:row>79</xdr:row>
      <xdr:rowOff>26372</xdr:rowOff>
    </xdr:to>
    <xdr:cxnSp macro="">
      <xdr:nvCxnSpPr>
        <xdr:cNvPr id="185" name="直線コネクタ 184"/>
        <xdr:cNvCxnSpPr/>
      </xdr:nvCxnSpPr>
      <xdr:spPr>
        <a:xfrm flipV="1">
          <a:off x="1130300" y="13250996"/>
          <a:ext cx="889000" cy="3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71831</xdr:rowOff>
    </xdr:from>
    <xdr:to>
      <xdr:col>10</xdr:col>
      <xdr:colOff>165100</xdr:colOff>
      <xdr:row>77</xdr:row>
      <xdr:rowOff>1981</xdr:rowOff>
    </xdr:to>
    <xdr:sp macro="" textlink="">
      <xdr:nvSpPr>
        <xdr:cNvPr id="186" name="フローチャート: 判断 185"/>
        <xdr:cNvSpPr/>
      </xdr:nvSpPr>
      <xdr:spPr>
        <a:xfrm>
          <a:off x="1968500" y="1310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18508</xdr:rowOff>
    </xdr:from>
    <xdr:ext cx="599010" cy="259045"/>
    <xdr:sp macro="" textlink="">
      <xdr:nvSpPr>
        <xdr:cNvPr id="187" name="テキスト ボックス 186"/>
        <xdr:cNvSpPr txBox="1"/>
      </xdr:nvSpPr>
      <xdr:spPr>
        <a:xfrm>
          <a:off x="1719795" y="1287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43656</xdr:rowOff>
    </xdr:from>
    <xdr:to>
      <xdr:col>6</xdr:col>
      <xdr:colOff>38100</xdr:colOff>
      <xdr:row>77</xdr:row>
      <xdr:rowOff>145256</xdr:rowOff>
    </xdr:to>
    <xdr:sp macro="" textlink="">
      <xdr:nvSpPr>
        <xdr:cNvPr id="188" name="フローチャート: 判断 187"/>
        <xdr:cNvSpPr/>
      </xdr:nvSpPr>
      <xdr:spPr>
        <a:xfrm>
          <a:off x="1079500" y="1324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161783</xdr:rowOff>
    </xdr:from>
    <xdr:ext cx="599010" cy="259045"/>
    <xdr:sp macro="" textlink="">
      <xdr:nvSpPr>
        <xdr:cNvPr id="189" name="テキスト ボックス 188"/>
        <xdr:cNvSpPr txBox="1"/>
      </xdr:nvSpPr>
      <xdr:spPr>
        <a:xfrm>
          <a:off x="830795" y="13020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139458</xdr:rowOff>
    </xdr:from>
    <xdr:to>
      <xdr:col>24</xdr:col>
      <xdr:colOff>114300</xdr:colOff>
      <xdr:row>77</xdr:row>
      <xdr:rowOff>69608</xdr:rowOff>
    </xdr:to>
    <xdr:sp macro="" textlink="">
      <xdr:nvSpPr>
        <xdr:cNvPr id="195" name="楕円 194"/>
        <xdr:cNvSpPr/>
      </xdr:nvSpPr>
      <xdr:spPr>
        <a:xfrm>
          <a:off x="4584700" y="131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117885</xdr:rowOff>
    </xdr:from>
    <xdr:ext cx="599010" cy="259045"/>
    <xdr:sp macro="" textlink="">
      <xdr:nvSpPr>
        <xdr:cNvPr id="196" name="民生費該当値テキスト"/>
        <xdr:cNvSpPr txBox="1"/>
      </xdr:nvSpPr>
      <xdr:spPr>
        <a:xfrm>
          <a:off x="4686300" y="13148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102539</xdr:rowOff>
    </xdr:from>
    <xdr:to>
      <xdr:col>20</xdr:col>
      <xdr:colOff>38100</xdr:colOff>
      <xdr:row>77</xdr:row>
      <xdr:rowOff>32689</xdr:rowOff>
    </xdr:to>
    <xdr:sp macro="" textlink="">
      <xdr:nvSpPr>
        <xdr:cNvPr id="197" name="楕円 196"/>
        <xdr:cNvSpPr/>
      </xdr:nvSpPr>
      <xdr:spPr>
        <a:xfrm>
          <a:off x="3746500" y="1313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23816</xdr:rowOff>
    </xdr:from>
    <xdr:ext cx="599010" cy="259045"/>
    <xdr:sp macro="" textlink="">
      <xdr:nvSpPr>
        <xdr:cNvPr id="198" name="テキスト ボックス 197"/>
        <xdr:cNvSpPr txBox="1"/>
      </xdr:nvSpPr>
      <xdr:spPr>
        <a:xfrm>
          <a:off x="3497795" y="13225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28473</xdr:rowOff>
    </xdr:from>
    <xdr:to>
      <xdr:col>15</xdr:col>
      <xdr:colOff>101600</xdr:colOff>
      <xdr:row>77</xdr:row>
      <xdr:rowOff>130073</xdr:rowOff>
    </xdr:to>
    <xdr:sp macro="" textlink="">
      <xdr:nvSpPr>
        <xdr:cNvPr id="199" name="楕円 198"/>
        <xdr:cNvSpPr/>
      </xdr:nvSpPr>
      <xdr:spPr>
        <a:xfrm>
          <a:off x="2857500" y="1323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121200</xdr:rowOff>
    </xdr:from>
    <xdr:ext cx="599010" cy="259045"/>
    <xdr:sp macro="" textlink="">
      <xdr:nvSpPr>
        <xdr:cNvPr id="200" name="テキスト ボックス 199"/>
        <xdr:cNvSpPr txBox="1"/>
      </xdr:nvSpPr>
      <xdr:spPr>
        <a:xfrm>
          <a:off x="2608795" y="13322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169996</xdr:rowOff>
    </xdr:from>
    <xdr:to>
      <xdr:col>10</xdr:col>
      <xdr:colOff>165100</xdr:colOff>
      <xdr:row>77</xdr:row>
      <xdr:rowOff>100146</xdr:rowOff>
    </xdr:to>
    <xdr:sp macro="" textlink="">
      <xdr:nvSpPr>
        <xdr:cNvPr id="201" name="楕円 200"/>
        <xdr:cNvSpPr/>
      </xdr:nvSpPr>
      <xdr:spPr>
        <a:xfrm>
          <a:off x="1968500" y="1320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91273</xdr:rowOff>
    </xdr:from>
    <xdr:ext cx="599010" cy="259045"/>
    <xdr:sp macro="" textlink="">
      <xdr:nvSpPr>
        <xdr:cNvPr id="202" name="テキスト ボックス 201"/>
        <xdr:cNvSpPr txBox="1"/>
      </xdr:nvSpPr>
      <xdr:spPr>
        <a:xfrm>
          <a:off x="1719795" y="13292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147022</xdr:rowOff>
    </xdr:from>
    <xdr:to>
      <xdr:col>6</xdr:col>
      <xdr:colOff>38100</xdr:colOff>
      <xdr:row>79</xdr:row>
      <xdr:rowOff>77172</xdr:rowOff>
    </xdr:to>
    <xdr:sp macro="" textlink="">
      <xdr:nvSpPr>
        <xdr:cNvPr id="203" name="楕円 202"/>
        <xdr:cNvSpPr/>
      </xdr:nvSpPr>
      <xdr:spPr>
        <a:xfrm>
          <a:off x="1079500" y="1352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68299</xdr:rowOff>
    </xdr:from>
    <xdr:ext cx="599010" cy="259045"/>
    <xdr:sp macro="" textlink="">
      <xdr:nvSpPr>
        <xdr:cNvPr id="204" name="テキスト ボックス 203"/>
        <xdr:cNvSpPr txBox="1"/>
      </xdr:nvSpPr>
      <xdr:spPr>
        <a:xfrm>
          <a:off x="830795" y="13612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155118</xdr:rowOff>
    </xdr:from>
    <xdr:to>
      <xdr:col>24</xdr:col>
      <xdr:colOff>62865</xdr:colOff>
      <xdr:row>99</xdr:row>
      <xdr:rowOff>139230</xdr:rowOff>
    </xdr:to>
    <xdr:cxnSp macro="">
      <xdr:nvCxnSpPr>
        <xdr:cNvPr id="229" name="直線コネクタ 228"/>
        <xdr:cNvCxnSpPr/>
      </xdr:nvCxnSpPr>
      <xdr:spPr>
        <a:xfrm flipV="1">
          <a:off x="4633595" y="15757068"/>
          <a:ext cx="1270" cy="135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143057</xdr:rowOff>
    </xdr:from>
    <xdr:ext cx="534377" cy="259045"/>
    <xdr:sp macro="" textlink="">
      <xdr:nvSpPr>
        <xdr:cNvPr id="230" name="衛生費最小値テキスト"/>
        <xdr:cNvSpPr txBox="1"/>
      </xdr:nvSpPr>
      <xdr:spPr>
        <a:xfrm>
          <a:off x="4686300" y="1711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139230</xdr:rowOff>
    </xdr:from>
    <xdr:to>
      <xdr:col>24</xdr:col>
      <xdr:colOff>152400</xdr:colOff>
      <xdr:row>99</xdr:row>
      <xdr:rowOff>139230</xdr:rowOff>
    </xdr:to>
    <xdr:cxnSp macro="">
      <xdr:nvCxnSpPr>
        <xdr:cNvPr id="231" name="直線コネクタ 230"/>
        <xdr:cNvCxnSpPr/>
      </xdr:nvCxnSpPr>
      <xdr:spPr>
        <a:xfrm>
          <a:off x="4546600" y="171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101795</xdr:rowOff>
    </xdr:from>
    <xdr:ext cx="599010" cy="259045"/>
    <xdr:sp macro="" textlink="">
      <xdr:nvSpPr>
        <xdr:cNvPr id="232" name="衛生費最大値テキスト"/>
        <xdr:cNvSpPr txBox="1"/>
      </xdr:nvSpPr>
      <xdr:spPr>
        <a:xfrm>
          <a:off x="4686300" y="1553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129,286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155118</xdr:rowOff>
    </xdr:from>
    <xdr:to>
      <xdr:col>24</xdr:col>
      <xdr:colOff>152400</xdr:colOff>
      <xdr:row>91</xdr:row>
      <xdr:rowOff>155118</xdr:rowOff>
    </xdr:to>
    <xdr:cxnSp macro="">
      <xdr:nvCxnSpPr>
        <xdr:cNvPr id="233" name="直線コネクタ 232"/>
        <xdr:cNvCxnSpPr/>
      </xdr:nvCxnSpPr>
      <xdr:spPr>
        <a:xfrm>
          <a:off x="4546600" y="1575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1118</xdr:rowOff>
    </xdr:from>
    <xdr:to>
      <xdr:col>24</xdr:col>
      <xdr:colOff>63500</xdr:colOff>
      <xdr:row>99</xdr:row>
      <xdr:rowOff>7722</xdr:rowOff>
    </xdr:to>
    <xdr:cxnSp macro="">
      <xdr:nvCxnSpPr>
        <xdr:cNvPr id="234" name="直線コネクタ 233"/>
        <xdr:cNvCxnSpPr/>
      </xdr:nvCxnSpPr>
      <xdr:spPr>
        <a:xfrm flipV="1">
          <a:off x="3797300" y="16974668"/>
          <a:ext cx="838200" cy="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54918</xdr:rowOff>
    </xdr:from>
    <xdr:ext cx="534377" cy="259045"/>
    <xdr:sp macro="" textlink="">
      <xdr:nvSpPr>
        <xdr:cNvPr id="235" name="衛生費平均値テキスト"/>
        <xdr:cNvSpPr txBox="1"/>
      </xdr:nvSpPr>
      <xdr:spPr>
        <a:xfrm>
          <a:off x="4686300" y="16685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32041</xdr:rowOff>
    </xdr:from>
    <xdr:to>
      <xdr:col>24</xdr:col>
      <xdr:colOff>114300</xdr:colOff>
      <xdr:row>98</xdr:row>
      <xdr:rowOff>133641</xdr:rowOff>
    </xdr:to>
    <xdr:sp macro="" textlink="">
      <xdr:nvSpPr>
        <xdr:cNvPr id="236" name="フローチャート: 判断 235"/>
        <xdr:cNvSpPr/>
      </xdr:nvSpPr>
      <xdr:spPr>
        <a:xfrm>
          <a:off x="4584700" y="1683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7722</xdr:rowOff>
    </xdr:from>
    <xdr:to>
      <xdr:col>19</xdr:col>
      <xdr:colOff>177800</xdr:colOff>
      <xdr:row>99</xdr:row>
      <xdr:rowOff>37249</xdr:rowOff>
    </xdr:to>
    <xdr:cxnSp macro="">
      <xdr:nvCxnSpPr>
        <xdr:cNvPr id="237" name="直線コネクタ 236"/>
        <xdr:cNvCxnSpPr/>
      </xdr:nvCxnSpPr>
      <xdr:spPr>
        <a:xfrm flipV="1">
          <a:off x="2908300" y="16981272"/>
          <a:ext cx="889000" cy="2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104902</xdr:rowOff>
    </xdr:from>
    <xdr:to>
      <xdr:col>20</xdr:col>
      <xdr:colOff>38100</xdr:colOff>
      <xdr:row>99</xdr:row>
      <xdr:rowOff>35052</xdr:rowOff>
    </xdr:to>
    <xdr:sp macro="" textlink="">
      <xdr:nvSpPr>
        <xdr:cNvPr id="238" name="フローチャート: 判断 237"/>
        <xdr:cNvSpPr/>
      </xdr:nvSpPr>
      <xdr:spPr>
        <a:xfrm>
          <a:off x="3746500" y="1690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51579</xdr:rowOff>
    </xdr:from>
    <xdr:ext cx="534377" cy="259045"/>
    <xdr:sp macro="" textlink="">
      <xdr:nvSpPr>
        <xdr:cNvPr id="239" name="テキスト ボックス 238"/>
        <xdr:cNvSpPr txBox="1"/>
      </xdr:nvSpPr>
      <xdr:spPr>
        <a:xfrm>
          <a:off x="3530111" y="1668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23915</xdr:rowOff>
    </xdr:from>
    <xdr:to>
      <xdr:col>15</xdr:col>
      <xdr:colOff>50800</xdr:colOff>
      <xdr:row>99</xdr:row>
      <xdr:rowOff>37249</xdr:rowOff>
    </xdr:to>
    <xdr:cxnSp macro="">
      <xdr:nvCxnSpPr>
        <xdr:cNvPr id="240" name="直線コネクタ 239"/>
        <xdr:cNvCxnSpPr/>
      </xdr:nvCxnSpPr>
      <xdr:spPr>
        <a:xfrm>
          <a:off x="2019300" y="16997465"/>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141669</xdr:rowOff>
    </xdr:from>
    <xdr:to>
      <xdr:col>15</xdr:col>
      <xdr:colOff>101600</xdr:colOff>
      <xdr:row>99</xdr:row>
      <xdr:rowOff>71819</xdr:rowOff>
    </xdr:to>
    <xdr:sp macro="" textlink="">
      <xdr:nvSpPr>
        <xdr:cNvPr id="241" name="フローチャート: 判断 240"/>
        <xdr:cNvSpPr/>
      </xdr:nvSpPr>
      <xdr:spPr>
        <a:xfrm>
          <a:off x="2857500" y="16943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88346</xdr:rowOff>
    </xdr:from>
    <xdr:ext cx="534377" cy="259045"/>
    <xdr:sp macro="" textlink="">
      <xdr:nvSpPr>
        <xdr:cNvPr id="242" name="テキスト ボックス 241"/>
        <xdr:cNvSpPr txBox="1"/>
      </xdr:nvSpPr>
      <xdr:spPr>
        <a:xfrm>
          <a:off x="2641111" y="1671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23915</xdr:rowOff>
    </xdr:from>
    <xdr:to>
      <xdr:col>10</xdr:col>
      <xdr:colOff>114300</xdr:colOff>
      <xdr:row>99</xdr:row>
      <xdr:rowOff>35255</xdr:rowOff>
    </xdr:to>
    <xdr:cxnSp macro="">
      <xdr:nvCxnSpPr>
        <xdr:cNvPr id="243" name="直線コネクタ 242"/>
        <xdr:cNvCxnSpPr/>
      </xdr:nvCxnSpPr>
      <xdr:spPr>
        <a:xfrm flipV="1">
          <a:off x="1130300" y="16997465"/>
          <a:ext cx="889000" cy="1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73952</xdr:rowOff>
    </xdr:from>
    <xdr:to>
      <xdr:col>10</xdr:col>
      <xdr:colOff>165100</xdr:colOff>
      <xdr:row>99</xdr:row>
      <xdr:rowOff>4102</xdr:rowOff>
    </xdr:to>
    <xdr:sp macro="" textlink="">
      <xdr:nvSpPr>
        <xdr:cNvPr id="244" name="フローチャート: 判断 243"/>
        <xdr:cNvSpPr/>
      </xdr:nvSpPr>
      <xdr:spPr>
        <a:xfrm>
          <a:off x="1968500" y="1687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20629</xdr:rowOff>
    </xdr:from>
    <xdr:ext cx="534377" cy="259045"/>
    <xdr:sp macro="" textlink="">
      <xdr:nvSpPr>
        <xdr:cNvPr id="245" name="テキスト ボックス 244"/>
        <xdr:cNvSpPr txBox="1"/>
      </xdr:nvSpPr>
      <xdr:spPr>
        <a:xfrm>
          <a:off x="1752111" y="1665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94487</xdr:rowOff>
    </xdr:from>
    <xdr:to>
      <xdr:col>6</xdr:col>
      <xdr:colOff>38100</xdr:colOff>
      <xdr:row>99</xdr:row>
      <xdr:rowOff>24637</xdr:rowOff>
    </xdr:to>
    <xdr:sp macro="" textlink="">
      <xdr:nvSpPr>
        <xdr:cNvPr id="246" name="フローチャート: 判断 245"/>
        <xdr:cNvSpPr/>
      </xdr:nvSpPr>
      <xdr:spPr>
        <a:xfrm>
          <a:off x="1079500" y="16896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41164</xdr:rowOff>
    </xdr:from>
    <xdr:ext cx="534377" cy="259045"/>
    <xdr:sp macro="" textlink="">
      <xdr:nvSpPr>
        <xdr:cNvPr id="247" name="テキスト ボックス 246"/>
        <xdr:cNvSpPr txBox="1"/>
      </xdr:nvSpPr>
      <xdr:spPr>
        <a:xfrm>
          <a:off x="863111" y="1667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121768</xdr:rowOff>
    </xdr:from>
    <xdr:to>
      <xdr:col>24</xdr:col>
      <xdr:colOff>114300</xdr:colOff>
      <xdr:row>99</xdr:row>
      <xdr:rowOff>51918</xdr:rowOff>
    </xdr:to>
    <xdr:sp macro="" textlink="">
      <xdr:nvSpPr>
        <xdr:cNvPr id="253" name="楕円 252"/>
        <xdr:cNvSpPr/>
      </xdr:nvSpPr>
      <xdr:spPr>
        <a:xfrm>
          <a:off x="4584700" y="1692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100195</xdr:rowOff>
    </xdr:from>
    <xdr:ext cx="534377" cy="259045"/>
    <xdr:sp macro="" textlink="">
      <xdr:nvSpPr>
        <xdr:cNvPr id="254" name="衛生費該当値テキスト"/>
        <xdr:cNvSpPr txBox="1"/>
      </xdr:nvSpPr>
      <xdr:spPr>
        <a:xfrm>
          <a:off x="4686300" y="1690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128372</xdr:rowOff>
    </xdr:from>
    <xdr:to>
      <xdr:col>20</xdr:col>
      <xdr:colOff>38100</xdr:colOff>
      <xdr:row>99</xdr:row>
      <xdr:rowOff>58522</xdr:rowOff>
    </xdr:to>
    <xdr:sp macro="" textlink="">
      <xdr:nvSpPr>
        <xdr:cNvPr id="255" name="楕円 254"/>
        <xdr:cNvSpPr/>
      </xdr:nvSpPr>
      <xdr:spPr>
        <a:xfrm>
          <a:off x="3746500" y="1693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49649</xdr:rowOff>
    </xdr:from>
    <xdr:ext cx="534377" cy="259045"/>
    <xdr:sp macro="" textlink="">
      <xdr:nvSpPr>
        <xdr:cNvPr id="256" name="テキスト ボックス 255"/>
        <xdr:cNvSpPr txBox="1"/>
      </xdr:nvSpPr>
      <xdr:spPr>
        <a:xfrm>
          <a:off x="3530111" y="1702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157899</xdr:rowOff>
    </xdr:from>
    <xdr:to>
      <xdr:col>15</xdr:col>
      <xdr:colOff>101600</xdr:colOff>
      <xdr:row>99</xdr:row>
      <xdr:rowOff>88049</xdr:rowOff>
    </xdr:to>
    <xdr:sp macro="" textlink="">
      <xdr:nvSpPr>
        <xdr:cNvPr id="257" name="楕円 256"/>
        <xdr:cNvSpPr/>
      </xdr:nvSpPr>
      <xdr:spPr>
        <a:xfrm>
          <a:off x="2857500" y="1695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79176</xdr:rowOff>
    </xdr:from>
    <xdr:ext cx="534377" cy="259045"/>
    <xdr:sp macro="" textlink="">
      <xdr:nvSpPr>
        <xdr:cNvPr id="258" name="テキスト ボックス 257"/>
        <xdr:cNvSpPr txBox="1"/>
      </xdr:nvSpPr>
      <xdr:spPr>
        <a:xfrm>
          <a:off x="2641111" y="1705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144565</xdr:rowOff>
    </xdr:from>
    <xdr:to>
      <xdr:col>10</xdr:col>
      <xdr:colOff>165100</xdr:colOff>
      <xdr:row>99</xdr:row>
      <xdr:rowOff>74715</xdr:rowOff>
    </xdr:to>
    <xdr:sp macro="" textlink="">
      <xdr:nvSpPr>
        <xdr:cNvPr id="259" name="楕円 258"/>
        <xdr:cNvSpPr/>
      </xdr:nvSpPr>
      <xdr:spPr>
        <a:xfrm>
          <a:off x="1968500" y="169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65842</xdr:rowOff>
    </xdr:from>
    <xdr:ext cx="534377" cy="259045"/>
    <xdr:sp macro="" textlink="">
      <xdr:nvSpPr>
        <xdr:cNvPr id="260" name="テキスト ボックス 259"/>
        <xdr:cNvSpPr txBox="1"/>
      </xdr:nvSpPr>
      <xdr:spPr>
        <a:xfrm>
          <a:off x="1752111" y="1703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155905</xdr:rowOff>
    </xdr:from>
    <xdr:to>
      <xdr:col>6</xdr:col>
      <xdr:colOff>38100</xdr:colOff>
      <xdr:row>99</xdr:row>
      <xdr:rowOff>86055</xdr:rowOff>
    </xdr:to>
    <xdr:sp macro="" textlink="">
      <xdr:nvSpPr>
        <xdr:cNvPr id="261" name="楕円 260"/>
        <xdr:cNvSpPr/>
      </xdr:nvSpPr>
      <xdr:spPr>
        <a:xfrm>
          <a:off x="1079500" y="1695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77182</xdr:rowOff>
    </xdr:from>
    <xdr:ext cx="534377" cy="259045"/>
    <xdr:sp macro="" textlink="">
      <xdr:nvSpPr>
        <xdr:cNvPr id="262" name="テキスト ボックス 261"/>
        <xdr:cNvSpPr txBox="1"/>
      </xdr:nvSpPr>
      <xdr:spPr>
        <a:xfrm>
          <a:off x="863111" y="1705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15890</xdr:rowOff>
    </xdr:from>
    <xdr:to>
      <xdr:col>54</xdr:col>
      <xdr:colOff>189865</xdr:colOff>
      <xdr:row>38</xdr:row>
      <xdr:rowOff>129550</xdr:rowOff>
    </xdr:to>
    <xdr:cxnSp macro="">
      <xdr:nvCxnSpPr>
        <xdr:cNvPr id="284" name="直線コネクタ 283"/>
        <xdr:cNvCxnSpPr/>
      </xdr:nvCxnSpPr>
      <xdr:spPr>
        <a:xfrm flipV="1">
          <a:off x="10475595" y="5159390"/>
          <a:ext cx="1270" cy="148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133377</xdr:rowOff>
    </xdr:from>
    <xdr:ext cx="378565" cy="259045"/>
    <xdr:sp macro="" textlink="">
      <xdr:nvSpPr>
        <xdr:cNvPr id="285" name="労働費最小値テキスト"/>
        <xdr:cNvSpPr txBox="1"/>
      </xdr:nvSpPr>
      <xdr:spPr>
        <a:xfrm>
          <a:off x="10528300" y="6648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129550</xdr:rowOff>
    </xdr:from>
    <xdr:to>
      <xdr:col>55</xdr:col>
      <xdr:colOff>88900</xdr:colOff>
      <xdr:row>38</xdr:row>
      <xdr:rowOff>129550</xdr:rowOff>
    </xdr:to>
    <xdr:cxnSp macro="">
      <xdr:nvCxnSpPr>
        <xdr:cNvPr id="286" name="直線コネクタ 285"/>
        <xdr:cNvCxnSpPr/>
      </xdr:nvCxnSpPr>
      <xdr:spPr>
        <a:xfrm>
          <a:off x="10388600" y="664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134017</xdr:rowOff>
    </xdr:from>
    <xdr:ext cx="534377" cy="259045"/>
    <xdr:sp macro="" textlink="">
      <xdr:nvSpPr>
        <xdr:cNvPr id="287" name="労働費最大値テキスト"/>
        <xdr:cNvSpPr txBox="1"/>
      </xdr:nvSpPr>
      <xdr:spPr>
        <a:xfrm>
          <a:off x="10528300" y="493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15890</xdr:rowOff>
    </xdr:from>
    <xdr:to>
      <xdr:col>55</xdr:col>
      <xdr:colOff>88900</xdr:colOff>
      <xdr:row>30</xdr:row>
      <xdr:rowOff>15890</xdr:rowOff>
    </xdr:to>
    <xdr:cxnSp macro="">
      <xdr:nvCxnSpPr>
        <xdr:cNvPr id="288" name="直線コネクタ 287"/>
        <xdr:cNvCxnSpPr/>
      </xdr:nvCxnSpPr>
      <xdr:spPr>
        <a:xfrm>
          <a:off x="10388600" y="5159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61519</xdr:rowOff>
    </xdr:from>
    <xdr:to>
      <xdr:col>55</xdr:col>
      <xdr:colOff>0</xdr:colOff>
      <xdr:row>38</xdr:row>
      <xdr:rowOff>64171</xdr:rowOff>
    </xdr:to>
    <xdr:cxnSp macro="">
      <xdr:nvCxnSpPr>
        <xdr:cNvPr id="289" name="直線コネクタ 288"/>
        <xdr:cNvCxnSpPr/>
      </xdr:nvCxnSpPr>
      <xdr:spPr>
        <a:xfrm flipV="1">
          <a:off x="9639300" y="6576619"/>
          <a:ext cx="8382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75933</xdr:rowOff>
    </xdr:from>
    <xdr:ext cx="469744" cy="259045"/>
    <xdr:sp macro="" textlink="">
      <xdr:nvSpPr>
        <xdr:cNvPr id="290" name="労働費平均値テキスト"/>
        <xdr:cNvSpPr txBox="1"/>
      </xdr:nvSpPr>
      <xdr:spPr>
        <a:xfrm>
          <a:off x="10528300" y="6248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53056</xdr:rowOff>
    </xdr:from>
    <xdr:to>
      <xdr:col>55</xdr:col>
      <xdr:colOff>50800</xdr:colOff>
      <xdr:row>37</xdr:row>
      <xdr:rowOff>154656</xdr:rowOff>
    </xdr:to>
    <xdr:sp macro="" textlink="">
      <xdr:nvSpPr>
        <xdr:cNvPr id="291" name="フローチャート: 判断 290"/>
        <xdr:cNvSpPr/>
      </xdr:nvSpPr>
      <xdr:spPr>
        <a:xfrm>
          <a:off x="104267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53563</xdr:rowOff>
    </xdr:from>
    <xdr:to>
      <xdr:col>50</xdr:col>
      <xdr:colOff>114300</xdr:colOff>
      <xdr:row>38</xdr:row>
      <xdr:rowOff>64171</xdr:rowOff>
    </xdr:to>
    <xdr:cxnSp macro="">
      <xdr:nvCxnSpPr>
        <xdr:cNvPr id="292" name="直線コネクタ 291"/>
        <xdr:cNvCxnSpPr/>
      </xdr:nvCxnSpPr>
      <xdr:spPr>
        <a:xfrm>
          <a:off x="8750300" y="6568663"/>
          <a:ext cx="889000" cy="1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63023</xdr:rowOff>
    </xdr:from>
    <xdr:to>
      <xdr:col>50</xdr:col>
      <xdr:colOff>165100</xdr:colOff>
      <xdr:row>37</xdr:row>
      <xdr:rowOff>164623</xdr:rowOff>
    </xdr:to>
    <xdr:sp macro="" textlink="">
      <xdr:nvSpPr>
        <xdr:cNvPr id="293" name="フローチャート: 判断 292"/>
        <xdr:cNvSpPr/>
      </xdr:nvSpPr>
      <xdr:spPr>
        <a:xfrm>
          <a:off x="9588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9700</xdr:rowOff>
    </xdr:from>
    <xdr:ext cx="469744" cy="259045"/>
    <xdr:sp macro="" textlink="">
      <xdr:nvSpPr>
        <xdr:cNvPr id="294" name="テキスト ボックス 293"/>
        <xdr:cNvSpPr txBox="1"/>
      </xdr:nvSpPr>
      <xdr:spPr>
        <a:xfrm>
          <a:off x="9404428" y="618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51460</xdr:rowOff>
    </xdr:from>
    <xdr:to>
      <xdr:col>45</xdr:col>
      <xdr:colOff>177800</xdr:colOff>
      <xdr:row>38</xdr:row>
      <xdr:rowOff>53563</xdr:rowOff>
    </xdr:to>
    <xdr:cxnSp macro="">
      <xdr:nvCxnSpPr>
        <xdr:cNvPr id="295" name="直線コネクタ 294"/>
        <xdr:cNvCxnSpPr/>
      </xdr:nvCxnSpPr>
      <xdr:spPr>
        <a:xfrm>
          <a:off x="7861300" y="6566560"/>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63388</xdr:rowOff>
    </xdr:from>
    <xdr:to>
      <xdr:col>46</xdr:col>
      <xdr:colOff>38100</xdr:colOff>
      <xdr:row>37</xdr:row>
      <xdr:rowOff>164988</xdr:rowOff>
    </xdr:to>
    <xdr:sp macro="" textlink="">
      <xdr:nvSpPr>
        <xdr:cNvPr id="296" name="フローチャート: 判断 295"/>
        <xdr:cNvSpPr/>
      </xdr:nvSpPr>
      <xdr:spPr>
        <a:xfrm>
          <a:off x="8699500" y="640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10065</xdr:rowOff>
    </xdr:from>
    <xdr:ext cx="469744" cy="259045"/>
    <xdr:sp macro="" textlink="">
      <xdr:nvSpPr>
        <xdr:cNvPr id="297" name="テキスト ボックス 296"/>
        <xdr:cNvSpPr txBox="1"/>
      </xdr:nvSpPr>
      <xdr:spPr>
        <a:xfrm>
          <a:off x="8515428" y="618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41677</xdr:rowOff>
    </xdr:from>
    <xdr:to>
      <xdr:col>41</xdr:col>
      <xdr:colOff>50800</xdr:colOff>
      <xdr:row>38</xdr:row>
      <xdr:rowOff>51460</xdr:rowOff>
    </xdr:to>
    <xdr:cxnSp macro="">
      <xdr:nvCxnSpPr>
        <xdr:cNvPr id="298" name="直線コネクタ 297"/>
        <xdr:cNvCxnSpPr/>
      </xdr:nvCxnSpPr>
      <xdr:spPr>
        <a:xfrm>
          <a:off x="6972300" y="6556777"/>
          <a:ext cx="889000" cy="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71344</xdr:rowOff>
    </xdr:from>
    <xdr:to>
      <xdr:col>41</xdr:col>
      <xdr:colOff>101600</xdr:colOff>
      <xdr:row>38</xdr:row>
      <xdr:rowOff>1494</xdr:rowOff>
    </xdr:to>
    <xdr:sp macro="" textlink="">
      <xdr:nvSpPr>
        <xdr:cNvPr id="299" name="フローチャート: 判断 298"/>
        <xdr:cNvSpPr/>
      </xdr:nvSpPr>
      <xdr:spPr>
        <a:xfrm>
          <a:off x="7810500" y="641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18021</xdr:rowOff>
    </xdr:from>
    <xdr:ext cx="469744" cy="259045"/>
    <xdr:sp macro="" textlink="">
      <xdr:nvSpPr>
        <xdr:cNvPr id="300" name="テキスト ボックス 299"/>
        <xdr:cNvSpPr txBox="1"/>
      </xdr:nvSpPr>
      <xdr:spPr>
        <a:xfrm>
          <a:off x="7626428" y="619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14468</xdr:rowOff>
    </xdr:from>
    <xdr:to>
      <xdr:col>36</xdr:col>
      <xdr:colOff>165100</xdr:colOff>
      <xdr:row>37</xdr:row>
      <xdr:rowOff>116068</xdr:rowOff>
    </xdr:to>
    <xdr:sp macro="" textlink="">
      <xdr:nvSpPr>
        <xdr:cNvPr id="301" name="フローチャート: 判断 300"/>
        <xdr:cNvSpPr/>
      </xdr:nvSpPr>
      <xdr:spPr>
        <a:xfrm>
          <a:off x="6921500" y="635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132595</xdr:rowOff>
    </xdr:from>
    <xdr:ext cx="469744" cy="259045"/>
    <xdr:sp macro="" textlink="">
      <xdr:nvSpPr>
        <xdr:cNvPr id="302" name="テキスト ボックス 301"/>
        <xdr:cNvSpPr txBox="1"/>
      </xdr:nvSpPr>
      <xdr:spPr>
        <a:xfrm>
          <a:off x="6737428" y="613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10719</xdr:rowOff>
    </xdr:from>
    <xdr:to>
      <xdr:col>55</xdr:col>
      <xdr:colOff>50800</xdr:colOff>
      <xdr:row>38</xdr:row>
      <xdr:rowOff>112319</xdr:rowOff>
    </xdr:to>
    <xdr:sp macro="" textlink="">
      <xdr:nvSpPr>
        <xdr:cNvPr id="308" name="楕円 307"/>
        <xdr:cNvSpPr/>
      </xdr:nvSpPr>
      <xdr:spPr>
        <a:xfrm>
          <a:off x="10426700" y="652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97096</xdr:rowOff>
    </xdr:from>
    <xdr:ext cx="378565" cy="259045"/>
    <xdr:sp macro="" textlink="">
      <xdr:nvSpPr>
        <xdr:cNvPr id="309" name="労働費該当値テキスト"/>
        <xdr:cNvSpPr txBox="1"/>
      </xdr:nvSpPr>
      <xdr:spPr>
        <a:xfrm>
          <a:off x="10528300" y="6440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13371</xdr:rowOff>
    </xdr:from>
    <xdr:to>
      <xdr:col>50</xdr:col>
      <xdr:colOff>165100</xdr:colOff>
      <xdr:row>38</xdr:row>
      <xdr:rowOff>114971</xdr:rowOff>
    </xdr:to>
    <xdr:sp macro="" textlink="">
      <xdr:nvSpPr>
        <xdr:cNvPr id="310" name="楕円 309"/>
        <xdr:cNvSpPr/>
      </xdr:nvSpPr>
      <xdr:spPr>
        <a:xfrm>
          <a:off x="9588500" y="652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106098</xdr:rowOff>
    </xdr:from>
    <xdr:ext cx="378565" cy="259045"/>
    <xdr:sp macro="" textlink="">
      <xdr:nvSpPr>
        <xdr:cNvPr id="311" name="テキスト ボックス 310"/>
        <xdr:cNvSpPr txBox="1"/>
      </xdr:nvSpPr>
      <xdr:spPr>
        <a:xfrm>
          <a:off x="9450017" y="6621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2763</xdr:rowOff>
    </xdr:from>
    <xdr:to>
      <xdr:col>46</xdr:col>
      <xdr:colOff>38100</xdr:colOff>
      <xdr:row>38</xdr:row>
      <xdr:rowOff>104363</xdr:rowOff>
    </xdr:to>
    <xdr:sp macro="" textlink="">
      <xdr:nvSpPr>
        <xdr:cNvPr id="312" name="楕円 311"/>
        <xdr:cNvSpPr/>
      </xdr:nvSpPr>
      <xdr:spPr>
        <a:xfrm>
          <a:off x="8699500" y="651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95490</xdr:rowOff>
    </xdr:from>
    <xdr:ext cx="378565" cy="259045"/>
    <xdr:sp macro="" textlink="">
      <xdr:nvSpPr>
        <xdr:cNvPr id="313" name="テキスト ボックス 312"/>
        <xdr:cNvSpPr txBox="1"/>
      </xdr:nvSpPr>
      <xdr:spPr>
        <a:xfrm>
          <a:off x="8561017" y="6610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660</xdr:rowOff>
    </xdr:from>
    <xdr:to>
      <xdr:col>41</xdr:col>
      <xdr:colOff>101600</xdr:colOff>
      <xdr:row>38</xdr:row>
      <xdr:rowOff>102260</xdr:rowOff>
    </xdr:to>
    <xdr:sp macro="" textlink="">
      <xdr:nvSpPr>
        <xdr:cNvPr id="314" name="楕円 313"/>
        <xdr:cNvSpPr/>
      </xdr:nvSpPr>
      <xdr:spPr>
        <a:xfrm>
          <a:off x="7810500" y="65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93387</xdr:rowOff>
    </xdr:from>
    <xdr:ext cx="378565" cy="259045"/>
    <xdr:sp macro="" textlink="">
      <xdr:nvSpPr>
        <xdr:cNvPr id="315" name="テキスト ボックス 314"/>
        <xdr:cNvSpPr txBox="1"/>
      </xdr:nvSpPr>
      <xdr:spPr>
        <a:xfrm>
          <a:off x="7672017" y="6608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162327</xdr:rowOff>
    </xdr:from>
    <xdr:to>
      <xdr:col>36</xdr:col>
      <xdr:colOff>165100</xdr:colOff>
      <xdr:row>38</xdr:row>
      <xdr:rowOff>92477</xdr:rowOff>
    </xdr:to>
    <xdr:sp macro="" textlink="">
      <xdr:nvSpPr>
        <xdr:cNvPr id="316" name="楕円 315"/>
        <xdr:cNvSpPr/>
      </xdr:nvSpPr>
      <xdr:spPr>
        <a:xfrm>
          <a:off x="6921500" y="650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83604</xdr:rowOff>
    </xdr:from>
    <xdr:ext cx="469744" cy="259045"/>
    <xdr:sp macro="" textlink="">
      <xdr:nvSpPr>
        <xdr:cNvPr id="317" name="テキスト ボックス 316"/>
        <xdr:cNvSpPr txBox="1"/>
      </xdr:nvSpPr>
      <xdr:spPr>
        <a:xfrm>
          <a:off x="6737428" y="659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54272</xdr:rowOff>
    </xdr:from>
    <xdr:to>
      <xdr:col>54</xdr:col>
      <xdr:colOff>189865</xdr:colOff>
      <xdr:row>58</xdr:row>
      <xdr:rowOff>133390</xdr:rowOff>
    </xdr:to>
    <xdr:cxnSp macro="">
      <xdr:nvCxnSpPr>
        <xdr:cNvPr id="339" name="直線コネクタ 338"/>
        <xdr:cNvCxnSpPr/>
      </xdr:nvCxnSpPr>
      <xdr:spPr>
        <a:xfrm flipV="1">
          <a:off x="10475595" y="8626772"/>
          <a:ext cx="1270" cy="1450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137217</xdr:rowOff>
    </xdr:from>
    <xdr:ext cx="378565" cy="259045"/>
    <xdr:sp macro="" textlink="">
      <xdr:nvSpPr>
        <xdr:cNvPr id="340" name="農林水産業費最小値テキスト"/>
        <xdr:cNvSpPr txBox="1"/>
      </xdr:nvSpPr>
      <xdr:spPr>
        <a:xfrm>
          <a:off x="10528300" y="10081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133390</xdr:rowOff>
    </xdr:from>
    <xdr:to>
      <xdr:col>55</xdr:col>
      <xdr:colOff>88900</xdr:colOff>
      <xdr:row>58</xdr:row>
      <xdr:rowOff>133390</xdr:rowOff>
    </xdr:to>
    <xdr:cxnSp macro="">
      <xdr:nvCxnSpPr>
        <xdr:cNvPr id="341" name="直線コネクタ 340"/>
        <xdr:cNvCxnSpPr/>
      </xdr:nvCxnSpPr>
      <xdr:spPr>
        <a:xfrm>
          <a:off x="10388600" y="1007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949</xdr:rowOff>
    </xdr:from>
    <xdr:ext cx="534377" cy="259045"/>
    <xdr:sp macro="" textlink="">
      <xdr:nvSpPr>
        <xdr:cNvPr id="342" name="農林水産業費最大値テキスト"/>
        <xdr:cNvSpPr txBox="1"/>
      </xdr:nvSpPr>
      <xdr:spPr>
        <a:xfrm>
          <a:off x="10528300" y="84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63,737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54272</xdr:rowOff>
    </xdr:from>
    <xdr:to>
      <xdr:col>55</xdr:col>
      <xdr:colOff>88900</xdr:colOff>
      <xdr:row>50</xdr:row>
      <xdr:rowOff>54272</xdr:rowOff>
    </xdr:to>
    <xdr:cxnSp macro="">
      <xdr:nvCxnSpPr>
        <xdr:cNvPr id="343" name="直線コネクタ 342"/>
        <xdr:cNvCxnSpPr/>
      </xdr:nvCxnSpPr>
      <xdr:spPr>
        <a:xfrm>
          <a:off x="10388600" y="86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35001</xdr:rowOff>
    </xdr:from>
    <xdr:to>
      <xdr:col>55</xdr:col>
      <xdr:colOff>0</xdr:colOff>
      <xdr:row>58</xdr:row>
      <xdr:rowOff>37813</xdr:rowOff>
    </xdr:to>
    <xdr:cxnSp macro="">
      <xdr:nvCxnSpPr>
        <xdr:cNvPr id="344" name="直線コネクタ 343"/>
        <xdr:cNvCxnSpPr/>
      </xdr:nvCxnSpPr>
      <xdr:spPr>
        <a:xfrm>
          <a:off x="9639300" y="9979101"/>
          <a:ext cx="838200" cy="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105079</xdr:rowOff>
    </xdr:from>
    <xdr:ext cx="469744" cy="259045"/>
    <xdr:sp macro="" textlink="">
      <xdr:nvSpPr>
        <xdr:cNvPr id="345" name="農林水産業費平均値テキスト"/>
        <xdr:cNvSpPr txBox="1"/>
      </xdr:nvSpPr>
      <xdr:spPr>
        <a:xfrm>
          <a:off x="10528300" y="97062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82202</xdr:rowOff>
    </xdr:from>
    <xdr:to>
      <xdr:col>55</xdr:col>
      <xdr:colOff>50800</xdr:colOff>
      <xdr:row>58</xdr:row>
      <xdr:rowOff>12352</xdr:rowOff>
    </xdr:to>
    <xdr:sp macro="" textlink="">
      <xdr:nvSpPr>
        <xdr:cNvPr id="346" name="フローチャート: 判断 345"/>
        <xdr:cNvSpPr/>
      </xdr:nvSpPr>
      <xdr:spPr>
        <a:xfrm>
          <a:off x="10426700" y="985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35001</xdr:rowOff>
    </xdr:from>
    <xdr:to>
      <xdr:col>50</xdr:col>
      <xdr:colOff>114300</xdr:colOff>
      <xdr:row>58</xdr:row>
      <xdr:rowOff>39299</xdr:rowOff>
    </xdr:to>
    <xdr:cxnSp macro="">
      <xdr:nvCxnSpPr>
        <xdr:cNvPr id="347" name="直線コネクタ 346"/>
        <xdr:cNvCxnSpPr/>
      </xdr:nvCxnSpPr>
      <xdr:spPr>
        <a:xfrm flipV="1">
          <a:off x="8750300" y="9979101"/>
          <a:ext cx="889000" cy="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70200</xdr:rowOff>
    </xdr:from>
    <xdr:to>
      <xdr:col>50</xdr:col>
      <xdr:colOff>165100</xdr:colOff>
      <xdr:row>58</xdr:row>
      <xdr:rowOff>350</xdr:rowOff>
    </xdr:to>
    <xdr:sp macro="" textlink="">
      <xdr:nvSpPr>
        <xdr:cNvPr id="348" name="フローチャート: 判断 347"/>
        <xdr:cNvSpPr/>
      </xdr:nvSpPr>
      <xdr:spPr>
        <a:xfrm>
          <a:off x="9588500" y="984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16877</xdr:rowOff>
    </xdr:from>
    <xdr:ext cx="469744" cy="259045"/>
    <xdr:sp macro="" textlink="">
      <xdr:nvSpPr>
        <xdr:cNvPr id="349" name="テキスト ボックス 348"/>
        <xdr:cNvSpPr txBox="1"/>
      </xdr:nvSpPr>
      <xdr:spPr>
        <a:xfrm>
          <a:off x="9404428" y="961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39299</xdr:rowOff>
    </xdr:from>
    <xdr:to>
      <xdr:col>45</xdr:col>
      <xdr:colOff>177800</xdr:colOff>
      <xdr:row>58</xdr:row>
      <xdr:rowOff>61359</xdr:rowOff>
    </xdr:to>
    <xdr:cxnSp macro="">
      <xdr:nvCxnSpPr>
        <xdr:cNvPr id="350" name="直線コネクタ 349"/>
        <xdr:cNvCxnSpPr/>
      </xdr:nvCxnSpPr>
      <xdr:spPr>
        <a:xfrm flipV="1">
          <a:off x="7861300" y="9983399"/>
          <a:ext cx="889000" cy="2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100673</xdr:rowOff>
    </xdr:from>
    <xdr:to>
      <xdr:col>46</xdr:col>
      <xdr:colOff>38100</xdr:colOff>
      <xdr:row>58</xdr:row>
      <xdr:rowOff>30823</xdr:rowOff>
    </xdr:to>
    <xdr:sp macro="" textlink="">
      <xdr:nvSpPr>
        <xdr:cNvPr id="351" name="フローチャート: 判断 350"/>
        <xdr:cNvSpPr/>
      </xdr:nvSpPr>
      <xdr:spPr>
        <a:xfrm>
          <a:off x="8699500" y="987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47350</xdr:rowOff>
    </xdr:from>
    <xdr:ext cx="469744" cy="259045"/>
    <xdr:sp macro="" textlink="">
      <xdr:nvSpPr>
        <xdr:cNvPr id="352" name="テキスト ボックス 351"/>
        <xdr:cNvSpPr txBox="1"/>
      </xdr:nvSpPr>
      <xdr:spPr>
        <a:xfrm>
          <a:off x="8515428" y="964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61359</xdr:rowOff>
    </xdr:from>
    <xdr:to>
      <xdr:col>41</xdr:col>
      <xdr:colOff>50800</xdr:colOff>
      <xdr:row>58</xdr:row>
      <xdr:rowOff>68628</xdr:rowOff>
    </xdr:to>
    <xdr:cxnSp macro="">
      <xdr:nvCxnSpPr>
        <xdr:cNvPr id="353" name="直線コネクタ 352"/>
        <xdr:cNvCxnSpPr/>
      </xdr:nvCxnSpPr>
      <xdr:spPr>
        <a:xfrm flipV="1">
          <a:off x="6972300" y="10005459"/>
          <a:ext cx="889000" cy="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60691</xdr:rowOff>
    </xdr:from>
    <xdr:to>
      <xdr:col>41</xdr:col>
      <xdr:colOff>101600</xdr:colOff>
      <xdr:row>56</xdr:row>
      <xdr:rowOff>162291</xdr:rowOff>
    </xdr:to>
    <xdr:sp macro="" textlink="">
      <xdr:nvSpPr>
        <xdr:cNvPr id="354" name="フローチャート: 判断 353"/>
        <xdr:cNvSpPr/>
      </xdr:nvSpPr>
      <xdr:spPr>
        <a:xfrm>
          <a:off x="7810500" y="966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7368</xdr:rowOff>
    </xdr:from>
    <xdr:ext cx="534377" cy="259045"/>
    <xdr:sp macro="" textlink="">
      <xdr:nvSpPr>
        <xdr:cNvPr id="355" name="テキスト ボックス 354"/>
        <xdr:cNvSpPr txBox="1"/>
      </xdr:nvSpPr>
      <xdr:spPr>
        <a:xfrm>
          <a:off x="7594111" y="943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74087</xdr:rowOff>
    </xdr:from>
    <xdr:to>
      <xdr:col>36</xdr:col>
      <xdr:colOff>165100</xdr:colOff>
      <xdr:row>57</xdr:row>
      <xdr:rowOff>4237</xdr:rowOff>
    </xdr:to>
    <xdr:sp macro="" textlink="">
      <xdr:nvSpPr>
        <xdr:cNvPr id="356" name="フローチャート: 判断 355"/>
        <xdr:cNvSpPr/>
      </xdr:nvSpPr>
      <xdr:spPr>
        <a:xfrm>
          <a:off x="6921500" y="967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20764</xdr:rowOff>
    </xdr:from>
    <xdr:ext cx="534377" cy="259045"/>
    <xdr:sp macro="" textlink="">
      <xdr:nvSpPr>
        <xdr:cNvPr id="357" name="テキスト ボックス 356"/>
        <xdr:cNvSpPr txBox="1"/>
      </xdr:nvSpPr>
      <xdr:spPr>
        <a:xfrm>
          <a:off x="6705111" y="945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158463</xdr:rowOff>
    </xdr:from>
    <xdr:to>
      <xdr:col>55</xdr:col>
      <xdr:colOff>50800</xdr:colOff>
      <xdr:row>58</xdr:row>
      <xdr:rowOff>88613</xdr:rowOff>
    </xdr:to>
    <xdr:sp macro="" textlink="">
      <xdr:nvSpPr>
        <xdr:cNvPr id="363" name="楕円 362"/>
        <xdr:cNvSpPr/>
      </xdr:nvSpPr>
      <xdr:spPr>
        <a:xfrm>
          <a:off x="10426700" y="993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73390</xdr:rowOff>
    </xdr:from>
    <xdr:ext cx="469744" cy="259045"/>
    <xdr:sp macro="" textlink="">
      <xdr:nvSpPr>
        <xdr:cNvPr id="364" name="農林水産業費該当値テキスト"/>
        <xdr:cNvSpPr txBox="1"/>
      </xdr:nvSpPr>
      <xdr:spPr>
        <a:xfrm>
          <a:off x="10528300" y="984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155651</xdr:rowOff>
    </xdr:from>
    <xdr:to>
      <xdr:col>50</xdr:col>
      <xdr:colOff>165100</xdr:colOff>
      <xdr:row>58</xdr:row>
      <xdr:rowOff>85801</xdr:rowOff>
    </xdr:to>
    <xdr:sp macro="" textlink="">
      <xdr:nvSpPr>
        <xdr:cNvPr id="365" name="楕円 364"/>
        <xdr:cNvSpPr/>
      </xdr:nvSpPr>
      <xdr:spPr>
        <a:xfrm>
          <a:off x="9588500" y="992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76928</xdr:rowOff>
    </xdr:from>
    <xdr:ext cx="469744" cy="259045"/>
    <xdr:sp macro="" textlink="">
      <xdr:nvSpPr>
        <xdr:cNvPr id="366" name="テキスト ボックス 365"/>
        <xdr:cNvSpPr txBox="1"/>
      </xdr:nvSpPr>
      <xdr:spPr>
        <a:xfrm>
          <a:off x="9404428" y="10021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159949</xdr:rowOff>
    </xdr:from>
    <xdr:to>
      <xdr:col>46</xdr:col>
      <xdr:colOff>38100</xdr:colOff>
      <xdr:row>58</xdr:row>
      <xdr:rowOff>90099</xdr:rowOff>
    </xdr:to>
    <xdr:sp macro="" textlink="">
      <xdr:nvSpPr>
        <xdr:cNvPr id="367" name="楕円 366"/>
        <xdr:cNvSpPr/>
      </xdr:nvSpPr>
      <xdr:spPr>
        <a:xfrm>
          <a:off x="8699500" y="993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81226</xdr:rowOff>
    </xdr:from>
    <xdr:ext cx="469744" cy="259045"/>
    <xdr:sp macro="" textlink="">
      <xdr:nvSpPr>
        <xdr:cNvPr id="368" name="テキスト ボックス 367"/>
        <xdr:cNvSpPr txBox="1"/>
      </xdr:nvSpPr>
      <xdr:spPr>
        <a:xfrm>
          <a:off x="8515428" y="1002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10559</xdr:rowOff>
    </xdr:from>
    <xdr:to>
      <xdr:col>41</xdr:col>
      <xdr:colOff>101600</xdr:colOff>
      <xdr:row>58</xdr:row>
      <xdr:rowOff>112159</xdr:rowOff>
    </xdr:to>
    <xdr:sp macro="" textlink="">
      <xdr:nvSpPr>
        <xdr:cNvPr id="369" name="楕円 368"/>
        <xdr:cNvSpPr/>
      </xdr:nvSpPr>
      <xdr:spPr>
        <a:xfrm>
          <a:off x="7810500" y="995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103286</xdr:rowOff>
    </xdr:from>
    <xdr:ext cx="469744" cy="259045"/>
    <xdr:sp macro="" textlink="">
      <xdr:nvSpPr>
        <xdr:cNvPr id="370" name="テキスト ボックス 369"/>
        <xdr:cNvSpPr txBox="1"/>
      </xdr:nvSpPr>
      <xdr:spPr>
        <a:xfrm>
          <a:off x="7626428" y="10047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17828</xdr:rowOff>
    </xdr:from>
    <xdr:to>
      <xdr:col>36</xdr:col>
      <xdr:colOff>165100</xdr:colOff>
      <xdr:row>58</xdr:row>
      <xdr:rowOff>119428</xdr:rowOff>
    </xdr:to>
    <xdr:sp macro="" textlink="">
      <xdr:nvSpPr>
        <xdr:cNvPr id="371" name="楕円 370"/>
        <xdr:cNvSpPr/>
      </xdr:nvSpPr>
      <xdr:spPr>
        <a:xfrm>
          <a:off x="6921500" y="996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110555</xdr:rowOff>
    </xdr:from>
    <xdr:ext cx="469744" cy="259045"/>
    <xdr:sp macro="" textlink="">
      <xdr:nvSpPr>
        <xdr:cNvPr id="372" name="テキスト ボックス 371"/>
        <xdr:cNvSpPr txBox="1"/>
      </xdr:nvSpPr>
      <xdr:spPr>
        <a:xfrm>
          <a:off x="6737428" y="10054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119309</xdr:rowOff>
    </xdr:from>
    <xdr:to>
      <xdr:col>54</xdr:col>
      <xdr:colOff>189865</xdr:colOff>
      <xdr:row>78</xdr:row>
      <xdr:rowOff>83784</xdr:rowOff>
    </xdr:to>
    <xdr:cxnSp macro="">
      <xdr:nvCxnSpPr>
        <xdr:cNvPr id="394" name="直線コネクタ 393"/>
        <xdr:cNvCxnSpPr/>
      </xdr:nvCxnSpPr>
      <xdr:spPr>
        <a:xfrm flipV="1">
          <a:off x="10475595" y="12120809"/>
          <a:ext cx="1270" cy="1336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87611</xdr:rowOff>
    </xdr:from>
    <xdr:ext cx="469744" cy="259045"/>
    <xdr:sp macro="" textlink="">
      <xdr:nvSpPr>
        <xdr:cNvPr id="395" name="商工費最小値テキスト"/>
        <xdr:cNvSpPr txBox="1"/>
      </xdr:nvSpPr>
      <xdr:spPr>
        <a:xfrm>
          <a:off x="10528300" y="1346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83784</xdr:rowOff>
    </xdr:from>
    <xdr:to>
      <xdr:col>55</xdr:col>
      <xdr:colOff>88900</xdr:colOff>
      <xdr:row>78</xdr:row>
      <xdr:rowOff>83784</xdr:rowOff>
    </xdr:to>
    <xdr:cxnSp macro="">
      <xdr:nvCxnSpPr>
        <xdr:cNvPr id="396" name="直線コネクタ 395"/>
        <xdr:cNvCxnSpPr/>
      </xdr:nvCxnSpPr>
      <xdr:spPr>
        <a:xfrm>
          <a:off x="10388600" y="13456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65986</xdr:rowOff>
    </xdr:from>
    <xdr:ext cx="534377" cy="259045"/>
    <xdr:sp macro="" textlink="">
      <xdr:nvSpPr>
        <xdr:cNvPr id="397" name="商工費最大値テキスト"/>
        <xdr:cNvSpPr txBox="1"/>
      </xdr:nvSpPr>
      <xdr:spPr>
        <a:xfrm>
          <a:off x="10528300" y="1189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119309</xdr:rowOff>
    </xdr:from>
    <xdr:to>
      <xdr:col>55</xdr:col>
      <xdr:colOff>88900</xdr:colOff>
      <xdr:row>70</xdr:row>
      <xdr:rowOff>119309</xdr:rowOff>
    </xdr:to>
    <xdr:cxnSp macro="">
      <xdr:nvCxnSpPr>
        <xdr:cNvPr id="398" name="直線コネクタ 397"/>
        <xdr:cNvCxnSpPr/>
      </xdr:nvCxnSpPr>
      <xdr:spPr>
        <a:xfrm>
          <a:off x="10388600" y="12120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136088</xdr:rowOff>
    </xdr:from>
    <xdr:to>
      <xdr:col>55</xdr:col>
      <xdr:colOff>0</xdr:colOff>
      <xdr:row>76</xdr:row>
      <xdr:rowOff>139745</xdr:rowOff>
    </xdr:to>
    <xdr:cxnSp macro="">
      <xdr:nvCxnSpPr>
        <xdr:cNvPr id="399" name="直線コネクタ 398"/>
        <xdr:cNvCxnSpPr/>
      </xdr:nvCxnSpPr>
      <xdr:spPr>
        <a:xfrm flipV="1">
          <a:off x="9639300" y="13166288"/>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142958</xdr:rowOff>
    </xdr:from>
    <xdr:ext cx="534377" cy="259045"/>
    <xdr:sp macro="" textlink="">
      <xdr:nvSpPr>
        <xdr:cNvPr id="400" name="商工費平均値テキスト"/>
        <xdr:cNvSpPr txBox="1"/>
      </xdr:nvSpPr>
      <xdr:spPr>
        <a:xfrm>
          <a:off x="10528300" y="12830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120081</xdr:rowOff>
    </xdr:from>
    <xdr:to>
      <xdr:col>55</xdr:col>
      <xdr:colOff>50800</xdr:colOff>
      <xdr:row>76</xdr:row>
      <xdr:rowOff>50231</xdr:rowOff>
    </xdr:to>
    <xdr:sp macro="" textlink="">
      <xdr:nvSpPr>
        <xdr:cNvPr id="401" name="フローチャート: 判断 400"/>
        <xdr:cNvSpPr/>
      </xdr:nvSpPr>
      <xdr:spPr>
        <a:xfrm>
          <a:off x="104267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101935</xdr:rowOff>
    </xdr:from>
    <xdr:to>
      <xdr:col>50</xdr:col>
      <xdr:colOff>114300</xdr:colOff>
      <xdr:row>76</xdr:row>
      <xdr:rowOff>139745</xdr:rowOff>
    </xdr:to>
    <xdr:cxnSp macro="">
      <xdr:nvCxnSpPr>
        <xdr:cNvPr id="402" name="直線コネクタ 401"/>
        <xdr:cNvCxnSpPr/>
      </xdr:nvCxnSpPr>
      <xdr:spPr>
        <a:xfrm>
          <a:off x="8750300" y="13132135"/>
          <a:ext cx="889000" cy="3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164292</xdr:rowOff>
    </xdr:from>
    <xdr:to>
      <xdr:col>50</xdr:col>
      <xdr:colOff>165100</xdr:colOff>
      <xdr:row>76</xdr:row>
      <xdr:rowOff>94442</xdr:rowOff>
    </xdr:to>
    <xdr:sp macro="" textlink="">
      <xdr:nvSpPr>
        <xdr:cNvPr id="403" name="フローチャート: 判断 402"/>
        <xdr:cNvSpPr/>
      </xdr:nvSpPr>
      <xdr:spPr>
        <a:xfrm>
          <a:off x="9588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110969</xdr:rowOff>
    </xdr:from>
    <xdr:ext cx="469744" cy="259045"/>
    <xdr:sp macro="" textlink="">
      <xdr:nvSpPr>
        <xdr:cNvPr id="404" name="テキスト ボックス 403"/>
        <xdr:cNvSpPr txBox="1"/>
      </xdr:nvSpPr>
      <xdr:spPr>
        <a:xfrm>
          <a:off x="9404428" y="1279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101935</xdr:rowOff>
    </xdr:from>
    <xdr:to>
      <xdr:col>45</xdr:col>
      <xdr:colOff>177800</xdr:colOff>
      <xdr:row>76</xdr:row>
      <xdr:rowOff>113229</xdr:rowOff>
    </xdr:to>
    <xdr:cxnSp macro="">
      <xdr:nvCxnSpPr>
        <xdr:cNvPr id="405" name="直線コネクタ 404"/>
        <xdr:cNvCxnSpPr/>
      </xdr:nvCxnSpPr>
      <xdr:spPr>
        <a:xfrm flipV="1">
          <a:off x="7861300" y="13132135"/>
          <a:ext cx="889000" cy="1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145730</xdr:rowOff>
    </xdr:from>
    <xdr:to>
      <xdr:col>46</xdr:col>
      <xdr:colOff>38100</xdr:colOff>
      <xdr:row>76</xdr:row>
      <xdr:rowOff>75881</xdr:rowOff>
    </xdr:to>
    <xdr:sp macro="" textlink="">
      <xdr:nvSpPr>
        <xdr:cNvPr id="406" name="フローチャート: 判断 405"/>
        <xdr:cNvSpPr/>
      </xdr:nvSpPr>
      <xdr:spPr>
        <a:xfrm>
          <a:off x="8699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92407</xdr:rowOff>
    </xdr:from>
    <xdr:ext cx="534377" cy="259045"/>
    <xdr:sp macro="" textlink="">
      <xdr:nvSpPr>
        <xdr:cNvPr id="407" name="テキスト ボックス 406"/>
        <xdr:cNvSpPr txBox="1"/>
      </xdr:nvSpPr>
      <xdr:spPr>
        <a:xfrm>
          <a:off x="8483111" y="127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113229</xdr:rowOff>
    </xdr:from>
    <xdr:to>
      <xdr:col>41</xdr:col>
      <xdr:colOff>50800</xdr:colOff>
      <xdr:row>76</xdr:row>
      <xdr:rowOff>138328</xdr:rowOff>
    </xdr:to>
    <xdr:cxnSp macro="">
      <xdr:nvCxnSpPr>
        <xdr:cNvPr id="408" name="直線コネクタ 407"/>
        <xdr:cNvCxnSpPr/>
      </xdr:nvCxnSpPr>
      <xdr:spPr>
        <a:xfrm flipV="1">
          <a:off x="6972300" y="13143429"/>
          <a:ext cx="889000" cy="2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23064</xdr:rowOff>
    </xdr:from>
    <xdr:to>
      <xdr:col>41</xdr:col>
      <xdr:colOff>101600</xdr:colOff>
      <xdr:row>76</xdr:row>
      <xdr:rowOff>124664</xdr:rowOff>
    </xdr:to>
    <xdr:sp macro="" textlink="">
      <xdr:nvSpPr>
        <xdr:cNvPr id="409" name="フローチャート: 判断 408"/>
        <xdr:cNvSpPr/>
      </xdr:nvSpPr>
      <xdr:spPr>
        <a:xfrm>
          <a:off x="7810500" y="1305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141190</xdr:rowOff>
    </xdr:from>
    <xdr:ext cx="469744" cy="259045"/>
    <xdr:sp macro="" textlink="">
      <xdr:nvSpPr>
        <xdr:cNvPr id="410" name="テキスト ボックス 409"/>
        <xdr:cNvSpPr txBox="1"/>
      </xdr:nvSpPr>
      <xdr:spPr>
        <a:xfrm>
          <a:off x="7626428" y="1282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26857</xdr:rowOff>
    </xdr:from>
    <xdr:to>
      <xdr:col>36</xdr:col>
      <xdr:colOff>165100</xdr:colOff>
      <xdr:row>76</xdr:row>
      <xdr:rowOff>128457</xdr:rowOff>
    </xdr:to>
    <xdr:sp macro="" textlink="">
      <xdr:nvSpPr>
        <xdr:cNvPr id="411" name="フローチャート: 判断 410"/>
        <xdr:cNvSpPr/>
      </xdr:nvSpPr>
      <xdr:spPr>
        <a:xfrm>
          <a:off x="6921500" y="1305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144985</xdr:rowOff>
    </xdr:from>
    <xdr:ext cx="469744" cy="259045"/>
    <xdr:sp macro="" textlink="">
      <xdr:nvSpPr>
        <xdr:cNvPr id="412" name="テキスト ボックス 411"/>
        <xdr:cNvSpPr txBox="1"/>
      </xdr:nvSpPr>
      <xdr:spPr>
        <a:xfrm>
          <a:off x="6737428" y="1283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85288</xdr:rowOff>
    </xdr:from>
    <xdr:to>
      <xdr:col>55</xdr:col>
      <xdr:colOff>50800</xdr:colOff>
      <xdr:row>77</xdr:row>
      <xdr:rowOff>15438</xdr:rowOff>
    </xdr:to>
    <xdr:sp macro="" textlink="">
      <xdr:nvSpPr>
        <xdr:cNvPr id="418" name="楕円 417"/>
        <xdr:cNvSpPr/>
      </xdr:nvSpPr>
      <xdr:spPr>
        <a:xfrm>
          <a:off x="10426700" y="1311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63715</xdr:rowOff>
    </xdr:from>
    <xdr:ext cx="469744" cy="259045"/>
    <xdr:sp macro="" textlink="">
      <xdr:nvSpPr>
        <xdr:cNvPr id="419" name="商工費該当値テキスト"/>
        <xdr:cNvSpPr txBox="1"/>
      </xdr:nvSpPr>
      <xdr:spPr>
        <a:xfrm>
          <a:off x="10528300" y="1309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88945</xdr:rowOff>
    </xdr:from>
    <xdr:to>
      <xdr:col>50</xdr:col>
      <xdr:colOff>165100</xdr:colOff>
      <xdr:row>77</xdr:row>
      <xdr:rowOff>19095</xdr:rowOff>
    </xdr:to>
    <xdr:sp macro="" textlink="">
      <xdr:nvSpPr>
        <xdr:cNvPr id="420" name="楕円 419"/>
        <xdr:cNvSpPr/>
      </xdr:nvSpPr>
      <xdr:spPr>
        <a:xfrm>
          <a:off x="9588500" y="1311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10222</xdr:rowOff>
    </xdr:from>
    <xdr:ext cx="469744" cy="259045"/>
    <xdr:sp macro="" textlink="">
      <xdr:nvSpPr>
        <xdr:cNvPr id="421" name="テキスト ボックス 420"/>
        <xdr:cNvSpPr txBox="1"/>
      </xdr:nvSpPr>
      <xdr:spPr>
        <a:xfrm>
          <a:off x="9404428" y="1321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51135</xdr:rowOff>
    </xdr:from>
    <xdr:to>
      <xdr:col>46</xdr:col>
      <xdr:colOff>38100</xdr:colOff>
      <xdr:row>76</xdr:row>
      <xdr:rowOff>152735</xdr:rowOff>
    </xdr:to>
    <xdr:sp macro="" textlink="">
      <xdr:nvSpPr>
        <xdr:cNvPr id="422" name="楕円 421"/>
        <xdr:cNvSpPr/>
      </xdr:nvSpPr>
      <xdr:spPr>
        <a:xfrm>
          <a:off x="8699500" y="1308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143862</xdr:rowOff>
    </xdr:from>
    <xdr:ext cx="469744" cy="259045"/>
    <xdr:sp macro="" textlink="">
      <xdr:nvSpPr>
        <xdr:cNvPr id="423" name="テキスト ボックス 422"/>
        <xdr:cNvSpPr txBox="1"/>
      </xdr:nvSpPr>
      <xdr:spPr>
        <a:xfrm>
          <a:off x="8515428" y="1317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62429</xdr:rowOff>
    </xdr:from>
    <xdr:to>
      <xdr:col>41</xdr:col>
      <xdr:colOff>101600</xdr:colOff>
      <xdr:row>76</xdr:row>
      <xdr:rowOff>164029</xdr:rowOff>
    </xdr:to>
    <xdr:sp macro="" textlink="">
      <xdr:nvSpPr>
        <xdr:cNvPr id="424" name="楕円 423"/>
        <xdr:cNvSpPr/>
      </xdr:nvSpPr>
      <xdr:spPr>
        <a:xfrm>
          <a:off x="7810500" y="130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155156</xdr:rowOff>
    </xdr:from>
    <xdr:ext cx="469744" cy="259045"/>
    <xdr:sp macro="" textlink="">
      <xdr:nvSpPr>
        <xdr:cNvPr id="425" name="テキスト ボックス 424"/>
        <xdr:cNvSpPr txBox="1"/>
      </xdr:nvSpPr>
      <xdr:spPr>
        <a:xfrm>
          <a:off x="7626428" y="1318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87528</xdr:rowOff>
    </xdr:from>
    <xdr:to>
      <xdr:col>36</xdr:col>
      <xdr:colOff>165100</xdr:colOff>
      <xdr:row>77</xdr:row>
      <xdr:rowOff>17678</xdr:rowOff>
    </xdr:to>
    <xdr:sp macro="" textlink="">
      <xdr:nvSpPr>
        <xdr:cNvPr id="426" name="楕円 425"/>
        <xdr:cNvSpPr/>
      </xdr:nvSpPr>
      <xdr:spPr>
        <a:xfrm>
          <a:off x="6921500" y="1311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8805</xdr:rowOff>
    </xdr:from>
    <xdr:ext cx="469744" cy="259045"/>
    <xdr:sp macro="" textlink="">
      <xdr:nvSpPr>
        <xdr:cNvPr id="427" name="テキスト ボックス 426"/>
        <xdr:cNvSpPr txBox="1"/>
      </xdr:nvSpPr>
      <xdr:spPr>
        <a:xfrm>
          <a:off x="6737428" y="1321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9" name="テキスト ボックス 43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1" name="テキスト ボックス 440"/>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3" name="テキスト ボックス 442"/>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5" name="テキスト ボックス 444"/>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7" name="テキスト ボックス 446"/>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9" name="テキスト ボックス 44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123518</xdr:rowOff>
    </xdr:from>
    <xdr:to>
      <xdr:col>54</xdr:col>
      <xdr:colOff>189865</xdr:colOff>
      <xdr:row>99</xdr:row>
      <xdr:rowOff>30910</xdr:rowOff>
    </xdr:to>
    <xdr:cxnSp macro="">
      <xdr:nvCxnSpPr>
        <xdr:cNvPr id="453" name="直線コネクタ 452"/>
        <xdr:cNvCxnSpPr/>
      </xdr:nvCxnSpPr>
      <xdr:spPr>
        <a:xfrm flipV="1">
          <a:off x="10475595" y="15554018"/>
          <a:ext cx="1270" cy="14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34737</xdr:rowOff>
    </xdr:from>
    <xdr:ext cx="534377" cy="259045"/>
    <xdr:sp macro="" textlink="">
      <xdr:nvSpPr>
        <xdr:cNvPr id="454" name="土木費最小値テキスト"/>
        <xdr:cNvSpPr txBox="1"/>
      </xdr:nvSpPr>
      <xdr:spPr>
        <a:xfrm>
          <a:off x="10528300" y="1700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30910</xdr:rowOff>
    </xdr:from>
    <xdr:to>
      <xdr:col>55</xdr:col>
      <xdr:colOff>88900</xdr:colOff>
      <xdr:row>99</xdr:row>
      <xdr:rowOff>30910</xdr:rowOff>
    </xdr:to>
    <xdr:cxnSp macro="">
      <xdr:nvCxnSpPr>
        <xdr:cNvPr id="455" name="直線コネクタ 454"/>
        <xdr:cNvCxnSpPr/>
      </xdr:nvCxnSpPr>
      <xdr:spPr>
        <a:xfrm>
          <a:off x="10388600" y="1700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70195</xdr:rowOff>
    </xdr:from>
    <xdr:ext cx="599010" cy="259045"/>
    <xdr:sp macro="" textlink="">
      <xdr:nvSpPr>
        <xdr:cNvPr id="456" name="土木費最大値テキスト"/>
        <xdr:cNvSpPr txBox="1"/>
      </xdr:nvSpPr>
      <xdr:spPr>
        <a:xfrm>
          <a:off x="10528300" y="1532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464,955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123518</xdr:rowOff>
    </xdr:from>
    <xdr:to>
      <xdr:col>55</xdr:col>
      <xdr:colOff>88900</xdr:colOff>
      <xdr:row>90</xdr:row>
      <xdr:rowOff>123518</xdr:rowOff>
    </xdr:to>
    <xdr:cxnSp macro="">
      <xdr:nvCxnSpPr>
        <xdr:cNvPr id="457" name="直線コネクタ 456"/>
        <xdr:cNvCxnSpPr/>
      </xdr:nvCxnSpPr>
      <xdr:spPr>
        <a:xfrm>
          <a:off x="10388600" y="1555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20704</xdr:rowOff>
    </xdr:from>
    <xdr:to>
      <xdr:col>55</xdr:col>
      <xdr:colOff>0</xdr:colOff>
      <xdr:row>98</xdr:row>
      <xdr:rowOff>39181</xdr:rowOff>
    </xdr:to>
    <xdr:cxnSp macro="">
      <xdr:nvCxnSpPr>
        <xdr:cNvPr id="458" name="直線コネクタ 457"/>
        <xdr:cNvCxnSpPr/>
      </xdr:nvCxnSpPr>
      <xdr:spPr>
        <a:xfrm>
          <a:off x="9639300" y="16822804"/>
          <a:ext cx="838200" cy="1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55749</xdr:rowOff>
    </xdr:from>
    <xdr:ext cx="534377" cy="259045"/>
    <xdr:sp macro="" textlink="">
      <xdr:nvSpPr>
        <xdr:cNvPr id="459" name="土木費平均値テキスト"/>
        <xdr:cNvSpPr txBox="1"/>
      </xdr:nvSpPr>
      <xdr:spPr>
        <a:xfrm>
          <a:off x="10528300" y="168578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77322</xdr:rowOff>
    </xdr:from>
    <xdr:to>
      <xdr:col>55</xdr:col>
      <xdr:colOff>50800</xdr:colOff>
      <xdr:row>99</xdr:row>
      <xdr:rowOff>7472</xdr:rowOff>
    </xdr:to>
    <xdr:sp macro="" textlink="">
      <xdr:nvSpPr>
        <xdr:cNvPr id="460" name="フローチャート: 判断 459"/>
        <xdr:cNvSpPr/>
      </xdr:nvSpPr>
      <xdr:spPr>
        <a:xfrm>
          <a:off x="104267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20704</xdr:rowOff>
    </xdr:from>
    <xdr:to>
      <xdr:col>50</xdr:col>
      <xdr:colOff>114300</xdr:colOff>
      <xdr:row>98</xdr:row>
      <xdr:rowOff>37902</xdr:rowOff>
    </xdr:to>
    <xdr:cxnSp macro="">
      <xdr:nvCxnSpPr>
        <xdr:cNvPr id="461" name="直線コネクタ 460"/>
        <xdr:cNvCxnSpPr/>
      </xdr:nvCxnSpPr>
      <xdr:spPr>
        <a:xfrm flipV="1">
          <a:off x="8750300" y="16822804"/>
          <a:ext cx="889000" cy="1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19895</xdr:rowOff>
    </xdr:from>
    <xdr:to>
      <xdr:col>50</xdr:col>
      <xdr:colOff>165100</xdr:colOff>
      <xdr:row>98</xdr:row>
      <xdr:rowOff>121495</xdr:rowOff>
    </xdr:to>
    <xdr:sp macro="" textlink="">
      <xdr:nvSpPr>
        <xdr:cNvPr id="462" name="フローチャート: 判断 461"/>
        <xdr:cNvSpPr/>
      </xdr:nvSpPr>
      <xdr:spPr>
        <a:xfrm>
          <a:off x="9588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112622</xdr:rowOff>
    </xdr:from>
    <xdr:ext cx="534377" cy="259045"/>
    <xdr:sp macro="" textlink="">
      <xdr:nvSpPr>
        <xdr:cNvPr id="463" name="テキスト ボックス 462"/>
        <xdr:cNvSpPr txBox="1"/>
      </xdr:nvSpPr>
      <xdr:spPr>
        <a:xfrm>
          <a:off x="9372111" y="1691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37902</xdr:rowOff>
    </xdr:from>
    <xdr:to>
      <xdr:col>45</xdr:col>
      <xdr:colOff>177800</xdr:colOff>
      <xdr:row>98</xdr:row>
      <xdr:rowOff>80865</xdr:rowOff>
    </xdr:to>
    <xdr:cxnSp macro="">
      <xdr:nvCxnSpPr>
        <xdr:cNvPr id="464" name="直線コネクタ 463"/>
        <xdr:cNvCxnSpPr/>
      </xdr:nvCxnSpPr>
      <xdr:spPr>
        <a:xfrm flipV="1">
          <a:off x="7861300" y="16840002"/>
          <a:ext cx="889000" cy="4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88289</xdr:rowOff>
    </xdr:from>
    <xdr:to>
      <xdr:col>46</xdr:col>
      <xdr:colOff>38100</xdr:colOff>
      <xdr:row>99</xdr:row>
      <xdr:rowOff>18439</xdr:rowOff>
    </xdr:to>
    <xdr:sp macro="" textlink="">
      <xdr:nvSpPr>
        <xdr:cNvPr id="465" name="フローチャート: 判断 464"/>
        <xdr:cNvSpPr/>
      </xdr:nvSpPr>
      <xdr:spPr>
        <a:xfrm>
          <a:off x="8699500" y="168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9566</xdr:rowOff>
    </xdr:from>
    <xdr:ext cx="534377" cy="259045"/>
    <xdr:sp macro="" textlink="">
      <xdr:nvSpPr>
        <xdr:cNvPr id="466" name="テキスト ボックス 465"/>
        <xdr:cNvSpPr txBox="1"/>
      </xdr:nvSpPr>
      <xdr:spPr>
        <a:xfrm>
          <a:off x="8483111" y="1698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80865</xdr:rowOff>
    </xdr:from>
    <xdr:to>
      <xdr:col>41</xdr:col>
      <xdr:colOff>50800</xdr:colOff>
      <xdr:row>98</xdr:row>
      <xdr:rowOff>92396</xdr:rowOff>
    </xdr:to>
    <xdr:cxnSp macro="">
      <xdr:nvCxnSpPr>
        <xdr:cNvPr id="467" name="直線コネクタ 466"/>
        <xdr:cNvCxnSpPr/>
      </xdr:nvCxnSpPr>
      <xdr:spPr>
        <a:xfrm flipV="1">
          <a:off x="6972300" y="16882965"/>
          <a:ext cx="889000" cy="1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82812</xdr:rowOff>
    </xdr:from>
    <xdr:to>
      <xdr:col>41</xdr:col>
      <xdr:colOff>101600</xdr:colOff>
      <xdr:row>99</xdr:row>
      <xdr:rowOff>12962</xdr:rowOff>
    </xdr:to>
    <xdr:sp macro="" textlink="">
      <xdr:nvSpPr>
        <xdr:cNvPr id="468" name="フローチャート: 判断 467"/>
        <xdr:cNvSpPr/>
      </xdr:nvSpPr>
      <xdr:spPr>
        <a:xfrm>
          <a:off x="7810500" y="168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4089</xdr:rowOff>
    </xdr:from>
    <xdr:ext cx="534377" cy="259045"/>
    <xdr:sp macro="" textlink="">
      <xdr:nvSpPr>
        <xdr:cNvPr id="469" name="テキスト ボックス 468"/>
        <xdr:cNvSpPr txBox="1"/>
      </xdr:nvSpPr>
      <xdr:spPr>
        <a:xfrm>
          <a:off x="7594111" y="169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75433</xdr:rowOff>
    </xdr:from>
    <xdr:to>
      <xdr:col>36</xdr:col>
      <xdr:colOff>165100</xdr:colOff>
      <xdr:row>99</xdr:row>
      <xdr:rowOff>5583</xdr:rowOff>
    </xdr:to>
    <xdr:sp macro="" textlink="">
      <xdr:nvSpPr>
        <xdr:cNvPr id="470" name="フローチャート: 判断 469"/>
        <xdr:cNvSpPr/>
      </xdr:nvSpPr>
      <xdr:spPr>
        <a:xfrm>
          <a:off x="6921500" y="1687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168160</xdr:rowOff>
    </xdr:from>
    <xdr:ext cx="534377" cy="259045"/>
    <xdr:sp macro="" textlink="">
      <xdr:nvSpPr>
        <xdr:cNvPr id="471" name="テキスト ボックス 470"/>
        <xdr:cNvSpPr txBox="1"/>
      </xdr:nvSpPr>
      <xdr:spPr>
        <a:xfrm>
          <a:off x="6705111" y="1697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159831</xdr:rowOff>
    </xdr:from>
    <xdr:to>
      <xdr:col>55</xdr:col>
      <xdr:colOff>50800</xdr:colOff>
      <xdr:row>98</xdr:row>
      <xdr:rowOff>89981</xdr:rowOff>
    </xdr:to>
    <xdr:sp macro="" textlink="">
      <xdr:nvSpPr>
        <xdr:cNvPr id="477" name="楕円 476"/>
        <xdr:cNvSpPr/>
      </xdr:nvSpPr>
      <xdr:spPr>
        <a:xfrm>
          <a:off x="10426700" y="1679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11258</xdr:rowOff>
    </xdr:from>
    <xdr:ext cx="534377" cy="259045"/>
    <xdr:sp macro="" textlink="">
      <xdr:nvSpPr>
        <xdr:cNvPr id="478" name="土木費該当値テキスト"/>
        <xdr:cNvSpPr txBox="1"/>
      </xdr:nvSpPr>
      <xdr:spPr>
        <a:xfrm>
          <a:off x="10528300" y="1664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141354</xdr:rowOff>
    </xdr:from>
    <xdr:to>
      <xdr:col>50</xdr:col>
      <xdr:colOff>165100</xdr:colOff>
      <xdr:row>98</xdr:row>
      <xdr:rowOff>71504</xdr:rowOff>
    </xdr:to>
    <xdr:sp macro="" textlink="">
      <xdr:nvSpPr>
        <xdr:cNvPr id="479" name="楕円 478"/>
        <xdr:cNvSpPr/>
      </xdr:nvSpPr>
      <xdr:spPr>
        <a:xfrm>
          <a:off x="9588500" y="1677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88031</xdr:rowOff>
    </xdr:from>
    <xdr:ext cx="534377" cy="259045"/>
    <xdr:sp macro="" textlink="">
      <xdr:nvSpPr>
        <xdr:cNvPr id="480" name="テキスト ボックス 479"/>
        <xdr:cNvSpPr txBox="1"/>
      </xdr:nvSpPr>
      <xdr:spPr>
        <a:xfrm>
          <a:off x="9372111" y="1654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158552</xdr:rowOff>
    </xdr:from>
    <xdr:to>
      <xdr:col>46</xdr:col>
      <xdr:colOff>38100</xdr:colOff>
      <xdr:row>98</xdr:row>
      <xdr:rowOff>88702</xdr:rowOff>
    </xdr:to>
    <xdr:sp macro="" textlink="">
      <xdr:nvSpPr>
        <xdr:cNvPr id="481" name="楕円 480"/>
        <xdr:cNvSpPr/>
      </xdr:nvSpPr>
      <xdr:spPr>
        <a:xfrm>
          <a:off x="8699500" y="1678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105229</xdr:rowOff>
    </xdr:from>
    <xdr:ext cx="534377" cy="259045"/>
    <xdr:sp macro="" textlink="">
      <xdr:nvSpPr>
        <xdr:cNvPr id="482" name="テキスト ボックス 481"/>
        <xdr:cNvSpPr txBox="1"/>
      </xdr:nvSpPr>
      <xdr:spPr>
        <a:xfrm>
          <a:off x="8483111" y="1656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30065</xdr:rowOff>
    </xdr:from>
    <xdr:to>
      <xdr:col>41</xdr:col>
      <xdr:colOff>101600</xdr:colOff>
      <xdr:row>98</xdr:row>
      <xdr:rowOff>131665</xdr:rowOff>
    </xdr:to>
    <xdr:sp macro="" textlink="">
      <xdr:nvSpPr>
        <xdr:cNvPr id="483" name="楕円 482"/>
        <xdr:cNvSpPr/>
      </xdr:nvSpPr>
      <xdr:spPr>
        <a:xfrm>
          <a:off x="7810500" y="1683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148192</xdr:rowOff>
    </xdr:from>
    <xdr:ext cx="534377" cy="259045"/>
    <xdr:sp macro="" textlink="">
      <xdr:nvSpPr>
        <xdr:cNvPr id="484" name="テキスト ボックス 483"/>
        <xdr:cNvSpPr txBox="1"/>
      </xdr:nvSpPr>
      <xdr:spPr>
        <a:xfrm>
          <a:off x="7594111" y="1660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41596</xdr:rowOff>
    </xdr:from>
    <xdr:to>
      <xdr:col>36</xdr:col>
      <xdr:colOff>165100</xdr:colOff>
      <xdr:row>98</xdr:row>
      <xdr:rowOff>143196</xdr:rowOff>
    </xdr:to>
    <xdr:sp macro="" textlink="">
      <xdr:nvSpPr>
        <xdr:cNvPr id="485" name="楕円 484"/>
        <xdr:cNvSpPr/>
      </xdr:nvSpPr>
      <xdr:spPr>
        <a:xfrm>
          <a:off x="6921500" y="1684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159723</xdr:rowOff>
    </xdr:from>
    <xdr:ext cx="534377" cy="259045"/>
    <xdr:sp macro="" textlink="">
      <xdr:nvSpPr>
        <xdr:cNvPr id="486" name="テキスト ボックス 485"/>
        <xdr:cNvSpPr txBox="1"/>
      </xdr:nvSpPr>
      <xdr:spPr>
        <a:xfrm>
          <a:off x="6705111" y="1661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8" name="直線コネクタ 497"/>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9" name="テキスト ボックス 498"/>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3" name="テキスト ボックス 502"/>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25914</xdr:rowOff>
    </xdr:from>
    <xdr:to>
      <xdr:col>85</xdr:col>
      <xdr:colOff>126364</xdr:colOff>
      <xdr:row>38</xdr:row>
      <xdr:rowOff>37573</xdr:rowOff>
    </xdr:to>
    <xdr:cxnSp macro="">
      <xdr:nvCxnSpPr>
        <xdr:cNvPr id="507" name="直線コネクタ 506"/>
        <xdr:cNvCxnSpPr/>
      </xdr:nvCxnSpPr>
      <xdr:spPr>
        <a:xfrm flipV="1">
          <a:off x="16317595" y="5340864"/>
          <a:ext cx="1269" cy="1211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41400</xdr:rowOff>
    </xdr:from>
    <xdr:ext cx="469744" cy="259045"/>
    <xdr:sp macro="" textlink="">
      <xdr:nvSpPr>
        <xdr:cNvPr id="508" name="消防費最小値テキスト"/>
        <xdr:cNvSpPr txBox="1"/>
      </xdr:nvSpPr>
      <xdr:spPr>
        <a:xfrm>
          <a:off x="16370300" y="655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37573</xdr:rowOff>
    </xdr:from>
    <xdr:to>
      <xdr:col>86</xdr:col>
      <xdr:colOff>25400</xdr:colOff>
      <xdr:row>38</xdr:row>
      <xdr:rowOff>37573</xdr:rowOff>
    </xdr:to>
    <xdr:cxnSp macro="">
      <xdr:nvCxnSpPr>
        <xdr:cNvPr id="509" name="直線コネクタ 508"/>
        <xdr:cNvCxnSpPr/>
      </xdr:nvCxnSpPr>
      <xdr:spPr>
        <a:xfrm>
          <a:off x="16230600" y="6552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144041</xdr:rowOff>
    </xdr:from>
    <xdr:ext cx="534377" cy="259045"/>
    <xdr:sp macro="" textlink="">
      <xdr:nvSpPr>
        <xdr:cNvPr id="510" name="消防費最大値テキスト"/>
        <xdr:cNvSpPr txBox="1"/>
      </xdr:nvSpPr>
      <xdr:spPr>
        <a:xfrm>
          <a:off x="16370300" y="511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25914</xdr:rowOff>
    </xdr:from>
    <xdr:to>
      <xdr:col>86</xdr:col>
      <xdr:colOff>25400</xdr:colOff>
      <xdr:row>31</xdr:row>
      <xdr:rowOff>25914</xdr:rowOff>
    </xdr:to>
    <xdr:cxnSp macro="">
      <xdr:nvCxnSpPr>
        <xdr:cNvPr id="511" name="直線コネクタ 510"/>
        <xdr:cNvCxnSpPr/>
      </xdr:nvCxnSpPr>
      <xdr:spPr>
        <a:xfrm>
          <a:off x="16230600" y="534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144729</xdr:rowOff>
    </xdr:from>
    <xdr:to>
      <xdr:col>85</xdr:col>
      <xdr:colOff>127000</xdr:colOff>
      <xdr:row>38</xdr:row>
      <xdr:rowOff>16999</xdr:rowOff>
    </xdr:to>
    <xdr:cxnSp macro="">
      <xdr:nvCxnSpPr>
        <xdr:cNvPr id="512" name="直線コネクタ 511"/>
        <xdr:cNvCxnSpPr/>
      </xdr:nvCxnSpPr>
      <xdr:spPr>
        <a:xfrm>
          <a:off x="15481300" y="6488379"/>
          <a:ext cx="838200" cy="4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117435</xdr:rowOff>
    </xdr:from>
    <xdr:ext cx="534377" cy="259045"/>
    <xdr:sp macro="" textlink="">
      <xdr:nvSpPr>
        <xdr:cNvPr id="513" name="消防費平均値テキスト"/>
        <xdr:cNvSpPr txBox="1"/>
      </xdr:nvSpPr>
      <xdr:spPr>
        <a:xfrm>
          <a:off x="16370300" y="6118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94558</xdr:rowOff>
    </xdr:from>
    <xdr:to>
      <xdr:col>85</xdr:col>
      <xdr:colOff>177800</xdr:colOff>
      <xdr:row>37</xdr:row>
      <xdr:rowOff>24708</xdr:rowOff>
    </xdr:to>
    <xdr:sp macro="" textlink="">
      <xdr:nvSpPr>
        <xdr:cNvPr id="514" name="フローチャート: 判断 513"/>
        <xdr:cNvSpPr/>
      </xdr:nvSpPr>
      <xdr:spPr>
        <a:xfrm>
          <a:off x="16268700" y="626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126441</xdr:rowOff>
    </xdr:from>
    <xdr:to>
      <xdr:col>81</xdr:col>
      <xdr:colOff>50800</xdr:colOff>
      <xdr:row>37</xdr:row>
      <xdr:rowOff>144729</xdr:rowOff>
    </xdr:to>
    <xdr:cxnSp macro="">
      <xdr:nvCxnSpPr>
        <xdr:cNvPr id="515" name="直線コネクタ 514"/>
        <xdr:cNvCxnSpPr/>
      </xdr:nvCxnSpPr>
      <xdr:spPr>
        <a:xfrm>
          <a:off x="14592300" y="6470091"/>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51352</xdr:rowOff>
    </xdr:from>
    <xdr:to>
      <xdr:col>81</xdr:col>
      <xdr:colOff>101600</xdr:colOff>
      <xdr:row>36</xdr:row>
      <xdr:rowOff>152952</xdr:rowOff>
    </xdr:to>
    <xdr:sp macro="" textlink="">
      <xdr:nvSpPr>
        <xdr:cNvPr id="516" name="フローチャート: 判断 515"/>
        <xdr:cNvSpPr/>
      </xdr:nvSpPr>
      <xdr:spPr>
        <a:xfrm>
          <a:off x="15430500" y="622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169479</xdr:rowOff>
    </xdr:from>
    <xdr:ext cx="534377" cy="259045"/>
    <xdr:sp macro="" textlink="">
      <xdr:nvSpPr>
        <xdr:cNvPr id="517" name="テキスト ボックス 516"/>
        <xdr:cNvSpPr txBox="1"/>
      </xdr:nvSpPr>
      <xdr:spPr>
        <a:xfrm>
          <a:off x="15214111" y="599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126441</xdr:rowOff>
    </xdr:from>
    <xdr:to>
      <xdr:col>76</xdr:col>
      <xdr:colOff>114300</xdr:colOff>
      <xdr:row>38</xdr:row>
      <xdr:rowOff>10713</xdr:rowOff>
    </xdr:to>
    <xdr:cxnSp macro="">
      <xdr:nvCxnSpPr>
        <xdr:cNvPr id="518" name="直線コネクタ 517"/>
        <xdr:cNvCxnSpPr/>
      </xdr:nvCxnSpPr>
      <xdr:spPr>
        <a:xfrm flipV="1">
          <a:off x="13703300" y="6470091"/>
          <a:ext cx="889000" cy="5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152622</xdr:rowOff>
    </xdr:from>
    <xdr:to>
      <xdr:col>76</xdr:col>
      <xdr:colOff>165100</xdr:colOff>
      <xdr:row>36</xdr:row>
      <xdr:rowOff>82772</xdr:rowOff>
    </xdr:to>
    <xdr:sp macro="" textlink="">
      <xdr:nvSpPr>
        <xdr:cNvPr id="519" name="フローチャート: 判断 518"/>
        <xdr:cNvSpPr/>
      </xdr:nvSpPr>
      <xdr:spPr>
        <a:xfrm>
          <a:off x="14541500" y="615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99299</xdr:rowOff>
    </xdr:from>
    <xdr:ext cx="534377" cy="259045"/>
    <xdr:sp macro="" textlink="">
      <xdr:nvSpPr>
        <xdr:cNvPr id="520" name="テキスト ボックス 519"/>
        <xdr:cNvSpPr txBox="1"/>
      </xdr:nvSpPr>
      <xdr:spPr>
        <a:xfrm>
          <a:off x="14325111" y="592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10713</xdr:rowOff>
    </xdr:from>
    <xdr:to>
      <xdr:col>71</xdr:col>
      <xdr:colOff>177800</xdr:colOff>
      <xdr:row>38</xdr:row>
      <xdr:rowOff>62147</xdr:rowOff>
    </xdr:to>
    <xdr:cxnSp macro="">
      <xdr:nvCxnSpPr>
        <xdr:cNvPr id="521" name="直線コネクタ 520"/>
        <xdr:cNvCxnSpPr/>
      </xdr:nvCxnSpPr>
      <xdr:spPr>
        <a:xfrm flipV="1">
          <a:off x="12814300" y="6525813"/>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22835</xdr:rowOff>
    </xdr:from>
    <xdr:to>
      <xdr:col>72</xdr:col>
      <xdr:colOff>38100</xdr:colOff>
      <xdr:row>36</xdr:row>
      <xdr:rowOff>124435</xdr:rowOff>
    </xdr:to>
    <xdr:sp macro="" textlink="">
      <xdr:nvSpPr>
        <xdr:cNvPr id="522" name="フローチャート: 判断 521"/>
        <xdr:cNvSpPr/>
      </xdr:nvSpPr>
      <xdr:spPr>
        <a:xfrm>
          <a:off x="13652500" y="619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140962</xdr:rowOff>
    </xdr:from>
    <xdr:ext cx="534377" cy="259045"/>
    <xdr:sp macro="" textlink="">
      <xdr:nvSpPr>
        <xdr:cNvPr id="523" name="テキスト ボックス 522"/>
        <xdr:cNvSpPr txBox="1"/>
      </xdr:nvSpPr>
      <xdr:spPr>
        <a:xfrm>
          <a:off x="13436111" y="597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160509</xdr:rowOff>
    </xdr:from>
    <xdr:to>
      <xdr:col>67</xdr:col>
      <xdr:colOff>101600</xdr:colOff>
      <xdr:row>36</xdr:row>
      <xdr:rowOff>90659</xdr:rowOff>
    </xdr:to>
    <xdr:sp macro="" textlink="">
      <xdr:nvSpPr>
        <xdr:cNvPr id="524" name="フローチャート: 判断 523"/>
        <xdr:cNvSpPr/>
      </xdr:nvSpPr>
      <xdr:spPr>
        <a:xfrm>
          <a:off x="12763500" y="616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107186</xdr:rowOff>
    </xdr:from>
    <xdr:ext cx="534377" cy="259045"/>
    <xdr:sp macro="" textlink="">
      <xdr:nvSpPr>
        <xdr:cNvPr id="525" name="テキスト ボックス 524"/>
        <xdr:cNvSpPr txBox="1"/>
      </xdr:nvSpPr>
      <xdr:spPr>
        <a:xfrm>
          <a:off x="12547111" y="593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137649</xdr:rowOff>
    </xdr:from>
    <xdr:to>
      <xdr:col>85</xdr:col>
      <xdr:colOff>177800</xdr:colOff>
      <xdr:row>38</xdr:row>
      <xdr:rowOff>67799</xdr:rowOff>
    </xdr:to>
    <xdr:sp macro="" textlink="">
      <xdr:nvSpPr>
        <xdr:cNvPr id="531" name="楕円 530"/>
        <xdr:cNvSpPr/>
      </xdr:nvSpPr>
      <xdr:spPr>
        <a:xfrm>
          <a:off x="16268700" y="648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52576</xdr:rowOff>
    </xdr:from>
    <xdr:ext cx="534377" cy="259045"/>
    <xdr:sp macro="" textlink="">
      <xdr:nvSpPr>
        <xdr:cNvPr id="532" name="消防費該当値テキスト"/>
        <xdr:cNvSpPr txBox="1"/>
      </xdr:nvSpPr>
      <xdr:spPr>
        <a:xfrm>
          <a:off x="16370300" y="639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93929</xdr:rowOff>
    </xdr:from>
    <xdr:to>
      <xdr:col>81</xdr:col>
      <xdr:colOff>101600</xdr:colOff>
      <xdr:row>38</xdr:row>
      <xdr:rowOff>24079</xdr:rowOff>
    </xdr:to>
    <xdr:sp macro="" textlink="">
      <xdr:nvSpPr>
        <xdr:cNvPr id="533" name="楕円 532"/>
        <xdr:cNvSpPr/>
      </xdr:nvSpPr>
      <xdr:spPr>
        <a:xfrm>
          <a:off x="15430500" y="643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15206</xdr:rowOff>
    </xdr:from>
    <xdr:ext cx="534377" cy="259045"/>
    <xdr:sp macro="" textlink="">
      <xdr:nvSpPr>
        <xdr:cNvPr id="534" name="テキスト ボックス 533"/>
        <xdr:cNvSpPr txBox="1"/>
      </xdr:nvSpPr>
      <xdr:spPr>
        <a:xfrm>
          <a:off x="15214111" y="653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75641</xdr:rowOff>
    </xdr:from>
    <xdr:to>
      <xdr:col>76</xdr:col>
      <xdr:colOff>165100</xdr:colOff>
      <xdr:row>38</xdr:row>
      <xdr:rowOff>5791</xdr:rowOff>
    </xdr:to>
    <xdr:sp macro="" textlink="">
      <xdr:nvSpPr>
        <xdr:cNvPr id="535" name="楕円 534"/>
        <xdr:cNvSpPr/>
      </xdr:nvSpPr>
      <xdr:spPr>
        <a:xfrm>
          <a:off x="14541500" y="641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168368</xdr:rowOff>
    </xdr:from>
    <xdr:ext cx="534377" cy="259045"/>
    <xdr:sp macro="" textlink="">
      <xdr:nvSpPr>
        <xdr:cNvPr id="536" name="テキスト ボックス 535"/>
        <xdr:cNvSpPr txBox="1"/>
      </xdr:nvSpPr>
      <xdr:spPr>
        <a:xfrm>
          <a:off x="14325111" y="651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131363</xdr:rowOff>
    </xdr:from>
    <xdr:to>
      <xdr:col>72</xdr:col>
      <xdr:colOff>38100</xdr:colOff>
      <xdr:row>38</xdr:row>
      <xdr:rowOff>61513</xdr:rowOff>
    </xdr:to>
    <xdr:sp macro="" textlink="">
      <xdr:nvSpPr>
        <xdr:cNvPr id="537" name="楕円 536"/>
        <xdr:cNvSpPr/>
      </xdr:nvSpPr>
      <xdr:spPr>
        <a:xfrm>
          <a:off x="13652500" y="647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52640</xdr:rowOff>
    </xdr:from>
    <xdr:ext cx="534377" cy="259045"/>
    <xdr:sp macro="" textlink="">
      <xdr:nvSpPr>
        <xdr:cNvPr id="538" name="テキスト ボックス 537"/>
        <xdr:cNvSpPr txBox="1"/>
      </xdr:nvSpPr>
      <xdr:spPr>
        <a:xfrm>
          <a:off x="13436111" y="65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11347</xdr:rowOff>
    </xdr:from>
    <xdr:to>
      <xdr:col>67</xdr:col>
      <xdr:colOff>101600</xdr:colOff>
      <xdr:row>38</xdr:row>
      <xdr:rowOff>112947</xdr:rowOff>
    </xdr:to>
    <xdr:sp macro="" textlink="">
      <xdr:nvSpPr>
        <xdr:cNvPr id="539" name="楕円 538"/>
        <xdr:cNvSpPr/>
      </xdr:nvSpPr>
      <xdr:spPr>
        <a:xfrm>
          <a:off x="12763500" y="652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104074</xdr:rowOff>
    </xdr:from>
    <xdr:ext cx="469744" cy="259045"/>
    <xdr:sp macro="" textlink="">
      <xdr:nvSpPr>
        <xdr:cNvPr id="540" name="テキスト ボックス 539"/>
        <xdr:cNvSpPr txBox="1"/>
      </xdr:nvSpPr>
      <xdr:spPr>
        <a:xfrm>
          <a:off x="12579428" y="661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3" name="テキスト ボックス 55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59" name="テキスト ボックス 55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52146</xdr:rowOff>
    </xdr:from>
    <xdr:to>
      <xdr:col>85</xdr:col>
      <xdr:colOff>126364</xdr:colOff>
      <xdr:row>58</xdr:row>
      <xdr:rowOff>140157</xdr:rowOff>
    </xdr:to>
    <xdr:cxnSp macro="">
      <xdr:nvCxnSpPr>
        <xdr:cNvPr id="565" name="直線コネクタ 564"/>
        <xdr:cNvCxnSpPr/>
      </xdr:nvCxnSpPr>
      <xdr:spPr>
        <a:xfrm flipV="1">
          <a:off x="16317595" y="8796096"/>
          <a:ext cx="1269" cy="1288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143984</xdr:rowOff>
    </xdr:from>
    <xdr:ext cx="534377" cy="259045"/>
    <xdr:sp macro="" textlink="">
      <xdr:nvSpPr>
        <xdr:cNvPr id="566" name="教育費最小値テキスト"/>
        <xdr:cNvSpPr txBox="1"/>
      </xdr:nvSpPr>
      <xdr:spPr>
        <a:xfrm>
          <a:off x="16370300" y="100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140157</xdr:rowOff>
    </xdr:from>
    <xdr:to>
      <xdr:col>86</xdr:col>
      <xdr:colOff>25400</xdr:colOff>
      <xdr:row>58</xdr:row>
      <xdr:rowOff>140157</xdr:rowOff>
    </xdr:to>
    <xdr:cxnSp macro="">
      <xdr:nvCxnSpPr>
        <xdr:cNvPr id="567" name="直線コネクタ 566"/>
        <xdr:cNvCxnSpPr/>
      </xdr:nvCxnSpPr>
      <xdr:spPr>
        <a:xfrm>
          <a:off x="16230600" y="100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170273</xdr:rowOff>
    </xdr:from>
    <xdr:ext cx="534377" cy="259045"/>
    <xdr:sp macro="" textlink="">
      <xdr:nvSpPr>
        <xdr:cNvPr id="568" name="教育費最大値テキスト"/>
        <xdr:cNvSpPr txBox="1"/>
      </xdr:nvSpPr>
      <xdr:spPr>
        <a:xfrm>
          <a:off x="16370300" y="857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91,596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52146</xdr:rowOff>
    </xdr:from>
    <xdr:to>
      <xdr:col>86</xdr:col>
      <xdr:colOff>25400</xdr:colOff>
      <xdr:row>51</xdr:row>
      <xdr:rowOff>52146</xdr:rowOff>
    </xdr:to>
    <xdr:cxnSp macro="">
      <xdr:nvCxnSpPr>
        <xdr:cNvPr id="569" name="直線コネクタ 568"/>
        <xdr:cNvCxnSpPr/>
      </xdr:nvCxnSpPr>
      <xdr:spPr>
        <a:xfrm>
          <a:off x="16230600" y="879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52146</xdr:rowOff>
    </xdr:from>
    <xdr:to>
      <xdr:col>85</xdr:col>
      <xdr:colOff>127000</xdr:colOff>
      <xdr:row>54</xdr:row>
      <xdr:rowOff>152064</xdr:rowOff>
    </xdr:to>
    <xdr:cxnSp macro="">
      <xdr:nvCxnSpPr>
        <xdr:cNvPr id="570" name="直線コネクタ 569"/>
        <xdr:cNvCxnSpPr/>
      </xdr:nvCxnSpPr>
      <xdr:spPr>
        <a:xfrm flipV="1">
          <a:off x="15481300" y="8796096"/>
          <a:ext cx="838200" cy="61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8939</xdr:rowOff>
    </xdr:from>
    <xdr:ext cx="534377" cy="259045"/>
    <xdr:sp macro="" textlink="">
      <xdr:nvSpPr>
        <xdr:cNvPr id="571" name="教育費平均値テキスト"/>
        <xdr:cNvSpPr txBox="1"/>
      </xdr:nvSpPr>
      <xdr:spPr>
        <a:xfrm>
          <a:off x="16370300" y="9610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30512</xdr:rowOff>
    </xdr:from>
    <xdr:to>
      <xdr:col>85</xdr:col>
      <xdr:colOff>177800</xdr:colOff>
      <xdr:row>56</xdr:row>
      <xdr:rowOff>132112</xdr:rowOff>
    </xdr:to>
    <xdr:sp macro="" textlink="">
      <xdr:nvSpPr>
        <xdr:cNvPr id="572" name="フローチャート: 判断 571"/>
        <xdr:cNvSpPr/>
      </xdr:nvSpPr>
      <xdr:spPr>
        <a:xfrm>
          <a:off x="16268700" y="96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152064</xdr:rowOff>
    </xdr:from>
    <xdr:to>
      <xdr:col>81</xdr:col>
      <xdr:colOff>50800</xdr:colOff>
      <xdr:row>55</xdr:row>
      <xdr:rowOff>60509</xdr:rowOff>
    </xdr:to>
    <xdr:cxnSp macro="">
      <xdr:nvCxnSpPr>
        <xdr:cNvPr id="573" name="直線コネクタ 572"/>
        <xdr:cNvCxnSpPr/>
      </xdr:nvCxnSpPr>
      <xdr:spPr>
        <a:xfrm flipV="1">
          <a:off x="14592300" y="9410364"/>
          <a:ext cx="889000" cy="7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73813</xdr:rowOff>
    </xdr:from>
    <xdr:to>
      <xdr:col>81</xdr:col>
      <xdr:colOff>101600</xdr:colOff>
      <xdr:row>57</xdr:row>
      <xdr:rowOff>3963</xdr:rowOff>
    </xdr:to>
    <xdr:sp macro="" textlink="">
      <xdr:nvSpPr>
        <xdr:cNvPr id="574" name="フローチャート: 判断 573"/>
        <xdr:cNvSpPr/>
      </xdr:nvSpPr>
      <xdr:spPr>
        <a:xfrm>
          <a:off x="15430500" y="967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166540</xdr:rowOff>
    </xdr:from>
    <xdr:ext cx="534377" cy="259045"/>
    <xdr:sp macro="" textlink="">
      <xdr:nvSpPr>
        <xdr:cNvPr id="575" name="テキスト ボックス 574"/>
        <xdr:cNvSpPr txBox="1"/>
      </xdr:nvSpPr>
      <xdr:spPr>
        <a:xfrm>
          <a:off x="15214111" y="97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60509</xdr:rowOff>
    </xdr:from>
    <xdr:to>
      <xdr:col>76</xdr:col>
      <xdr:colOff>114300</xdr:colOff>
      <xdr:row>56</xdr:row>
      <xdr:rowOff>93561</xdr:rowOff>
    </xdr:to>
    <xdr:cxnSp macro="">
      <xdr:nvCxnSpPr>
        <xdr:cNvPr id="576" name="直線コネクタ 575"/>
        <xdr:cNvCxnSpPr/>
      </xdr:nvCxnSpPr>
      <xdr:spPr>
        <a:xfrm flipV="1">
          <a:off x="13703300" y="9490259"/>
          <a:ext cx="889000" cy="2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80194</xdr:rowOff>
    </xdr:from>
    <xdr:to>
      <xdr:col>76</xdr:col>
      <xdr:colOff>165100</xdr:colOff>
      <xdr:row>57</xdr:row>
      <xdr:rowOff>10344</xdr:rowOff>
    </xdr:to>
    <xdr:sp macro="" textlink="">
      <xdr:nvSpPr>
        <xdr:cNvPr id="577" name="フローチャート: 判断 576"/>
        <xdr:cNvSpPr/>
      </xdr:nvSpPr>
      <xdr:spPr>
        <a:xfrm>
          <a:off x="14541500" y="96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1471</xdr:rowOff>
    </xdr:from>
    <xdr:ext cx="534377" cy="259045"/>
    <xdr:sp macro="" textlink="">
      <xdr:nvSpPr>
        <xdr:cNvPr id="578" name="テキスト ボックス 577"/>
        <xdr:cNvSpPr txBox="1"/>
      </xdr:nvSpPr>
      <xdr:spPr>
        <a:xfrm>
          <a:off x="14325111" y="977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84131</xdr:rowOff>
    </xdr:from>
    <xdr:to>
      <xdr:col>71</xdr:col>
      <xdr:colOff>177800</xdr:colOff>
      <xdr:row>56</xdr:row>
      <xdr:rowOff>93561</xdr:rowOff>
    </xdr:to>
    <xdr:cxnSp macro="">
      <xdr:nvCxnSpPr>
        <xdr:cNvPr id="579" name="直線コネクタ 578"/>
        <xdr:cNvCxnSpPr/>
      </xdr:nvCxnSpPr>
      <xdr:spPr>
        <a:xfrm>
          <a:off x="12814300" y="9685331"/>
          <a:ext cx="889000" cy="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7900</xdr:rowOff>
    </xdr:from>
    <xdr:to>
      <xdr:col>72</xdr:col>
      <xdr:colOff>38100</xdr:colOff>
      <xdr:row>55</xdr:row>
      <xdr:rowOff>109500</xdr:rowOff>
    </xdr:to>
    <xdr:sp macro="" textlink="">
      <xdr:nvSpPr>
        <xdr:cNvPr id="580" name="フローチャート: 判断 579"/>
        <xdr:cNvSpPr/>
      </xdr:nvSpPr>
      <xdr:spPr>
        <a:xfrm>
          <a:off x="13652500" y="943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126027</xdr:rowOff>
    </xdr:from>
    <xdr:ext cx="534377" cy="259045"/>
    <xdr:sp macro="" textlink="">
      <xdr:nvSpPr>
        <xdr:cNvPr id="581" name="テキスト ボックス 580"/>
        <xdr:cNvSpPr txBox="1"/>
      </xdr:nvSpPr>
      <xdr:spPr>
        <a:xfrm>
          <a:off x="13436111" y="921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51219</xdr:rowOff>
    </xdr:from>
    <xdr:to>
      <xdr:col>67</xdr:col>
      <xdr:colOff>101600</xdr:colOff>
      <xdr:row>55</xdr:row>
      <xdr:rowOff>152819</xdr:rowOff>
    </xdr:to>
    <xdr:sp macro="" textlink="">
      <xdr:nvSpPr>
        <xdr:cNvPr id="582" name="フローチャート: 判断 581"/>
        <xdr:cNvSpPr/>
      </xdr:nvSpPr>
      <xdr:spPr>
        <a:xfrm>
          <a:off x="12763500" y="948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169346</xdr:rowOff>
    </xdr:from>
    <xdr:ext cx="534377" cy="259045"/>
    <xdr:sp macro="" textlink="">
      <xdr:nvSpPr>
        <xdr:cNvPr id="583" name="テキスト ボックス 582"/>
        <xdr:cNvSpPr txBox="1"/>
      </xdr:nvSpPr>
      <xdr:spPr>
        <a:xfrm>
          <a:off x="12547111" y="925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1346</xdr:rowOff>
    </xdr:from>
    <xdr:to>
      <xdr:col>85</xdr:col>
      <xdr:colOff>177800</xdr:colOff>
      <xdr:row>51</xdr:row>
      <xdr:rowOff>102946</xdr:rowOff>
    </xdr:to>
    <xdr:sp macro="" textlink="">
      <xdr:nvSpPr>
        <xdr:cNvPr id="589" name="楕円 588"/>
        <xdr:cNvSpPr/>
      </xdr:nvSpPr>
      <xdr:spPr>
        <a:xfrm>
          <a:off x="16268700" y="874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125823</xdr:rowOff>
    </xdr:from>
    <xdr:ext cx="534377" cy="259045"/>
    <xdr:sp macro="" textlink="">
      <xdr:nvSpPr>
        <xdr:cNvPr id="590" name="教育費該当値テキスト"/>
        <xdr:cNvSpPr txBox="1"/>
      </xdr:nvSpPr>
      <xdr:spPr>
        <a:xfrm>
          <a:off x="16370300" y="869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101264</xdr:rowOff>
    </xdr:from>
    <xdr:to>
      <xdr:col>81</xdr:col>
      <xdr:colOff>101600</xdr:colOff>
      <xdr:row>55</xdr:row>
      <xdr:rowOff>31414</xdr:rowOff>
    </xdr:to>
    <xdr:sp macro="" textlink="">
      <xdr:nvSpPr>
        <xdr:cNvPr id="591" name="楕円 590"/>
        <xdr:cNvSpPr/>
      </xdr:nvSpPr>
      <xdr:spPr>
        <a:xfrm>
          <a:off x="15430500" y="935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47941</xdr:rowOff>
    </xdr:from>
    <xdr:ext cx="534377" cy="259045"/>
    <xdr:sp macro="" textlink="">
      <xdr:nvSpPr>
        <xdr:cNvPr id="592" name="テキスト ボックス 591"/>
        <xdr:cNvSpPr txBox="1"/>
      </xdr:nvSpPr>
      <xdr:spPr>
        <a:xfrm>
          <a:off x="15214111" y="913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9709</xdr:rowOff>
    </xdr:from>
    <xdr:to>
      <xdr:col>76</xdr:col>
      <xdr:colOff>165100</xdr:colOff>
      <xdr:row>55</xdr:row>
      <xdr:rowOff>111309</xdr:rowOff>
    </xdr:to>
    <xdr:sp macro="" textlink="">
      <xdr:nvSpPr>
        <xdr:cNvPr id="593" name="楕円 592"/>
        <xdr:cNvSpPr/>
      </xdr:nvSpPr>
      <xdr:spPr>
        <a:xfrm>
          <a:off x="14541500" y="943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127836</xdr:rowOff>
    </xdr:from>
    <xdr:ext cx="534377" cy="259045"/>
    <xdr:sp macro="" textlink="">
      <xdr:nvSpPr>
        <xdr:cNvPr id="594" name="テキスト ボックス 593"/>
        <xdr:cNvSpPr txBox="1"/>
      </xdr:nvSpPr>
      <xdr:spPr>
        <a:xfrm>
          <a:off x="14325111" y="921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42761</xdr:rowOff>
    </xdr:from>
    <xdr:to>
      <xdr:col>72</xdr:col>
      <xdr:colOff>38100</xdr:colOff>
      <xdr:row>56</xdr:row>
      <xdr:rowOff>144361</xdr:rowOff>
    </xdr:to>
    <xdr:sp macro="" textlink="">
      <xdr:nvSpPr>
        <xdr:cNvPr id="595" name="楕円 594"/>
        <xdr:cNvSpPr/>
      </xdr:nvSpPr>
      <xdr:spPr>
        <a:xfrm>
          <a:off x="13652500" y="964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135488</xdr:rowOff>
    </xdr:from>
    <xdr:ext cx="534377" cy="259045"/>
    <xdr:sp macro="" textlink="">
      <xdr:nvSpPr>
        <xdr:cNvPr id="596" name="テキスト ボックス 595"/>
        <xdr:cNvSpPr txBox="1"/>
      </xdr:nvSpPr>
      <xdr:spPr>
        <a:xfrm>
          <a:off x="13436111" y="973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33331</xdr:rowOff>
    </xdr:from>
    <xdr:to>
      <xdr:col>67</xdr:col>
      <xdr:colOff>101600</xdr:colOff>
      <xdr:row>56</xdr:row>
      <xdr:rowOff>134931</xdr:rowOff>
    </xdr:to>
    <xdr:sp macro="" textlink="">
      <xdr:nvSpPr>
        <xdr:cNvPr id="597" name="楕円 596"/>
        <xdr:cNvSpPr/>
      </xdr:nvSpPr>
      <xdr:spPr>
        <a:xfrm>
          <a:off x="12763500" y="96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126058</xdr:rowOff>
    </xdr:from>
    <xdr:ext cx="534377" cy="259045"/>
    <xdr:sp macro="" textlink="">
      <xdr:nvSpPr>
        <xdr:cNvPr id="598" name="テキスト ボックス 597"/>
        <xdr:cNvSpPr txBox="1"/>
      </xdr:nvSpPr>
      <xdr:spPr>
        <a:xfrm>
          <a:off x="12547111" y="972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132480</xdr:rowOff>
    </xdr:from>
    <xdr:to>
      <xdr:col>85</xdr:col>
      <xdr:colOff>126364</xdr:colOff>
      <xdr:row>79</xdr:row>
      <xdr:rowOff>44450</xdr:rowOff>
    </xdr:to>
    <xdr:cxnSp macro="">
      <xdr:nvCxnSpPr>
        <xdr:cNvPr id="622" name="直線コネクタ 621"/>
        <xdr:cNvCxnSpPr/>
      </xdr:nvCxnSpPr>
      <xdr:spPr>
        <a:xfrm flipV="1">
          <a:off x="16317595" y="11962530"/>
          <a:ext cx="1269" cy="162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89552</xdr:rowOff>
    </xdr:from>
    <xdr:ext cx="249299" cy="259045"/>
    <xdr:sp macro="" textlink="">
      <xdr:nvSpPr>
        <xdr:cNvPr id="623" name="災害復旧費最小値テキスト"/>
        <xdr:cNvSpPr txBox="1"/>
      </xdr:nvSpPr>
      <xdr:spPr>
        <a:xfrm>
          <a:off x="16370300" y="13634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79157</xdr:rowOff>
    </xdr:from>
    <xdr:ext cx="534377" cy="259045"/>
    <xdr:sp macro="" textlink="">
      <xdr:nvSpPr>
        <xdr:cNvPr id="625" name="災害復旧費最大値テキスト"/>
        <xdr:cNvSpPr txBox="1"/>
      </xdr:nvSpPr>
      <xdr:spPr>
        <a:xfrm>
          <a:off x="16370300" y="1173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85,379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132480</xdr:rowOff>
    </xdr:from>
    <xdr:to>
      <xdr:col>86</xdr:col>
      <xdr:colOff>25400</xdr:colOff>
      <xdr:row>69</xdr:row>
      <xdr:rowOff>132480</xdr:rowOff>
    </xdr:to>
    <xdr:cxnSp macro="">
      <xdr:nvCxnSpPr>
        <xdr:cNvPr id="626" name="直線コネクタ 625"/>
        <xdr:cNvCxnSpPr/>
      </xdr:nvCxnSpPr>
      <xdr:spPr>
        <a:xfrm>
          <a:off x="16230600" y="1196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7" name="直線コネクタ 62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7002</xdr:rowOff>
    </xdr:from>
    <xdr:ext cx="378565" cy="259045"/>
    <xdr:sp macro="" textlink="">
      <xdr:nvSpPr>
        <xdr:cNvPr id="628" name="災害復旧費平均値テキスト"/>
        <xdr:cNvSpPr txBox="1"/>
      </xdr:nvSpPr>
      <xdr:spPr>
        <a:xfrm>
          <a:off x="16370300" y="133801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155575</xdr:rowOff>
    </xdr:from>
    <xdr:to>
      <xdr:col>85</xdr:col>
      <xdr:colOff>177800</xdr:colOff>
      <xdr:row>79</xdr:row>
      <xdr:rowOff>85725</xdr:rowOff>
    </xdr:to>
    <xdr:sp macro="" textlink="">
      <xdr:nvSpPr>
        <xdr:cNvPr id="629" name="フローチャート: 判断 628"/>
        <xdr:cNvSpPr/>
      </xdr:nvSpPr>
      <xdr:spPr>
        <a:xfrm>
          <a:off x="16268700" y="1352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43574</xdr:rowOff>
    </xdr:from>
    <xdr:to>
      <xdr:col>81</xdr:col>
      <xdr:colOff>50800</xdr:colOff>
      <xdr:row>79</xdr:row>
      <xdr:rowOff>44450</xdr:rowOff>
    </xdr:to>
    <xdr:cxnSp macro="">
      <xdr:nvCxnSpPr>
        <xdr:cNvPr id="630" name="直線コネクタ 629"/>
        <xdr:cNvCxnSpPr/>
      </xdr:nvCxnSpPr>
      <xdr:spPr>
        <a:xfrm>
          <a:off x="14592300" y="13588124"/>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78175</xdr:rowOff>
    </xdr:from>
    <xdr:to>
      <xdr:col>81</xdr:col>
      <xdr:colOff>101600</xdr:colOff>
      <xdr:row>79</xdr:row>
      <xdr:rowOff>8325</xdr:rowOff>
    </xdr:to>
    <xdr:sp macro="" textlink="">
      <xdr:nvSpPr>
        <xdr:cNvPr id="631" name="フローチャート: 判断 630"/>
        <xdr:cNvSpPr/>
      </xdr:nvSpPr>
      <xdr:spPr>
        <a:xfrm>
          <a:off x="15430500" y="1345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24852</xdr:rowOff>
    </xdr:from>
    <xdr:ext cx="469744" cy="259045"/>
    <xdr:sp macro="" textlink="">
      <xdr:nvSpPr>
        <xdr:cNvPr id="632" name="テキスト ボックス 631"/>
        <xdr:cNvSpPr txBox="1"/>
      </xdr:nvSpPr>
      <xdr:spPr>
        <a:xfrm>
          <a:off x="15246428" y="1322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43574</xdr:rowOff>
    </xdr:from>
    <xdr:to>
      <xdr:col>76</xdr:col>
      <xdr:colOff>114300</xdr:colOff>
      <xdr:row>79</xdr:row>
      <xdr:rowOff>44450</xdr:rowOff>
    </xdr:to>
    <xdr:cxnSp macro="">
      <xdr:nvCxnSpPr>
        <xdr:cNvPr id="633" name="直線コネクタ 632"/>
        <xdr:cNvCxnSpPr/>
      </xdr:nvCxnSpPr>
      <xdr:spPr>
        <a:xfrm flipV="1">
          <a:off x="13703300" y="13588124"/>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155536</xdr:rowOff>
    </xdr:from>
    <xdr:to>
      <xdr:col>76</xdr:col>
      <xdr:colOff>165100</xdr:colOff>
      <xdr:row>79</xdr:row>
      <xdr:rowOff>85686</xdr:rowOff>
    </xdr:to>
    <xdr:sp macro="" textlink="">
      <xdr:nvSpPr>
        <xdr:cNvPr id="634" name="フローチャート: 判断 633"/>
        <xdr:cNvSpPr/>
      </xdr:nvSpPr>
      <xdr:spPr>
        <a:xfrm>
          <a:off x="14541500" y="1352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102213</xdr:rowOff>
    </xdr:from>
    <xdr:ext cx="378565" cy="259045"/>
    <xdr:sp macro="" textlink="">
      <xdr:nvSpPr>
        <xdr:cNvPr id="635" name="テキスト ボックス 634"/>
        <xdr:cNvSpPr txBox="1"/>
      </xdr:nvSpPr>
      <xdr:spPr>
        <a:xfrm>
          <a:off x="14403017" y="13303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40393</xdr:rowOff>
    </xdr:from>
    <xdr:to>
      <xdr:col>71</xdr:col>
      <xdr:colOff>177800</xdr:colOff>
      <xdr:row>79</xdr:row>
      <xdr:rowOff>44450</xdr:rowOff>
    </xdr:to>
    <xdr:cxnSp macro="">
      <xdr:nvCxnSpPr>
        <xdr:cNvPr id="636" name="直線コネクタ 635"/>
        <xdr:cNvCxnSpPr/>
      </xdr:nvCxnSpPr>
      <xdr:spPr>
        <a:xfrm>
          <a:off x="12814300" y="13584943"/>
          <a:ext cx="889000" cy="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117647</xdr:rowOff>
    </xdr:from>
    <xdr:to>
      <xdr:col>72</xdr:col>
      <xdr:colOff>38100</xdr:colOff>
      <xdr:row>79</xdr:row>
      <xdr:rowOff>47797</xdr:rowOff>
    </xdr:to>
    <xdr:sp macro="" textlink="">
      <xdr:nvSpPr>
        <xdr:cNvPr id="637" name="フローチャート: 判断 636"/>
        <xdr:cNvSpPr/>
      </xdr:nvSpPr>
      <xdr:spPr>
        <a:xfrm>
          <a:off x="13652500" y="1349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64324</xdr:rowOff>
    </xdr:from>
    <xdr:ext cx="469744" cy="259045"/>
    <xdr:sp macro="" textlink="">
      <xdr:nvSpPr>
        <xdr:cNvPr id="638" name="テキスト ボックス 637"/>
        <xdr:cNvSpPr txBox="1"/>
      </xdr:nvSpPr>
      <xdr:spPr>
        <a:xfrm>
          <a:off x="13468428" y="1326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116846</xdr:rowOff>
    </xdr:from>
    <xdr:to>
      <xdr:col>67</xdr:col>
      <xdr:colOff>101600</xdr:colOff>
      <xdr:row>79</xdr:row>
      <xdr:rowOff>46996</xdr:rowOff>
    </xdr:to>
    <xdr:sp macro="" textlink="">
      <xdr:nvSpPr>
        <xdr:cNvPr id="639" name="フローチャート: 判断 638"/>
        <xdr:cNvSpPr/>
      </xdr:nvSpPr>
      <xdr:spPr>
        <a:xfrm>
          <a:off x="12763500" y="13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63523</xdr:rowOff>
    </xdr:from>
    <xdr:ext cx="469744" cy="259045"/>
    <xdr:sp macro="" textlink="">
      <xdr:nvSpPr>
        <xdr:cNvPr id="640" name="テキスト ボックス 639"/>
        <xdr:cNvSpPr txBox="1"/>
      </xdr:nvSpPr>
      <xdr:spPr>
        <a:xfrm>
          <a:off x="12579428" y="132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134002</xdr:rowOff>
    </xdr:from>
    <xdr:ext cx="249299" cy="259045"/>
    <xdr:sp macro="" textlink="">
      <xdr:nvSpPr>
        <xdr:cNvPr id="647" name="災害復旧費該当値テキスト"/>
        <xdr:cNvSpPr txBox="1"/>
      </xdr:nvSpPr>
      <xdr:spPr>
        <a:xfrm>
          <a:off x="16370300" y="13507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164224</xdr:rowOff>
    </xdr:from>
    <xdr:to>
      <xdr:col>76</xdr:col>
      <xdr:colOff>165100</xdr:colOff>
      <xdr:row>79</xdr:row>
      <xdr:rowOff>94374</xdr:rowOff>
    </xdr:to>
    <xdr:sp macro="" textlink="">
      <xdr:nvSpPr>
        <xdr:cNvPr id="650" name="楕円 649"/>
        <xdr:cNvSpPr/>
      </xdr:nvSpPr>
      <xdr:spPr>
        <a:xfrm>
          <a:off x="14541500" y="1353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85501</xdr:rowOff>
    </xdr:from>
    <xdr:ext cx="313932" cy="259045"/>
    <xdr:sp macro="" textlink="">
      <xdr:nvSpPr>
        <xdr:cNvPr id="651" name="テキスト ボックス 650"/>
        <xdr:cNvSpPr txBox="1"/>
      </xdr:nvSpPr>
      <xdr:spPr>
        <a:xfrm>
          <a:off x="14435333" y="136300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161043</xdr:rowOff>
    </xdr:from>
    <xdr:to>
      <xdr:col>67</xdr:col>
      <xdr:colOff>101600</xdr:colOff>
      <xdr:row>79</xdr:row>
      <xdr:rowOff>91193</xdr:rowOff>
    </xdr:to>
    <xdr:sp macro="" textlink="">
      <xdr:nvSpPr>
        <xdr:cNvPr id="654" name="楕円 653"/>
        <xdr:cNvSpPr/>
      </xdr:nvSpPr>
      <xdr:spPr>
        <a:xfrm>
          <a:off x="12763500" y="1353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82320</xdr:rowOff>
    </xdr:from>
    <xdr:ext cx="378565" cy="259045"/>
    <xdr:sp macro="" textlink="">
      <xdr:nvSpPr>
        <xdr:cNvPr id="655" name="テキスト ボックス 654"/>
        <xdr:cNvSpPr txBox="1"/>
      </xdr:nvSpPr>
      <xdr:spPr>
        <a:xfrm>
          <a:off x="12625017" y="13626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10266</xdr:rowOff>
    </xdr:from>
    <xdr:to>
      <xdr:col>85</xdr:col>
      <xdr:colOff>126364</xdr:colOff>
      <xdr:row>97</xdr:row>
      <xdr:rowOff>90483</xdr:rowOff>
    </xdr:to>
    <xdr:cxnSp macro="">
      <xdr:nvCxnSpPr>
        <xdr:cNvPr id="677" name="直線コネクタ 676"/>
        <xdr:cNvCxnSpPr/>
      </xdr:nvCxnSpPr>
      <xdr:spPr>
        <a:xfrm flipV="1">
          <a:off x="16317595" y="15440766"/>
          <a:ext cx="1269" cy="1280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94310</xdr:rowOff>
    </xdr:from>
    <xdr:ext cx="469744" cy="259045"/>
    <xdr:sp macro="" textlink="">
      <xdr:nvSpPr>
        <xdr:cNvPr id="678" name="公債費最小値テキスト"/>
        <xdr:cNvSpPr txBox="1"/>
      </xdr:nvSpPr>
      <xdr:spPr>
        <a:xfrm>
          <a:off x="16370300" y="1672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90483</xdr:rowOff>
    </xdr:from>
    <xdr:to>
      <xdr:col>86</xdr:col>
      <xdr:colOff>25400</xdr:colOff>
      <xdr:row>97</xdr:row>
      <xdr:rowOff>90483</xdr:rowOff>
    </xdr:to>
    <xdr:cxnSp macro="">
      <xdr:nvCxnSpPr>
        <xdr:cNvPr id="679" name="直線コネクタ 678"/>
        <xdr:cNvCxnSpPr/>
      </xdr:nvCxnSpPr>
      <xdr:spPr>
        <a:xfrm>
          <a:off x="16230600" y="16721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128393</xdr:rowOff>
    </xdr:from>
    <xdr:ext cx="534377" cy="259045"/>
    <xdr:sp macro="" textlink="">
      <xdr:nvSpPr>
        <xdr:cNvPr id="680" name="公債費最大値テキスト"/>
        <xdr:cNvSpPr txBox="1"/>
      </xdr:nvSpPr>
      <xdr:spPr>
        <a:xfrm>
          <a:off x="16370300" y="1521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10266</xdr:rowOff>
    </xdr:from>
    <xdr:to>
      <xdr:col>86</xdr:col>
      <xdr:colOff>25400</xdr:colOff>
      <xdr:row>90</xdr:row>
      <xdr:rowOff>10266</xdr:rowOff>
    </xdr:to>
    <xdr:cxnSp macro="">
      <xdr:nvCxnSpPr>
        <xdr:cNvPr id="681" name="直線コネクタ 680"/>
        <xdr:cNvCxnSpPr/>
      </xdr:nvCxnSpPr>
      <xdr:spPr>
        <a:xfrm>
          <a:off x="16230600" y="15440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64559</xdr:rowOff>
    </xdr:from>
    <xdr:to>
      <xdr:col>85</xdr:col>
      <xdr:colOff>127000</xdr:colOff>
      <xdr:row>97</xdr:row>
      <xdr:rowOff>90483</xdr:rowOff>
    </xdr:to>
    <xdr:cxnSp macro="">
      <xdr:nvCxnSpPr>
        <xdr:cNvPr id="682" name="直線コネクタ 681"/>
        <xdr:cNvCxnSpPr/>
      </xdr:nvCxnSpPr>
      <xdr:spPr>
        <a:xfrm>
          <a:off x="15481300" y="16695209"/>
          <a:ext cx="838200" cy="2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158275</xdr:rowOff>
    </xdr:from>
    <xdr:ext cx="534377" cy="259045"/>
    <xdr:sp macro="" textlink="">
      <xdr:nvSpPr>
        <xdr:cNvPr id="683" name="公債費平均値テキスト"/>
        <xdr:cNvSpPr txBox="1"/>
      </xdr:nvSpPr>
      <xdr:spPr>
        <a:xfrm>
          <a:off x="16370300" y="15931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135398</xdr:rowOff>
    </xdr:from>
    <xdr:to>
      <xdr:col>85</xdr:col>
      <xdr:colOff>177800</xdr:colOff>
      <xdr:row>94</xdr:row>
      <xdr:rowOff>65548</xdr:rowOff>
    </xdr:to>
    <xdr:sp macro="" textlink="">
      <xdr:nvSpPr>
        <xdr:cNvPr id="684" name="フローチャート: 判断 683"/>
        <xdr:cNvSpPr/>
      </xdr:nvSpPr>
      <xdr:spPr>
        <a:xfrm>
          <a:off x="162687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32006</xdr:rowOff>
    </xdr:from>
    <xdr:to>
      <xdr:col>81</xdr:col>
      <xdr:colOff>50800</xdr:colOff>
      <xdr:row>97</xdr:row>
      <xdr:rowOff>64559</xdr:rowOff>
    </xdr:to>
    <xdr:cxnSp macro="">
      <xdr:nvCxnSpPr>
        <xdr:cNvPr id="685" name="直線コネクタ 684"/>
        <xdr:cNvCxnSpPr/>
      </xdr:nvCxnSpPr>
      <xdr:spPr>
        <a:xfrm>
          <a:off x="14592300" y="16662656"/>
          <a:ext cx="889000" cy="3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112423</xdr:rowOff>
    </xdr:from>
    <xdr:to>
      <xdr:col>81</xdr:col>
      <xdr:colOff>101600</xdr:colOff>
      <xdr:row>94</xdr:row>
      <xdr:rowOff>42573</xdr:rowOff>
    </xdr:to>
    <xdr:sp macro="" textlink="">
      <xdr:nvSpPr>
        <xdr:cNvPr id="686" name="フローチャート: 判断 685"/>
        <xdr:cNvSpPr/>
      </xdr:nvSpPr>
      <xdr:spPr>
        <a:xfrm>
          <a:off x="15430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59100</xdr:rowOff>
    </xdr:from>
    <xdr:ext cx="534377" cy="259045"/>
    <xdr:sp macro="" textlink="">
      <xdr:nvSpPr>
        <xdr:cNvPr id="687" name="テキスト ボックス 686"/>
        <xdr:cNvSpPr txBox="1"/>
      </xdr:nvSpPr>
      <xdr:spPr>
        <a:xfrm>
          <a:off x="15214111" y="158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102277</xdr:rowOff>
    </xdr:from>
    <xdr:to>
      <xdr:col>76</xdr:col>
      <xdr:colOff>114300</xdr:colOff>
      <xdr:row>97</xdr:row>
      <xdr:rowOff>32006</xdr:rowOff>
    </xdr:to>
    <xdr:cxnSp macro="">
      <xdr:nvCxnSpPr>
        <xdr:cNvPr id="688" name="直線コネクタ 687"/>
        <xdr:cNvCxnSpPr/>
      </xdr:nvCxnSpPr>
      <xdr:spPr>
        <a:xfrm>
          <a:off x="13703300" y="16390027"/>
          <a:ext cx="889000" cy="27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123989</xdr:rowOff>
    </xdr:from>
    <xdr:to>
      <xdr:col>76</xdr:col>
      <xdr:colOff>165100</xdr:colOff>
      <xdr:row>94</xdr:row>
      <xdr:rowOff>54139</xdr:rowOff>
    </xdr:to>
    <xdr:sp macro="" textlink="">
      <xdr:nvSpPr>
        <xdr:cNvPr id="689" name="フローチャート: 判断 688"/>
        <xdr:cNvSpPr/>
      </xdr:nvSpPr>
      <xdr:spPr>
        <a:xfrm>
          <a:off x="14541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70666</xdr:rowOff>
    </xdr:from>
    <xdr:ext cx="534377" cy="259045"/>
    <xdr:sp macro="" textlink="">
      <xdr:nvSpPr>
        <xdr:cNvPr id="690" name="テキスト ボックス 689"/>
        <xdr:cNvSpPr txBox="1"/>
      </xdr:nvSpPr>
      <xdr:spPr>
        <a:xfrm>
          <a:off x="14325111" y="158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82390</xdr:rowOff>
    </xdr:from>
    <xdr:to>
      <xdr:col>71</xdr:col>
      <xdr:colOff>177800</xdr:colOff>
      <xdr:row>95</xdr:row>
      <xdr:rowOff>102277</xdr:rowOff>
    </xdr:to>
    <xdr:cxnSp macro="">
      <xdr:nvCxnSpPr>
        <xdr:cNvPr id="691" name="直線コネクタ 690"/>
        <xdr:cNvCxnSpPr/>
      </xdr:nvCxnSpPr>
      <xdr:spPr>
        <a:xfrm>
          <a:off x="12814300" y="16370140"/>
          <a:ext cx="889000" cy="1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92</xdr:row>
      <xdr:rowOff>33807</xdr:rowOff>
    </xdr:from>
    <xdr:to>
      <xdr:col>72</xdr:col>
      <xdr:colOff>38100</xdr:colOff>
      <xdr:row>92</xdr:row>
      <xdr:rowOff>135407</xdr:rowOff>
    </xdr:to>
    <xdr:sp macro="" textlink="">
      <xdr:nvSpPr>
        <xdr:cNvPr id="692" name="フローチャート: 判断 691"/>
        <xdr:cNvSpPr/>
      </xdr:nvSpPr>
      <xdr:spPr>
        <a:xfrm>
          <a:off x="13652500" y="1580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151934</xdr:rowOff>
    </xdr:from>
    <xdr:ext cx="534377" cy="259045"/>
    <xdr:sp macro="" textlink="">
      <xdr:nvSpPr>
        <xdr:cNvPr id="693" name="テキスト ボックス 692"/>
        <xdr:cNvSpPr txBox="1"/>
      </xdr:nvSpPr>
      <xdr:spPr>
        <a:xfrm>
          <a:off x="13436111" y="1558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28801</xdr:rowOff>
    </xdr:from>
    <xdr:to>
      <xdr:col>67</xdr:col>
      <xdr:colOff>101600</xdr:colOff>
      <xdr:row>92</xdr:row>
      <xdr:rowOff>130401</xdr:rowOff>
    </xdr:to>
    <xdr:sp macro="" textlink="">
      <xdr:nvSpPr>
        <xdr:cNvPr id="694" name="フローチャート: 判断 693"/>
        <xdr:cNvSpPr/>
      </xdr:nvSpPr>
      <xdr:spPr>
        <a:xfrm>
          <a:off x="12763500" y="1580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146928</xdr:rowOff>
    </xdr:from>
    <xdr:ext cx="534377" cy="259045"/>
    <xdr:sp macro="" textlink="">
      <xdr:nvSpPr>
        <xdr:cNvPr id="695" name="テキスト ボックス 694"/>
        <xdr:cNvSpPr txBox="1"/>
      </xdr:nvSpPr>
      <xdr:spPr>
        <a:xfrm>
          <a:off x="12547111" y="155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39683</xdr:rowOff>
    </xdr:from>
    <xdr:to>
      <xdr:col>85</xdr:col>
      <xdr:colOff>177800</xdr:colOff>
      <xdr:row>97</xdr:row>
      <xdr:rowOff>141283</xdr:rowOff>
    </xdr:to>
    <xdr:sp macro="" textlink="">
      <xdr:nvSpPr>
        <xdr:cNvPr id="701" name="楕円 700"/>
        <xdr:cNvSpPr/>
      </xdr:nvSpPr>
      <xdr:spPr>
        <a:xfrm>
          <a:off x="16268700" y="1667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126060</xdr:rowOff>
    </xdr:from>
    <xdr:ext cx="469744" cy="259045"/>
    <xdr:sp macro="" textlink="">
      <xdr:nvSpPr>
        <xdr:cNvPr id="702" name="公債費該当値テキスト"/>
        <xdr:cNvSpPr txBox="1"/>
      </xdr:nvSpPr>
      <xdr:spPr>
        <a:xfrm>
          <a:off x="16370300" y="16585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13759</xdr:rowOff>
    </xdr:from>
    <xdr:to>
      <xdr:col>81</xdr:col>
      <xdr:colOff>101600</xdr:colOff>
      <xdr:row>97</xdr:row>
      <xdr:rowOff>115359</xdr:rowOff>
    </xdr:to>
    <xdr:sp macro="" textlink="">
      <xdr:nvSpPr>
        <xdr:cNvPr id="703" name="楕円 702"/>
        <xdr:cNvSpPr/>
      </xdr:nvSpPr>
      <xdr:spPr>
        <a:xfrm>
          <a:off x="15430500" y="1664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106486</xdr:rowOff>
    </xdr:from>
    <xdr:ext cx="534377" cy="259045"/>
    <xdr:sp macro="" textlink="">
      <xdr:nvSpPr>
        <xdr:cNvPr id="704" name="テキスト ボックス 703"/>
        <xdr:cNvSpPr txBox="1"/>
      </xdr:nvSpPr>
      <xdr:spPr>
        <a:xfrm>
          <a:off x="15214111" y="1673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152656</xdr:rowOff>
    </xdr:from>
    <xdr:to>
      <xdr:col>76</xdr:col>
      <xdr:colOff>165100</xdr:colOff>
      <xdr:row>97</xdr:row>
      <xdr:rowOff>82806</xdr:rowOff>
    </xdr:to>
    <xdr:sp macro="" textlink="">
      <xdr:nvSpPr>
        <xdr:cNvPr id="705" name="楕円 704"/>
        <xdr:cNvSpPr/>
      </xdr:nvSpPr>
      <xdr:spPr>
        <a:xfrm>
          <a:off x="14541500" y="1661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73933</xdr:rowOff>
    </xdr:from>
    <xdr:ext cx="534377" cy="259045"/>
    <xdr:sp macro="" textlink="">
      <xdr:nvSpPr>
        <xdr:cNvPr id="706" name="テキスト ボックス 705"/>
        <xdr:cNvSpPr txBox="1"/>
      </xdr:nvSpPr>
      <xdr:spPr>
        <a:xfrm>
          <a:off x="14325111" y="1670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51477</xdr:rowOff>
    </xdr:from>
    <xdr:to>
      <xdr:col>72</xdr:col>
      <xdr:colOff>38100</xdr:colOff>
      <xdr:row>95</xdr:row>
      <xdr:rowOff>153077</xdr:rowOff>
    </xdr:to>
    <xdr:sp macro="" textlink="">
      <xdr:nvSpPr>
        <xdr:cNvPr id="707" name="楕円 706"/>
        <xdr:cNvSpPr/>
      </xdr:nvSpPr>
      <xdr:spPr>
        <a:xfrm>
          <a:off x="13652500" y="1633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144204</xdr:rowOff>
    </xdr:from>
    <xdr:ext cx="534377" cy="259045"/>
    <xdr:sp macro="" textlink="">
      <xdr:nvSpPr>
        <xdr:cNvPr id="708" name="テキスト ボックス 707"/>
        <xdr:cNvSpPr txBox="1"/>
      </xdr:nvSpPr>
      <xdr:spPr>
        <a:xfrm>
          <a:off x="13436111" y="1643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31590</xdr:rowOff>
    </xdr:from>
    <xdr:to>
      <xdr:col>67</xdr:col>
      <xdr:colOff>101600</xdr:colOff>
      <xdr:row>95</xdr:row>
      <xdr:rowOff>133190</xdr:rowOff>
    </xdr:to>
    <xdr:sp macro="" textlink="">
      <xdr:nvSpPr>
        <xdr:cNvPr id="709" name="楕円 708"/>
        <xdr:cNvSpPr/>
      </xdr:nvSpPr>
      <xdr:spPr>
        <a:xfrm>
          <a:off x="12763500" y="1631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124317</xdr:rowOff>
    </xdr:from>
    <xdr:ext cx="534377" cy="259045"/>
    <xdr:sp macro="" textlink="">
      <xdr:nvSpPr>
        <xdr:cNvPr id="710" name="テキスト ボックス 709"/>
        <xdr:cNvSpPr txBox="1"/>
      </xdr:nvSpPr>
      <xdr:spPr>
        <a:xfrm>
          <a:off x="12547111" y="1641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4" name="テキスト ボックス 723"/>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0" name="テキスト ボックス 72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39116</xdr:rowOff>
    </xdr:from>
    <xdr:to>
      <xdr:col>116</xdr:col>
      <xdr:colOff>62864</xdr:colOff>
      <xdr:row>39</xdr:row>
      <xdr:rowOff>44450</xdr:rowOff>
    </xdr:to>
    <xdr:cxnSp macro="">
      <xdr:nvCxnSpPr>
        <xdr:cNvPr id="734" name="直線コネクタ 733"/>
        <xdr:cNvCxnSpPr/>
      </xdr:nvCxnSpPr>
      <xdr:spPr>
        <a:xfrm flipV="1">
          <a:off x="22159595" y="5354066"/>
          <a:ext cx="1269" cy="137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157243</xdr:rowOff>
    </xdr:from>
    <xdr:ext cx="469744" cy="259045"/>
    <xdr:sp macro="" textlink="">
      <xdr:nvSpPr>
        <xdr:cNvPr id="737" name="諸支出金最大値テキスト"/>
        <xdr:cNvSpPr txBox="1"/>
      </xdr:nvSpPr>
      <xdr:spPr>
        <a:xfrm>
          <a:off x="22212300" y="512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39116</xdr:rowOff>
    </xdr:from>
    <xdr:to>
      <xdr:col>116</xdr:col>
      <xdr:colOff>152400</xdr:colOff>
      <xdr:row>31</xdr:row>
      <xdr:rowOff>39116</xdr:rowOff>
    </xdr:to>
    <xdr:cxnSp macro="">
      <xdr:nvCxnSpPr>
        <xdr:cNvPr id="738" name="直線コネクタ 737"/>
        <xdr:cNvCxnSpPr/>
      </xdr:nvCxnSpPr>
      <xdr:spPr>
        <a:xfrm>
          <a:off x="22072600" y="53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127017</xdr:rowOff>
    </xdr:from>
    <xdr:ext cx="313932" cy="259045"/>
    <xdr:sp macro="" textlink="">
      <xdr:nvSpPr>
        <xdr:cNvPr id="740" name="諸支出金平均値テキスト"/>
        <xdr:cNvSpPr txBox="1"/>
      </xdr:nvSpPr>
      <xdr:spPr>
        <a:xfrm>
          <a:off x="22212300" y="64706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104140</xdr:rowOff>
    </xdr:from>
    <xdr:to>
      <xdr:col>116</xdr:col>
      <xdr:colOff>114300</xdr:colOff>
      <xdr:row>39</xdr:row>
      <xdr:rowOff>34290</xdr:rowOff>
    </xdr:to>
    <xdr:sp macro="" textlink="">
      <xdr:nvSpPr>
        <xdr:cNvPr id="741" name="フローチャート: 判断 740"/>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66802</xdr:rowOff>
    </xdr:from>
    <xdr:to>
      <xdr:col>112</xdr:col>
      <xdr:colOff>38100</xdr:colOff>
      <xdr:row>38</xdr:row>
      <xdr:rowOff>168402</xdr:rowOff>
    </xdr:to>
    <xdr:sp macro="" textlink="">
      <xdr:nvSpPr>
        <xdr:cNvPr id="743" name="フローチャート: 判断 742"/>
        <xdr:cNvSpPr/>
      </xdr:nvSpPr>
      <xdr:spPr>
        <a:xfrm>
          <a:off x="212725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13479</xdr:rowOff>
    </xdr:from>
    <xdr:ext cx="378565" cy="259045"/>
    <xdr:sp macro="" textlink="">
      <xdr:nvSpPr>
        <xdr:cNvPr id="744" name="テキスト ボックス 743"/>
        <xdr:cNvSpPr txBox="1"/>
      </xdr:nvSpPr>
      <xdr:spPr>
        <a:xfrm>
          <a:off x="21134017" y="6357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46" name="フローチャート: 判断 745"/>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170451</xdr:rowOff>
    </xdr:from>
    <xdr:ext cx="378565" cy="259045"/>
    <xdr:sp macro="" textlink="">
      <xdr:nvSpPr>
        <xdr:cNvPr id="747" name="テキスト ボックス 746"/>
        <xdr:cNvSpPr txBox="1"/>
      </xdr:nvSpPr>
      <xdr:spPr>
        <a:xfrm>
          <a:off x="20245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7366</xdr:rowOff>
    </xdr:from>
    <xdr:to>
      <xdr:col>102</xdr:col>
      <xdr:colOff>165100</xdr:colOff>
      <xdr:row>37</xdr:row>
      <xdr:rowOff>108966</xdr:rowOff>
    </xdr:to>
    <xdr:sp macro="" textlink="">
      <xdr:nvSpPr>
        <xdr:cNvPr id="749" name="フローチャート: 判断 748"/>
        <xdr:cNvSpPr/>
      </xdr:nvSpPr>
      <xdr:spPr>
        <a:xfrm>
          <a:off x="19494500" y="635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125493</xdr:rowOff>
    </xdr:from>
    <xdr:ext cx="378565" cy="259045"/>
    <xdr:sp macro="" textlink="">
      <xdr:nvSpPr>
        <xdr:cNvPr id="750" name="テキスト ボックス 749"/>
        <xdr:cNvSpPr txBox="1"/>
      </xdr:nvSpPr>
      <xdr:spPr>
        <a:xfrm>
          <a:off x="19356017" y="6126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116332</xdr:rowOff>
    </xdr:from>
    <xdr:to>
      <xdr:col>98</xdr:col>
      <xdr:colOff>38100</xdr:colOff>
      <xdr:row>39</xdr:row>
      <xdr:rowOff>46482</xdr:rowOff>
    </xdr:to>
    <xdr:sp macro="" textlink="">
      <xdr:nvSpPr>
        <xdr:cNvPr id="751" name="フローチャート: 判断 750"/>
        <xdr:cNvSpPr/>
      </xdr:nvSpPr>
      <xdr:spPr>
        <a:xfrm>
          <a:off x="18605500" y="66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63009</xdr:rowOff>
    </xdr:from>
    <xdr:ext cx="313932" cy="259045"/>
    <xdr:sp macro="" textlink="">
      <xdr:nvSpPr>
        <xdr:cNvPr id="752" name="テキスト ボックス 751"/>
        <xdr:cNvSpPr txBox="1"/>
      </xdr:nvSpPr>
      <xdr:spPr>
        <a:xfrm>
          <a:off x="18499333" y="64066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82567</xdr:rowOff>
    </xdr:from>
    <xdr:ext cx="249299" cy="259045"/>
    <xdr:sp macro="" textlink="">
      <xdr:nvSpPr>
        <xdr:cNvPr id="759" name="諸支出金該当値テキスト"/>
        <xdr:cNvSpPr txBox="1"/>
      </xdr:nvSpPr>
      <xdr:spPr>
        <a:xfrm>
          <a:off x="22212300" y="659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構成比で最も大きな割合を占めているのは民生費で、住民一人当たり</a:t>
          </a:r>
          <a:r>
            <a:rPr kumimoji="1" lang="en-US" altLang="ja-JP" sz="1300">
              <a:latin typeface="ＭＳ Ｐゴシック" panose="020B0600070205080204" pitchFamily="50" charset="-128"/>
              <a:ea typeface="ＭＳ Ｐゴシック" panose="020B0600070205080204" pitchFamily="50" charset="-128"/>
            </a:rPr>
            <a:t>119,346</a:t>
          </a:r>
          <a:r>
            <a:rPr kumimoji="1" lang="ja-JP" altLang="en-US" sz="1300">
              <a:latin typeface="ＭＳ Ｐゴシック" panose="020B0600070205080204" pitchFamily="50" charset="-128"/>
              <a:ea typeface="ＭＳ Ｐゴシック" panose="020B0600070205080204" pitchFamily="50" charset="-128"/>
            </a:rPr>
            <a:t>円であり、前年度比</a:t>
          </a:r>
          <a:r>
            <a:rPr kumimoji="1" lang="en-US" altLang="ja-JP" sz="1300">
              <a:latin typeface="ＭＳ Ｐゴシック" panose="020B0600070205080204" pitchFamily="50" charset="-128"/>
              <a:ea typeface="ＭＳ Ｐゴシック" panose="020B0600070205080204" pitchFamily="50" charset="-128"/>
            </a:rPr>
            <a:t>1,938</a:t>
          </a:r>
          <a:r>
            <a:rPr kumimoji="1" lang="ja-JP" altLang="en-US" sz="1300">
              <a:latin typeface="ＭＳ Ｐゴシック" panose="020B0600070205080204" pitchFamily="50" charset="-128"/>
              <a:ea typeface="ＭＳ Ｐゴシック" panose="020B0600070205080204" pitchFamily="50" charset="-128"/>
            </a:rPr>
            <a:t>円の減少となっている。高齢者支援臨時福祉給付金の支給にかかる事業費の減少が主な理由である。</a:t>
          </a:r>
        </a:p>
        <a:p>
          <a:r>
            <a:rPr kumimoji="1" lang="ja-JP" altLang="en-US" sz="1300">
              <a:latin typeface="ＭＳ Ｐゴシック" panose="020B0600070205080204" pitchFamily="50" charset="-128"/>
              <a:ea typeface="ＭＳ Ｐゴシック" panose="020B0600070205080204" pitchFamily="50" charset="-128"/>
            </a:rPr>
            <a:t>次に教育費で、住民一人当たり</a:t>
          </a:r>
          <a:r>
            <a:rPr kumimoji="1" lang="en-US" altLang="ja-JP" sz="1300">
              <a:latin typeface="ＭＳ Ｐゴシック" panose="020B0600070205080204" pitchFamily="50" charset="-128"/>
              <a:ea typeface="ＭＳ Ｐゴシック" panose="020B0600070205080204" pitchFamily="50" charset="-128"/>
            </a:rPr>
            <a:t>91,596</a:t>
          </a:r>
          <a:r>
            <a:rPr kumimoji="1" lang="ja-JP" altLang="en-US" sz="1300">
              <a:latin typeface="ＭＳ Ｐゴシック" panose="020B0600070205080204" pitchFamily="50" charset="-128"/>
              <a:ea typeface="ＭＳ Ｐゴシック" panose="020B0600070205080204" pitchFamily="50" charset="-128"/>
            </a:rPr>
            <a:t>円であり、前年度比</a:t>
          </a:r>
          <a:r>
            <a:rPr kumimoji="1" lang="en-US" altLang="ja-JP" sz="1300">
              <a:latin typeface="ＭＳ Ｐゴシック" panose="020B0600070205080204" pitchFamily="50" charset="-128"/>
              <a:ea typeface="ＭＳ Ｐゴシック" panose="020B0600070205080204" pitchFamily="50" charset="-128"/>
            </a:rPr>
            <a:t>32,245</a:t>
          </a:r>
          <a:r>
            <a:rPr kumimoji="1" lang="ja-JP" altLang="en-US" sz="1300">
              <a:latin typeface="ＭＳ Ｐゴシック" panose="020B0600070205080204" pitchFamily="50" charset="-128"/>
              <a:ea typeface="ＭＳ Ｐゴシック" panose="020B0600070205080204" pitchFamily="50" charset="-128"/>
            </a:rPr>
            <a:t>円増加となっている。第一学校給食センター、歴史博物館、特別支援学校の建設、中学校の空調設備の整備にかかる事業費の増加が主な理由である。</a:t>
          </a:r>
        </a:p>
        <a:p>
          <a:r>
            <a:rPr kumimoji="1" lang="ja-JP" altLang="en-US" sz="1300">
              <a:latin typeface="ＭＳ Ｐゴシック" panose="020B0600070205080204" pitchFamily="50" charset="-128"/>
              <a:ea typeface="ＭＳ Ｐゴシック" panose="020B0600070205080204" pitchFamily="50" charset="-128"/>
            </a:rPr>
            <a:t>次に土木費で、住民一人当たり</a:t>
          </a:r>
          <a:r>
            <a:rPr kumimoji="1" lang="en-US" altLang="ja-JP" sz="1300">
              <a:latin typeface="ＭＳ Ｐゴシック" panose="020B0600070205080204" pitchFamily="50" charset="-128"/>
              <a:ea typeface="ＭＳ Ｐゴシック" panose="020B0600070205080204" pitchFamily="50" charset="-128"/>
            </a:rPr>
            <a:t>70,780</a:t>
          </a:r>
          <a:r>
            <a:rPr kumimoji="1" lang="ja-JP" altLang="en-US" sz="1300">
              <a:latin typeface="ＭＳ Ｐゴシック" panose="020B0600070205080204" pitchFamily="50" charset="-128"/>
              <a:ea typeface="ＭＳ Ｐゴシック" panose="020B0600070205080204" pitchFamily="50" charset="-128"/>
            </a:rPr>
            <a:t>円であり、前年度比</a:t>
          </a:r>
          <a:r>
            <a:rPr kumimoji="1" lang="en-US" altLang="ja-JP" sz="1300">
              <a:latin typeface="ＭＳ Ｐゴシック" panose="020B0600070205080204" pitchFamily="50" charset="-128"/>
              <a:ea typeface="ＭＳ Ｐゴシック" panose="020B0600070205080204" pitchFamily="50" charset="-128"/>
            </a:rPr>
            <a:t>5,658</a:t>
          </a:r>
          <a:r>
            <a:rPr kumimoji="1" lang="ja-JP" altLang="en-US" sz="1300">
              <a:latin typeface="ＭＳ Ｐゴシック" panose="020B0600070205080204" pitchFamily="50" charset="-128"/>
              <a:ea typeface="ＭＳ Ｐゴシック" panose="020B0600070205080204" pitchFamily="50" charset="-128"/>
            </a:rPr>
            <a:t>円減少となっている。下水道事業の企業会計移行による減少が主な理由である。</a:t>
          </a:r>
        </a:p>
        <a:p>
          <a:r>
            <a:rPr kumimoji="1" lang="ja-JP" altLang="en-US" sz="1300">
              <a:latin typeface="ＭＳ Ｐゴシック" panose="020B0600070205080204" pitchFamily="50" charset="-128"/>
              <a:ea typeface="ＭＳ Ｐゴシック" panose="020B0600070205080204" pitchFamily="50" charset="-128"/>
            </a:rPr>
            <a:t>今後は、公共施設維持保全計画に基づく事業や、スマートインターチェンジと合わせた周辺道路の一体的な整備など、都市基盤の充実を図るための大型事業も進行していく中で、国・県補助金、基金の活用等により市債の発行を必要最小限に抑え、公債費の増加の抑制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愛知県刈谷市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財政調整基金残高</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8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　各種事業の進捗に影響が出ないよう財政調整基金の取り崩しを行ったため、比率が減少した。</a:t>
          </a:r>
          <a:endParaRPr lang="ja-JP" altLang="ja-JP" sz="800">
            <a:effectLst/>
            <a:latin typeface="ＭＳ Ｐゴシック" panose="020B0600070205080204" pitchFamily="50" charset="-128"/>
            <a:ea typeface="ＭＳ Ｐゴシック" panose="020B0600070205080204" pitchFamily="50" charset="-128"/>
          </a:endParaRPr>
        </a:p>
        <a:p>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実質収支額</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8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　各種事業を積極的に実施したこと</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や前年度からの繰越金等を活用して、都市交通施設整備基金等の特定目的基金への積立てを行ったため、</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ている。</a:t>
          </a:r>
          <a:endParaRPr lang="ja-JP" altLang="ja-JP" sz="800">
            <a:effectLst/>
            <a:latin typeface="ＭＳ Ｐゴシック" panose="020B0600070205080204" pitchFamily="50" charset="-128"/>
            <a:ea typeface="ＭＳ Ｐゴシック" panose="020B0600070205080204" pitchFamily="50" charset="-128"/>
          </a:endParaRPr>
        </a:p>
        <a:p>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実質単年度収支</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8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年度は、公共施設維持保全計画に基づく事業に向けた基金への積立てを約</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億円実施したことから赤字となったが、平成</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年度には約</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億円の起債繰上償還を行ったことなどにより黒字となった。平成</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年度は引き続き黒字を維持したが、平成</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以降</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は、各種事業の進捗に影響が出ないよう財政調整基金の取り崩しを行ったため赤字となった。</a:t>
          </a:r>
          <a:endParaRPr lang="ja-JP" altLang="ja-JP" sz="8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愛知県刈谷市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現状</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一般会計、特別会計、企業会計の全ての会計において赤字は生じていない。</a:t>
          </a: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今後の対応</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各会計において適正な財政運営、企業経営を行う。</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愛知県刈谷市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元利償還金</a:t>
          </a:r>
          <a:r>
            <a:rPr kumimoji="1" lang="en-US" altLang="ja-JP" sz="1050">
              <a:latin typeface="ＭＳ Ｐゴシック" panose="020B0600070205080204" pitchFamily="50" charset="-128"/>
              <a:ea typeface="ＭＳ Ｐゴシック" panose="020B0600070205080204" pitchFamily="50" charset="-128"/>
            </a:rPr>
            <a:t>》</a:t>
          </a:r>
        </a:p>
        <a:p>
          <a:r>
            <a:rPr kumimoji="1" lang="ja-JP" altLang="en-US" sz="1050">
              <a:latin typeface="ＭＳ Ｐゴシック" panose="020B0600070205080204" pitchFamily="50" charset="-128"/>
              <a:ea typeface="ＭＳ Ｐゴシック" panose="020B0600070205080204" pitchFamily="50" charset="-128"/>
            </a:rPr>
            <a:t>　償還が進んでいることから年々減少している。今後は、大型事業の本格化に伴い市債の発行が見込まれるが、必要最小限に抑え、健全財政の維持に努める。</a:t>
          </a: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公営企業債の元利償還金に対する繰入金</a:t>
          </a:r>
          <a:r>
            <a:rPr kumimoji="1" lang="en-US" altLang="ja-JP" sz="1050">
              <a:latin typeface="ＭＳ Ｐゴシック" panose="020B0600070205080204" pitchFamily="50" charset="-128"/>
              <a:ea typeface="ＭＳ Ｐゴシック" panose="020B0600070205080204" pitchFamily="50" charset="-128"/>
            </a:rPr>
            <a:t>》</a:t>
          </a:r>
        </a:p>
        <a:p>
          <a:r>
            <a:rPr kumimoji="1" lang="ja-JP" altLang="en-US" sz="1050">
              <a:latin typeface="ＭＳ Ｐゴシック" panose="020B0600070205080204" pitchFamily="50" charset="-128"/>
              <a:ea typeface="ＭＳ Ｐゴシック" panose="020B0600070205080204" pitchFamily="50" charset="-128"/>
            </a:rPr>
            <a:t>　主なものは下水道事業の準元利償還金である。平成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年度は下水道事業の企業会計移行により減少している。</a:t>
          </a: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組合等が起こした地方債の元利償還金に対する負担金等</a:t>
          </a:r>
          <a:r>
            <a:rPr kumimoji="1" lang="en-US" altLang="ja-JP" sz="1050">
              <a:latin typeface="ＭＳ Ｐゴシック" panose="020B0600070205080204" pitchFamily="50" charset="-128"/>
              <a:ea typeface="ＭＳ Ｐゴシック" panose="020B0600070205080204" pitchFamily="50" charset="-128"/>
            </a:rPr>
            <a:t>》</a:t>
          </a:r>
        </a:p>
        <a:p>
          <a:r>
            <a:rPr kumimoji="1" lang="ja-JP" altLang="en-US" sz="1050">
              <a:latin typeface="ＭＳ Ｐゴシック" panose="020B0600070205080204" pitchFamily="50" charset="-128"/>
              <a:ea typeface="ＭＳ Ｐゴシック" panose="020B0600070205080204" pitchFamily="50" charset="-128"/>
            </a:rPr>
            <a:t>　主なものは刈谷知立環境組合の準元利償還金である。</a:t>
          </a: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実質公債費比率の分子</a:t>
          </a:r>
          <a:r>
            <a:rPr kumimoji="1" lang="en-US" altLang="ja-JP" sz="1050">
              <a:latin typeface="ＭＳ Ｐゴシック" panose="020B0600070205080204" pitchFamily="50" charset="-128"/>
              <a:ea typeface="ＭＳ Ｐゴシック" panose="020B0600070205080204" pitchFamily="50" charset="-128"/>
            </a:rPr>
            <a:t>》</a:t>
          </a:r>
        </a:p>
        <a:p>
          <a:r>
            <a:rPr kumimoji="1" lang="ja-JP" altLang="en-US" sz="1050">
              <a:latin typeface="ＭＳ Ｐゴシック" panose="020B0600070205080204" pitchFamily="50" charset="-128"/>
              <a:ea typeface="ＭＳ Ｐゴシック" panose="020B0600070205080204" pitchFamily="50" charset="-128"/>
            </a:rPr>
            <a:t>　市債の発行を必要最小限に抑えているため、算入公債費等に対して元利償還金が小さいため、マイナスとなっている。　</a:t>
          </a: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今後の対応</a:t>
          </a:r>
          <a:r>
            <a:rPr kumimoji="1" lang="en-US" altLang="ja-JP" sz="1050">
              <a:latin typeface="ＭＳ Ｐゴシック" panose="020B0600070205080204" pitchFamily="50" charset="-128"/>
              <a:ea typeface="ＭＳ Ｐゴシック" panose="020B0600070205080204" pitchFamily="50" charset="-128"/>
            </a:rPr>
            <a:t>》</a:t>
          </a:r>
        </a:p>
        <a:p>
          <a:r>
            <a:rPr kumimoji="1" lang="ja-JP" altLang="en-US" sz="1050">
              <a:latin typeface="ＭＳ Ｐゴシック" panose="020B0600070205080204" pitchFamily="50" charset="-128"/>
              <a:ea typeface="ＭＳ Ｐゴシック" panose="020B0600070205080204" pitchFamily="50" charset="-128"/>
            </a:rPr>
            <a:t>　今後とも市債発行の抑制を基調とし、公営企業債の元利償還金に対する繰入金に注視し、現在と同水準の比率を維持できるよう努める。</a:t>
          </a:r>
        </a:p>
        <a:p>
          <a:endParaRPr kumimoji="1" lang="ja-JP" altLang="en-US" sz="1050">
            <a:latin typeface="ＭＳ Ｐゴシック" panose="020B0600070205080204" pitchFamily="50" charset="-128"/>
            <a:ea typeface="ＭＳ Ｐゴシック" panose="020B0600070205080204" pitchFamily="50" charset="-128"/>
          </a:endParaRP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愛知県刈谷市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一般会計等に係る地方債現在高</a:t>
          </a:r>
          <a:r>
            <a:rPr kumimoji="1" lang="en-US" altLang="ja-JP" sz="900">
              <a:latin typeface="ＭＳ ゴシック" pitchFamily="49" charset="-128"/>
              <a:ea typeface="ＭＳ ゴシック" pitchFamily="49" charset="-128"/>
            </a:rPr>
            <a:t>》</a:t>
          </a:r>
        </a:p>
        <a:p>
          <a:r>
            <a:rPr kumimoji="1" lang="ja-JP" altLang="en-US" sz="900">
              <a:latin typeface="ＭＳ ゴシック" pitchFamily="49" charset="-128"/>
              <a:ea typeface="ＭＳ ゴシック" pitchFamily="49" charset="-128"/>
            </a:rPr>
            <a:t>　当該年度償還額の範囲内での借入を旨とし、市債発行を抑制している。　</a:t>
          </a:r>
        </a:p>
        <a:p>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債務負担行為に基づく支出予定額</a:t>
          </a:r>
          <a:r>
            <a:rPr kumimoji="1" lang="en-US" altLang="ja-JP" sz="900">
              <a:latin typeface="ＭＳ ゴシック" pitchFamily="49" charset="-128"/>
              <a:ea typeface="ＭＳ ゴシック" pitchFamily="49" charset="-128"/>
            </a:rPr>
            <a:t>》</a:t>
          </a:r>
        </a:p>
        <a:p>
          <a:r>
            <a:rPr kumimoji="1" lang="ja-JP" altLang="en-US" sz="900">
              <a:latin typeface="ＭＳ ゴシック" pitchFamily="49" charset="-128"/>
              <a:ea typeface="ＭＳ ゴシック" pitchFamily="49" charset="-128"/>
            </a:rPr>
            <a:t>　公園整備事業における用地取得のため、平成</a:t>
          </a:r>
          <a:r>
            <a:rPr kumimoji="1" lang="en-US" altLang="ja-JP" sz="900">
              <a:latin typeface="ＭＳ ゴシック" pitchFamily="49" charset="-128"/>
              <a:ea typeface="ＭＳ ゴシック" pitchFamily="49" charset="-128"/>
            </a:rPr>
            <a:t>25</a:t>
          </a:r>
          <a:r>
            <a:rPr kumimoji="1" lang="ja-JP" altLang="en-US" sz="900">
              <a:latin typeface="ＭＳ ゴシック" pitchFamily="49" charset="-128"/>
              <a:ea typeface="ＭＳ ゴシック" pitchFamily="49" charset="-128"/>
            </a:rPr>
            <a:t>年度から平成</a:t>
          </a:r>
          <a:r>
            <a:rPr kumimoji="1" lang="en-US" altLang="ja-JP" sz="900">
              <a:latin typeface="ＭＳ ゴシック" pitchFamily="49" charset="-128"/>
              <a:ea typeface="ＭＳ ゴシック" pitchFamily="49" charset="-128"/>
            </a:rPr>
            <a:t>26</a:t>
          </a:r>
          <a:r>
            <a:rPr kumimoji="1" lang="ja-JP" altLang="en-US" sz="900">
              <a:latin typeface="ＭＳ ゴシック" pitchFamily="49" charset="-128"/>
              <a:ea typeface="ＭＳ ゴシック" pitchFamily="49" charset="-128"/>
            </a:rPr>
            <a:t>年度に発生している。</a:t>
          </a:r>
        </a:p>
        <a:p>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公営企業債等繰入見込額</a:t>
          </a:r>
          <a:r>
            <a:rPr kumimoji="1" lang="en-US" altLang="ja-JP" sz="900">
              <a:latin typeface="ＭＳ ゴシック" pitchFamily="49" charset="-128"/>
              <a:ea typeface="ＭＳ ゴシック" pitchFamily="49" charset="-128"/>
            </a:rPr>
            <a:t>》</a:t>
          </a:r>
        </a:p>
        <a:p>
          <a:r>
            <a:rPr kumimoji="1" lang="ja-JP" altLang="en-US" sz="900">
              <a:latin typeface="ＭＳ ゴシック" pitchFamily="49" charset="-128"/>
              <a:ea typeface="ＭＳ ゴシック" pitchFamily="49" charset="-128"/>
            </a:rPr>
            <a:t>　一般会計と同様に市債発行を抑制しているため、減少傾向にある。</a:t>
          </a:r>
        </a:p>
        <a:p>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組合等負担等見込額</a:t>
          </a:r>
          <a:r>
            <a:rPr kumimoji="1" lang="en-US" altLang="ja-JP" sz="900">
              <a:latin typeface="ＭＳ ゴシック" pitchFamily="49" charset="-128"/>
              <a:ea typeface="ＭＳ ゴシック" pitchFamily="49" charset="-128"/>
            </a:rPr>
            <a:t>》</a:t>
          </a:r>
        </a:p>
        <a:p>
          <a:r>
            <a:rPr kumimoji="1" lang="ja-JP" altLang="en-US" sz="900">
              <a:latin typeface="ＭＳ ゴシック" pitchFamily="49" charset="-128"/>
              <a:ea typeface="ＭＳ ゴシック" pitchFamily="49" charset="-128"/>
            </a:rPr>
            <a:t>　主なものは刈谷知立環境組合によるものである。償還が進み、徐々に減少している。</a:t>
          </a:r>
        </a:p>
        <a:p>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充当可能基金</a:t>
          </a:r>
          <a:r>
            <a:rPr kumimoji="1" lang="en-US" altLang="ja-JP" sz="900">
              <a:latin typeface="ＭＳ ゴシック" pitchFamily="49" charset="-128"/>
              <a:ea typeface="ＭＳ ゴシック" pitchFamily="49" charset="-128"/>
            </a:rPr>
            <a:t>》</a:t>
          </a:r>
        </a:p>
        <a:p>
          <a:r>
            <a:rPr kumimoji="1" lang="ja-JP" altLang="en-US" sz="900">
              <a:latin typeface="ＭＳ ゴシック" pitchFamily="49" charset="-128"/>
              <a:ea typeface="ＭＳ ゴシック" pitchFamily="49" charset="-128"/>
            </a:rPr>
            <a:t>　平成</a:t>
          </a:r>
          <a:r>
            <a:rPr kumimoji="1" lang="en-US" altLang="ja-JP" sz="900">
              <a:latin typeface="ＭＳ ゴシック" pitchFamily="49" charset="-128"/>
              <a:ea typeface="ＭＳ ゴシック" pitchFamily="49" charset="-128"/>
            </a:rPr>
            <a:t>29</a:t>
          </a:r>
          <a:r>
            <a:rPr kumimoji="1" lang="ja-JP" altLang="en-US" sz="900">
              <a:latin typeface="ＭＳ ゴシック" pitchFamily="49" charset="-128"/>
              <a:ea typeface="ＭＳ ゴシック" pitchFamily="49" charset="-128"/>
            </a:rPr>
            <a:t>年度は都市交通施設整備基金に約</a:t>
          </a:r>
          <a:r>
            <a:rPr kumimoji="1" lang="en-US" altLang="ja-JP" sz="900">
              <a:latin typeface="ＭＳ ゴシック" pitchFamily="49" charset="-128"/>
              <a:ea typeface="ＭＳ ゴシック" pitchFamily="49" charset="-128"/>
            </a:rPr>
            <a:t>20</a:t>
          </a:r>
          <a:r>
            <a:rPr kumimoji="1" lang="ja-JP" altLang="en-US" sz="900">
              <a:latin typeface="ＭＳ ゴシック" pitchFamily="49" charset="-128"/>
              <a:ea typeface="ＭＳ ゴシック" pitchFamily="49" charset="-128"/>
            </a:rPr>
            <a:t>億円積み立てたため、増加している。</a:t>
          </a:r>
        </a:p>
        <a:p>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充当可能特定歳入</a:t>
          </a:r>
          <a:r>
            <a:rPr kumimoji="1" lang="en-US" altLang="ja-JP" sz="900">
              <a:latin typeface="ＭＳ ゴシック" pitchFamily="49" charset="-128"/>
              <a:ea typeface="ＭＳ ゴシック" pitchFamily="49" charset="-128"/>
            </a:rPr>
            <a:t>》</a:t>
          </a:r>
        </a:p>
        <a:p>
          <a:r>
            <a:rPr kumimoji="1" lang="ja-JP" altLang="en-US" sz="900">
              <a:latin typeface="ＭＳ ゴシック" pitchFamily="49" charset="-128"/>
              <a:ea typeface="ＭＳ ゴシック" pitchFamily="49" charset="-128"/>
            </a:rPr>
            <a:t>　都市計画事業に係る起債現在高の減少に伴い、充当可能特定歳入のうち主に都市計画税収が減少した。</a:t>
          </a:r>
        </a:p>
        <a:p>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将来負担比率の分子</a:t>
          </a:r>
          <a:r>
            <a:rPr kumimoji="1" lang="en-US" altLang="ja-JP" sz="900">
              <a:latin typeface="ＭＳ ゴシック" pitchFamily="49" charset="-128"/>
              <a:ea typeface="ＭＳ ゴシック" pitchFamily="49" charset="-128"/>
            </a:rPr>
            <a:t>》</a:t>
          </a:r>
        </a:p>
        <a:p>
          <a:r>
            <a:rPr kumimoji="1" lang="ja-JP" altLang="en-US" sz="900">
              <a:latin typeface="ＭＳ ゴシック" pitchFamily="49" charset="-128"/>
              <a:ea typeface="ＭＳ ゴシック" pitchFamily="49" charset="-128"/>
            </a:rPr>
            <a:t>　将来負担額に対して充当可能財源が上回っているため、将来負担比率は発生していない。　　</a:t>
          </a:r>
        </a:p>
        <a:p>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今後の対応</a:t>
          </a:r>
          <a:r>
            <a:rPr kumimoji="1" lang="en-US" altLang="ja-JP" sz="900">
              <a:latin typeface="ＭＳ ゴシック" pitchFamily="49" charset="-128"/>
              <a:ea typeface="ＭＳ ゴシック" pitchFamily="49" charset="-128"/>
            </a:rPr>
            <a:t>》</a:t>
          </a:r>
        </a:p>
        <a:p>
          <a:r>
            <a:rPr kumimoji="1" lang="ja-JP" altLang="en-US" sz="900">
              <a:latin typeface="ＭＳ ゴシック" pitchFamily="49" charset="-128"/>
              <a:ea typeface="ＭＳ ゴシック" pitchFamily="49" charset="-128"/>
            </a:rPr>
            <a:t>　将来負担比率は発生していない状況であるが、今後とも市債発行の抑制や財政調整基金の延命化を図ることなどを基調として、健全な財政運営を堅持する。</a:t>
          </a:r>
        </a:p>
        <a:p>
          <a:endParaRPr kumimoji="1" lang="ja-JP" altLang="en-US" sz="900">
            <a:latin typeface="ＭＳ ゴシック" pitchFamily="49" charset="-128"/>
            <a:ea typeface="ＭＳ ゴシック" pitchFamily="49" charset="-128"/>
          </a:endParaRPr>
        </a:p>
        <a:p>
          <a:endParaRPr kumimoji="1" lang="ja-JP" altLang="en-US" sz="9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愛知県刈谷市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繰越金等を活用して都市交通施</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設整備基金に約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億円積み立てた一方、各種事業の進捗に影響が出ないよう財政調整</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基金の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億円の取崩しを</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実施して財源を確保したこと</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や、歴史博物館建</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設事業の進捗に合わせて約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8,000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万円の取崩しを実施したことにより、基金全体としては約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各事業の進捗に合わせて積み立てと取り崩しを行う。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主な基金として以下の３つが挙げられる。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　公共施設維持保全基金：公共施設維持保全計画に基づき公共施設の健全かつ円滑な維持保全を図る。</a:t>
          </a:r>
          <a:endPar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　都市交通施設整備基金</a:t>
          </a:r>
          <a:r>
            <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道路、橋りょうその他の交通に係る施設（都市交通施設）の整備を計画的かつ効率的に整備する。</a:t>
          </a:r>
        </a:p>
        <a:p>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　亀城公園等整備基金</a:t>
          </a:r>
          <a:r>
            <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亀城公園の再整備を行うとともに、歴史博物館の建設及びその周辺施設を整備する。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都市交通施設整備基金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繰越金等を活用して、約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億円を積み立てたことにより増加している。</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亀城公園等整備基金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歴史博物館建設事業の進捗に合わせて、約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万円を取崩したことにより減少している。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公共施設維持保全基金：公共施設維持保全計画の進捗に合わせて積み立てと取り崩しを行う。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都市交通施設整備基金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道路、橋りょうその他の交通に係る施設（都市交通施設）の整備の進捗に合わせて積み立てと取り崩しを行う。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亀城公園等整備基金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亀城公園及びその周辺施設の整備の進捗に合わせて積み立てと取り崩しを行う。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各種事業の進捗に影響が出ないよう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億円の取崩しを実施したことにより減少している。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基金の必要額は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億円を目安としている。また、平成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年度のリーマンショックの際に行政サービスを低下させないため、財政調整基金を約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億円取り崩していることから、１年分の繰入額を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億円とし、その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年分である約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億円を下回らないようにすることで、経済の落ち込みが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年程度継続しても対応できる金額としている。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愛知県刈谷市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150,883
146,415
50.39
65,701,316
60,051,709
3,610,541
38,419,794
8,874,506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H28</a:t>
          </a:r>
          <a:r>
            <a:rPr kumimoji="1" lang="ja-JP" altLang="en-US" sz="1100">
              <a:latin typeface="ＭＳ Ｐゴシック" panose="020B0600070205080204" pitchFamily="50" charset="-128"/>
              <a:ea typeface="ＭＳ Ｐゴシック" panose="020B0600070205080204" pitchFamily="50" charset="-128"/>
            </a:rPr>
            <a:t>年度と比較して、</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年度の減価償却率が低下している大きな要因は、下水道事業の資産が、企業会計移行に伴い含まれなくなったためである。下水道事業の資産は</a:t>
          </a:r>
          <a:r>
            <a:rPr kumimoji="1" lang="en-US" altLang="ja-JP" sz="1100">
              <a:latin typeface="ＭＳ Ｐゴシック" panose="020B0600070205080204" pitchFamily="50" charset="-128"/>
              <a:ea typeface="ＭＳ Ｐゴシック" panose="020B0600070205080204" pitchFamily="50" charset="-128"/>
            </a:rPr>
            <a:t>H28</a:t>
          </a:r>
          <a:r>
            <a:rPr kumimoji="1" lang="ja-JP" altLang="en-US" sz="1100">
              <a:latin typeface="ＭＳ Ｐゴシック" panose="020B0600070205080204" pitchFamily="50" charset="-128"/>
              <a:ea typeface="ＭＳ Ｐゴシック" panose="020B0600070205080204" pitchFamily="50" charset="-128"/>
            </a:rPr>
            <a:t>年度までは全体の約</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を占めており、その資産の減価償却率は、他の有形固定資産減価償却率を上回っていたため、計上しなくなった結果、減価償却率が下がることとなった。その他にも刈谷特別支援学校の新設、刈谷東中学校校舎増築等があった。今後も施設の建替えや大規模改修など長寿命化計画等に基づき、適切な施設の維持管理に努める。</a:t>
          </a: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9" name="直線コネクタ 58"/>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0" name="テキスト ボックス 59"/>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1" name="直線コネクタ 60"/>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2" name="テキスト ボックス 61"/>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3" name="直線コネクタ 62"/>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4" name="テキスト ボックス 63"/>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5" name="直線コネクタ 64"/>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6" name="テキスト ボックス 65"/>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33</xdr:row>
      <xdr:rowOff>99695</xdr:rowOff>
    </xdr:to>
    <xdr:cxnSp macro="">
      <xdr:nvCxnSpPr>
        <xdr:cNvPr id="70" name="直線コネクタ 69"/>
        <xdr:cNvCxnSpPr/>
      </xdr:nvCxnSpPr>
      <xdr:spPr>
        <a:xfrm flipV="1">
          <a:off x="4760595" y="5527294"/>
          <a:ext cx="1270" cy="100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103522</xdr:rowOff>
    </xdr:from>
    <xdr:ext cx="405111" cy="259045"/>
    <xdr:sp macro="" textlink="">
      <xdr:nvSpPr>
        <xdr:cNvPr id="71" name="有形固定資産減価償却率最小値テキスト"/>
        <xdr:cNvSpPr txBox="1"/>
      </xdr:nvSpPr>
      <xdr:spPr>
        <a:xfrm>
          <a:off x="4813300" y="653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99695</xdr:rowOff>
    </xdr:from>
    <xdr:to>
      <xdr:col>23</xdr:col>
      <xdr:colOff>174625</xdr:colOff>
      <xdr:row>33</xdr:row>
      <xdr:rowOff>99695</xdr:rowOff>
    </xdr:to>
    <xdr:cxnSp macro="">
      <xdr:nvCxnSpPr>
        <xdr:cNvPr id="72" name="直線コネクタ 71"/>
        <xdr:cNvCxnSpPr/>
      </xdr:nvCxnSpPr>
      <xdr:spPr>
        <a:xfrm>
          <a:off x="4673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73" name="有形固定資産減価償却率最大値テキスト"/>
        <xdr:cNvSpPr txBox="1"/>
      </xdr:nvSpPr>
      <xdr:spPr>
        <a:xfrm>
          <a:off x="4813300" y="530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74" name="直線コネクタ 73"/>
        <xdr:cNvCxnSpPr/>
      </xdr:nvCxnSpPr>
      <xdr:spPr>
        <a:xfrm>
          <a:off x="4673600" y="5527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75" name="有形固定資産減価償却率平均値テキスト"/>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6" name="フローチャート: 判断 75"/>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143129</xdr:rowOff>
    </xdr:from>
    <xdr:to>
      <xdr:col>19</xdr:col>
      <xdr:colOff>187325</xdr:colOff>
      <xdr:row>30</xdr:row>
      <xdr:rowOff>73279</xdr:rowOff>
    </xdr:to>
    <xdr:sp macro="" textlink="">
      <xdr:nvSpPr>
        <xdr:cNvPr id="77" name="フローチャート: 判断 76"/>
        <xdr:cNvSpPr/>
      </xdr:nvSpPr>
      <xdr:spPr>
        <a:xfrm>
          <a:off x="4000500" y="588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8" name="フローチャート: 判断 77"/>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163449</xdr:rowOff>
    </xdr:from>
    <xdr:to>
      <xdr:col>23</xdr:col>
      <xdr:colOff>136525</xdr:colOff>
      <xdr:row>29</xdr:row>
      <xdr:rowOff>93599</xdr:rowOff>
    </xdr:to>
    <xdr:sp macro="" textlink="">
      <xdr:nvSpPr>
        <xdr:cNvPr id="84" name="楕円 83"/>
        <xdr:cNvSpPr/>
      </xdr:nvSpPr>
      <xdr:spPr>
        <a:xfrm>
          <a:off x="4711700" y="573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14876</xdr:rowOff>
    </xdr:from>
    <xdr:ext cx="405111" cy="259045"/>
    <xdr:sp macro="" textlink="">
      <xdr:nvSpPr>
        <xdr:cNvPr id="85" name="有形固定資産減価償却率該当値テキスト"/>
        <xdr:cNvSpPr txBox="1"/>
      </xdr:nvSpPr>
      <xdr:spPr>
        <a:xfrm>
          <a:off x="4813300" y="558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51181</xdr:rowOff>
    </xdr:from>
    <xdr:to>
      <xdr:col>19</xdr:col>
      <xdr:colOff>187325</xdr:colOff>
      <xdr:row>28</xdr:row>
      <xdr:rowOff>152781</xdr:rowOff>
    </xdr:to>
    <xdr:sp macro="" textlink="">
      <xdr:nvSpPr>
        <xdr:cNvPr id="86" name="楕円 85"/>
        <xdr:cNvSpPr/>
      </xdr:nvSpPr>
      <xdr:spPr>
        <a:xfrm>
          <a:off x="4000500" y="562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101981</xdr:rowOff>
    </xdr:from>
    <xdr:to>
      <xdr:col>23</xdr:col>
      <xdr:colOff>85725</xdr:colOff>
      <xdr:row>29</xdr:row>
      <xdr:rowOff>42799</xdr:rowOff>
    </xdr:to>
    <xdr:cxnSp macro="">
      <xdr:nvCxnSpPr>
        <xdr:cNvPr id="87" name="直線コネクタ 86"/>
        <xdr:cNvCxnSpPr/>
      </xdr:nvCxnSpPr>
      <xdr:spPr>
        <a:xfrm>
          <a:off x="4051300" y="5674106"/>
          <a:ext cx="711200" cy="1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31623</xdr:rowOff>
    </xdr:from>
    <xdr:to>
      <xdr:col>15</xdr:col>
      <xdr:colOff>187325</xdr:colOff>
      <xdr:row>33</xdr:row>
      <xdr:rowOff>133223</xdr:rowOff>
    </xdr:to>
    <xdr:sp macro="" textlink="">
      <xdr:nvSpPr>
        <xdr:cNvPr id="88" name="楕円 87"/>
        <xdr:cNvSpPr/>
      </xdr:nvSpPr>
      <xdr:spPr>
        <a:xfrm>
          <a:off x="3238500" y="646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101981</xdr:rowOff>
    </xdr:from>
    <xdr:to>
      <xdr:col>19</xdr:col>
      <xdr:colOff>136525</xdr:colOff>
      <xdr:row>33</xdr:row>
      <xdr:rowOff>82423</xdr:rowOff>
    </xdr:to>
    <xdr:cxnSp macro="">
      <xdr:nvCxnSpPr>
        <xdr:cNvPr id="89" name="直線コネクタ 88"/>
        <xdr:cNvCxnSpPr/>
      </xdr:nvCxnSpPr>
      <xdr:spPr>
        <a:xfrm flipV="1">
          <a:off x="3289300" y="5674106"/>
          <a:ext cx="762000" cy="83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64406</xdr:rowOff>
    </xdr:from>
    <xdr:ext cx="405111" cy="259045"/>
    <xdr:sp macro="" textlink="">
      <xdr:nvSpPr>
        <xdr:cNvPr id="90" name="n_1aveValue有形固定資産減価償却率"/>
        <xdr:cNvSpPr txBox="1"/>
      </xdr:nvSpPr>
      <xdr:spPr>
        <a:xfrm>
          <a:off x="3836044" y="5979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91" name="n_2aveValue有形固定資産減価償却率"/>
        <xdr:cNvSpPr txBox="1"/>
      </xdr:nvSpPr>
      <xdr:spPr>
        <a:xfrm>
          <a:off x="3086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169308</xdr:rowOff>
    </xdr:from>
    <xdr:ext cx="405111" cy="259045"/>
    <xdr:sp macro="" textlink="">
      <xdr:nvSpPr>
        <xdr:cNvPr id="92" name="n_1mainValue有形固定資産減価償却率"/>
        <xdr:cNvSpPr txBox="1"/>
      </xdr:nvSpPr>
      <xdr:spPr>
        <a:xfrm>
          <a:off x="3836044" y="539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124350</xdr:rowOff>
    </xdr:from>
    <xdr:ext cx="405111" cy="259045"/>
    <xdr:sp macro="" textlink="">
      <xdr:nvSpPr>
        <xdr:cNvPr id="93" name="n_2mainValue有形固定資産減価償却率"/>
        <xdr:cNvSpPr txBox="1"/>
      </xdr:nvSpPr>
      <xdr:spPr>
        <a:xfrm>
          <a:off x="3086744" y="6553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5" name="正方形/長方形 9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96" name="正方形/長方形 9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市債発行を抑制し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こと</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類似団体、県内平均ともに下回っている。今後は、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公共施設維持保全計画に基づく事業や、スマートインターチェンジと合わせた周辺道路の一体的な整備など</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の大規模な事業が本格化するため、</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基金を活用して市債発行を抑制することにより、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健全財政の維持に努める。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0" name="テキスト ボックス 10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2" name="テキスト ボックス 111"/>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4" name="テキスト ボックス 113"/>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6" name="テキスト ボックス 115"/>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8" name="テキスト ボックス 117"/>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32103</xdr:rowOff>
    </xdr:from>
    <xdr:to>
      <xdr:col>76</xdr:col>
      <xdr:colOff>21589</xdr:colOff>
      <xdr:row>34</xdr:row>
      <xdr:rowOff>151342</xdr:rowOff>
    </xdr:to>
    <xdr:cxnSp macro="">
      <xdr:nvCxnSpPr>
        <xdr:cNvPr id="122" name="直線コネクタ 121"/>
        <xdr:cNvCxnSpPr/>
      </xdr:nvCxnSpPr>
      <xdr:spPr>
        <a:xfrm flipV="1">
          <a:off x="14793595" y="5432778"/>
          <a:ext cx="1269" cy="1319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3"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4" name="直線コネクタ 12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150230</xdr:rowOff>
    </xdr:from>
    <xdr:ext cx="405111" cy="259045"/>
    <xdr:sp macro="" textlink="">
      <xdr:nvSpPr>
        <xdr:cNvPr id="125" name="債務償還可能年数最大値テキスト"/>
        <xdr:cNvSpPr txBox="1"/>
      </xdr:nvSpPr>
      <xdr:spPr>
        <a:xfrm>
          <a:off x="14846300" y="5208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32103</xdr:rowOff>
    </xdr:from>
    <xdr:to>
      <xdr:col>76</xdr:col>
      <xdr:colOff>111125</xdr:colOff>
      <xdr:row>27</xdr:row>
      <xdr:rowOff>32103</xdr:rowOff>
    </xdr:to>
    <xdr:cxnSp macro="">
      <xdr:nvCxnSpPr>
        <xdr:cNvPr id="126" name="直線コネクタ 125"/>
        <xdr:cNvCxnSpPr/>
      </xdr:nvCxnSpPr>
      <xdr:spPr>
        <a:xfrm>
          <a:off x="14706600" y="543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27" name="債務償還可能年数平均値テキスト"/>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8" name="フローチャート: 判断 127"/>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愛知県刈谷市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150,883
146,415
50.39
65,701,316
60,051,709
3,610,541
38,419,794
8,874,506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156210</xdr:rowOff>
    </xdr:from>
    <xdr:to>
      <xdr:col>24</xdr:col>
      <xdr:colOff>62865</xdr:colOff>
      <xdr:row>39</xdr:row>
      <xdr:rowOff>152400</xdr:rowOff>
    </xdr:to>
    <xdr:cxnSp macro="">
      <xdr:nvCxnSpPr>
        <xdr:cNvPr id="56" name="直線コネクタ 55"/>
        <xdr:cNvCxnSpPr/>
      </xdr:nvCxnSpPr>
      <xdr:spPr>
        <a:xfrm flipV="1">
          <a:off x="4634865" y="564261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156227</xdr:rowOff>
    </xdr:from>
    <xdr:ext cx="405111" cy="259045"/>
    <xdr:sp macro="" textlink="">
      <xdr:nvSpPr>
        <xdr:cNvPr id="57" name="【道路】&#10;有形固定資産減価償却率最小値テキスト"/>
        <xdr:cNvSpPr txBox="1"/>
      </xdr:nvSpPr>
      <xdr:spPr>
        <a:xfrm>
          <a:off x="4673600" y="684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152400</xdr:rowOff>
    </xdr:from>
    <xdr:to>
      <xdr:col>24</xdr:col>
      <xdr:colOff>152400</xdr:colOff>
      <xdr:row>39</xdr:row>
      <xdr:rowOff>152400</xdr:rowOff>
    </xdr:to>
    <xdr:cxnSp macro="">
      <xdr:nvCxnSpPr>
        <xdr:cNvPr id="58" name="直線コネクタ 57"/>
        <xdr:cNvCxnSpPr/>
      </xdr:nvCxnSpPr>
      <xdr:spPr>
        <a:xfrm>
          <a:off x="4546600" y="683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102887</xdr:rowOff>
    </xdr:from>
    <xdr:ext cx="405111" cy="259045"/>
    <xdr:sp macro="" textlink="">
      <xdr:nvSpPr>
        <xdr:cNvPr id="59" name="【道路】&#10;有形固定資産減価償却率最大値テキスト"/>
        <xdr:cNvSpPr txBox="1"/>
      </xdr:nvSpPr>
      <xdr:spPr>
        <a:xfrm>
          <a:off x="4673600" y="541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156210</xdr:rowOff>
    </xdr:from>
    <xdr:to>
      <xdr:col>24</xdr:col>
      <xdr:colOff>152400</xdr:colOff>
      <xdr:row>32</xdr:row>
      <xdr:rowOff>156210</xdr:rowOff>
    </xdr:to>
    <xdr:cxnSp macro="">
      <xdr:nvCxnSpPr>
        <xdr:cNvPr id="60" name="直線コネクタ 59"/>
        <xdr:cNvCxnSpPr/>
      </xdr:nvCxnSpPr>
      <xdr:spPr>
        <a:xfrm>
          <a:off x="4546600" y="564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57167</xdr:rowOff>
    </xdr:from>
    <xdr:ext cx="405111" cy="259045"/>
    <xdr:sp macro="" textlink="">
      <xdr:nvSpPr>
        <xdr:cNvPr id="61" name="【道路】&#10;有形固定資産減価償却率平均値テキスト"/>
        <xdr:cNvSpPr txBox="1"/>
      </xdr:nvSpPr>
      <xdr:spPr>
        <a:xfrm>
          <a:off x="4673600" y="6400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78740</xdr:rowOff>
    </xdr:from>
    <xdr:to>
      <xdr:col>24</xdr:col>
      <xdr:colOff>114300</xdr:colOff>
      <xdr:row>38</xdr:row>
      <xdr:rowOff>8890</xdr:rowOff>
    </xdr:to>
    <xdr:sp macro="" textlink="">
      <xdr:nvSpPr>
        <xdr:cNvPr id="62" name="フローチャート: 判断 61"/>
        <xdr:cNvSpPr/>
      </xdr:nvSpPr>
      <xdr:spPr>
        <a:xfrm>
          <a:off x="45847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10160</xdr:rowOff>
    </xdr:from>
    <xdr:to>
      <xdr:col>20</xdr:col>
      <xdr:colOff>38100</xdr:colOff>
      <xdr:row>38</xdr:row>
      <xdr:rowOff>111760</xdr:rowOff>
    </xdr:to>
    <xdr:sp macro="" textlink="">
      <xdr:nvSpPr>
        <xdr:cNvPr id="63" name="フローチャート: 判断 62"/>
        <xdr:cNvSpPr/>
      </xdr:nvSpPr>
      <xdr:spPr>
        <a:xfrm>
          <a:off x="3746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63500</xdr:rowOff>
    </xdr:from>
    <xdr:to>
      <xdr:col>15</xdr:col>
      <xdr:colOff>101600</xdr:colOff>
      <xdr:row>38</xdr:row>
      <xdr:rowOff>165100</xdr:rowOff>
    </xdr:to>
    <xdr:sp macro="" textlink="">
      <xdr:nvSpPr>
        <xdr:cNvPr id="64" name="フローチャート: 判断 63"/>
        <xdr:cNvSpPr/>
      </xdr:nvSpPr>
      <xdr:spPr>
        <a:xfrm>
          <a:off x="2857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151130</xdr:rowOff>
    </xdr:from>
    <xdr:to>
      <xdr:col>24</xdr:col>
      <xdr:colOff>114300</xdr:colOff>
      <xdr:row>34</xdr:row>
      <xdr:rowOff>81280</xdr:rowOff>
    </xdr:to>
    <xdr:sp macro="" textlink="">
      <xdr:nvSpPr>
        <xdr:cNvPr id="70" name="楕円 69"/>
        <xdr:cNvSpPr/>
      </xdr:nvSpPr>
      <xdr:spPr>
        <a:xfrm>
          <a:off x="45847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2557</xdr:rowOff>
    </xdr:from>
    <xdr:ext cx="405111" cy="259045"/>
    <xdr:sp macro="" textlink="">
      <xdr:nvSpPr>
        <xdr:cNvPr id="71" name="【道路】&#10;有形固定資産減価償却率該当値テキスト"/>
        <xdr:cNvSpPr txBox="1"/>
      </xdr:nvSpPr>
      <xdr:spPr>
        <a:xfrm>
          <a:off x="4673600" y="56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33020</xdr:rowOff>
    </xdr:from>
    <xdr:to>
      <xdr:col>20</xdr:col>
      <xdr:colOff>38100</xdr:colOff>
      <xdr:row>34</xdr:row>
      <xdr:rowOff>134620</xdr:rowOff>
    </xdr:to>
    <xdr:sp macro="" textlink="">
      <xdr:nvSpPr>
        <xdr:cNvPr id="72" name="楕円 71"/>
        <xdr:cNvSpPr/>
      </xdr:nvSpPr>
      <xdr:spPr>
        <a:xfrm>
          <a:off x="3746500" y="586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30480</xdr:rowOff>
    </xdr:from>
    <xdr:to>
      <xdr:col>24</xdr:col>
      <xdr:colOff>63500</xdr:colOff>
      <xdr:row>34</xdr:row>
      <xdr:rowOff>83820</xdr:rowOff>
    </xdr:to>
    <xdr:cxnSp macro="">
      <xdr:nvCxnSpPr>
        <xdr:cNvPr id="73" name="直線コネクタ 72"/>
        <xdr:cNvCxnSpPr/>
      </xdr:nvCxnSpPr>
      <xdr:spPr>
        <a:xfrm flipV="1">
          <a:off x="3797300" y="58597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147320</xdr:rowOff>
    </xdr:from>
    <xdr:to>
      <xdr:col>15</xdr:col>
      <xdr:colOff>101600</xdr:colOff>
      <xdr:row>41</xdr:row>
      <xdr:rowOff>77470</xdr:rowOff>
    </xdr:to>
    <xdr:sp macro="" textlink="">
      <xdr:nvSpPr>
        <xdr:cNvPr id="74" name="楕円 73"/>
        <xdr:cNvSpPr/>
      </xdr:nvSpPr>
      <xdr:spPr>
        <a:xfrm>
          <a:off x="2857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83820</xdr:rowOff>
    </xdr:from>
    <xdr:to>
      <xdr:col>19</xdr:col>
      <xdr:colOff>177800</xdr:colOff>
      <xdr:row>41</xdr:row>
      <xdr:rowOff>26670</xdr:rowOff>
    </xdr:to>
    <xdr:cxnSp macro="">
      <xdr:nvCxnSpPr>
        <xdr:cNvPr id="75" name="直線コネクタ 74"/>
        <xdr:cNvCxnSpPr/>
      </xdr:nvCxnSpPr>
      <xdr:spPr>
        <a:xfrm flipV="1">
          <a:off x="2908300" y="5913120"/>
          <a:ext cx="889000" cy="114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102887</xdr:rowOff>
    </xdr:from>
    <xdr:ext cx="405111" cy="259045"/>
    <xdr:sp macro="" textlink="">
      <xdr:nvSpPr>
        <xdr:cNvPr id="76" name="n_1aveValue【道路】&#10;有形固定資産減価償却率"/>
        <xdr:cNvSpPr txBox="1"/>
      </xdr:nvSpPr>
      <xdr:spPr>
        <a:xfrm>
          <a:off x="35820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10177</xdr:rowOff>
    </xdr:from>
    <xdr:ext cx="405111" cy="259045"/>
    <xdr:sp macro="" textlink="">
      <xdr:nvSpPr>
        <xdr:cNvPr id="77" name="n_2aveValue【道路】&#10;有形固定資産減価償却率"/>
        <xdr:cNvSpPr txBox="1"/>
      </xdr:nvSpPr>
      <xdr:spPr>
        <a:xfrm>
          <a:off x="2705744" y="635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151147</xdr:rowOff>
    </xdr:from>
    <xdr:ext cx="405111" cy="259045"/>
    <xdr:sp macro="" textlink="">
      <xdr:nvSpPr>
        <xdr:cNvPr id="78" name="n_1mainValue【道路】&#10;有形固定資産減価償却率"/>
        <xdr:cNvSpPr txBox="1"/>
      </xdr:nvSpPr>
      <xdr:spPr>
        <a:xfrm>
          <a:off x="3582044" y="56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68597</xdr:rowOff>
    </xdr:from>
    <xdr:ext cx="405111" cy="259045"/>
    <xdr:sp macro="" textlink="">
      <xdr:nvSpPr>
        <xdr:cNvPr id="79" name="n_2mainValue【道路】&#10;有形固定資産減価償却率"/>
        <xdr:cNvSpPr txBox="1"/>
      </xdr:nvSpPr>
      <xdr:spPr>
        <a:xfrm>
          <a:off x="2705744"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98069</xdr:rowOff>
    </xdr:from>
    <xdr:to>
      <xdr:col>54</xdr:col>
      <xdr:colOff>189865</xdr:colOff>
      <xdr:row>41</xdr:row>
      <xdr:rowOff>79248</xdr:rowOff>
    </xdr:to>
    <xdr:cxnSp macro="">
      <xdr:nvCxnSpPr>
        <xdr:cNvPr id="103" name="直線コネクタ 102"/>
        <xdr:cNvCxnSpPr/>
      </xdr:nvCxnSpPr>
      <xdr:spPr>
        <a:xfrm flipV="1">
          <a:off x="10476865" y="5927369"/>
          <a:ext cx="0" cy="118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83075</xdr:rowOff>
    </xdr:from>
    <xdr:ext cx="469744" cy="259045"/>
    <xdr:sp macro="" textlink="">
      <xdr:nvSpPr>
        <xdr:cNvPr id="104" name="【道路】&#10;一人当たり延長最小値テキスト"/>
        <xdr:cNvSpPr txBox="1"/>
      </xdr:nvSpPr>
      <xdr:spPr>
        <a:xfrm>
          <a:off x="10515600" y="711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79248</xdr:rowOff>
    </xdr:from>
    <xdr:to>
      <xdr:col>55</xdr:col>
      <xdr:colOff>88900</xdr:colOff>
      <xdr:row>41</xdr:row>
      <xdr:rowOff>79248</xdr:rowOff>
    </xdr:to>
    <xdr:cxnSp macro="">
      <xdr:nvCxnSpPr>
        <xdr:cNvPr id="105" name="直線コネクタ 104"/>
        <xdr:cNvCxnSpPr/>
      </xdr:nvCxnSpPr>
      <xdr:spPr>
        <a:xfrm>
          <a:off x="10388600" y="7108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44746</xdr:rowOff>
    </xdr:from>
    <xdr:ext cx="534377" cy="259045"/>
    <xdr:sp macro="" textlink="">
      <xdr:nvSpPr>
        <xdr:cNvPr id="106" name="【道路】&#10;一人当たり延長最大値テキスト"/>
        <xdr:cNvSpPr txBox="1"/>
      </xdr:nvSpPr>
      <xdr:spPr>
        <a:xfrm>
          <a:off x="10515600" y="570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98069</xdr:rowOff>
    </xdr:from>
    <xdr:to>
      <xdr:col>55</xdr:col>
      <xdr:colOff>88900</xdr:colOff>
      <xdr:row>34</xdr:row>
      <xdr:rowOff>98069</xdr:rowOff>
    </xdr:to>
    <xdr:cxnSp macro="">
      <xdr:nvCxnSpPr>
        <xdr:cNvPr id="107" name="直線コネクタ 106"/>
        <xdr:cNvCxnSpPr/>
      </xdr:nvCxnSpPr>
      <xdr:spPr>
        <a:xfrm>
          <a:off x="10388600" y="5927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11472</xdr:rowOff>
    </xdr:from>
    <xdr:ext cx="469744" cy="259045"/>
    <xdr:sp macro="" textlink="">
      <xdr:nvSpPr>
        <xdr:cNvPr id="108" name="【道路】&#10;一人当たり延長平均値テキスト"/>
        <xdr:cNvSpPr txBox="1"/>
      </xdr:nvSpPr>
      <xdr:spPr>
        <a:xfrm>
          <a:off x="10515600" y="6355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160045</xdr:rowOff>
    </xdr:from>
    <xdr:to>
      <xdr:col>55</xdr:col>
      <xdr:colOff>50800</xdr:colOff>
      <xdr:row>38</xdr:row>
      <xdr:rowOff>90195</xdr:rowOff>
    </xdr:to>
    <xdr:sp macro="" textlink="">
      <xdr:nvSpPr>
        <xdr:cNvPr id="109" name="フローチャート: 判断 108"/>
        <xdr:cNvSpPr/>
      </xdr:nvSpPr>
      <xdr:spPr>
        <a:xfrm>
          <a:off x="10426700" y="650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125450</xdr:rowOff>
    </xdr:from>
    <xdr:to>
      <xdr:col>50</xdr:col>
      <xdr:colOff>165100</xdr:colOff>
      <xdr:row>38</xdr:row>
      <xdr:rowOff>55600</xdr:rowOff>
    </xdr:to>
    <xdr:sp macro="" textlink="">
      <xdr:nvSpPr>
        <xdr:cNvPr id="110" name="フローチャート: 判断 109"/>
        <xdr:cNvSpPr/>
      </xdr:nvSpPr>
      <xdr:spPr>
        <a:xfrm>
          <a:off x="9588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5055</xdr:rowOff>
    </xdr:from>
    <xdr:to>
      <xdr:col>46</xdr:col>
      <xdr:colOff>38100</xdr:colOff>
      <xdr:row>38</xdr:row>
      <xdr:rowOff>106655</xdr:rowOff>
    </xdr:to>
    <xdr:sp macro="" textlink="">
      <xdr:nvSpPr>
        <xdr:cNvPr id="111" name="フローチャート: 判断 110"/>
        <xdr:cNvSpPr/>
      </xdr:nvSpPr>
      <xdr:spPr>
        <a:xfrm>
          <a:off x="8699500" y="65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100381</xdr:rowOff>
    </xdr:from>
    <xdr:to>
      <xdr:col>55</xdr:col>
      <xdr:colOff>50800</xdr:colOff>
      <xdr:row>40</xdr:row>
      <xdr:rowOff>30531</xdr:rowOff>
    </xdr:to>
    <xdr:sp macro="" textlink="">
      <xdr:nvSpPr>
        <xdr:cNvPr id="117" name="楕円 116"/>
        <xdr:cNvSpPr/>
      </xdr:nvSpPr>
      <xdr:spPr>
        <a:xfrm>
          <a:off x="10426700" y="678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78808</xdr:rowOff>
    </xdr:from>
    <xdr:ext cx="469744" cy="259045"/>
    <xdr:sp macro="" textlink="">
      <xdr:nvSpPr>
        <xdr:cNvPr id="118" name="【道路】&#10;一人当たり延長該当値テキスト"/>
        <xdr:cNvSpPr txBox="1"/>
      </xdr:nvSpPr>
      <xdr:spPr>
        <a:xfrm>
          <a:off x="10515600" y="676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98628</xdr:rowOff>
    </xdr:from>
    <xdr:to>
      <xdr:col>50</xdr:col>
      <xdr:colOff>165100</xdr:colOff>
      <xdr:row>40</xdr:row>
      <xdr:rowOff>28778</xdr:rowOff>
    </xdr:to>
    <xdr:sp macro="" textlink="">
      <xdr:nvSpPr>
        <xdr:cNvPr id="119" name="楕円 118"/>
        <xdr:cNvSpPr/>
      </xdr:nvSpPr>
      <xdr:spPr>
        <a:xfrm>
          <a:off x="9588500" y="678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149428</xdr:rowOff>
    </xdr:from>
    <xdr:to>
      <xdr:col>55</xdr:col>
      <xdr:colOff>0</xdr:colOff>
      <xdr:row>39</xdr:row>
      <xdr:rowOff>151181</xdr:rowOff>
    </xdr:to>
    <xdr:cxnSp macro="">
      <xdr:nvCxnSpPr>
        <xdr:cNvPr id="120" name="直線コネクタ 119"/>
        <xdr:cNvCxnSpPr/>
      </xdr:nvCxnSpPr>
      <xdr:spPr>
        <a:xfrm>
          <a:off x="9639300" y="6835978"/>
          <a:ext cx="8382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94971</xdr:rowOff>
    </xdr:from>
    <xdr:to>
      <xdr:col>46</xdr:col>
      <xdr:colOff>38100</xdr:colOff>
      <xdr:row>40</xdr:row>
      <xdr:rowOff>25121</xdr:rowOff>
    </xdr:to>
    <xdr:sp macro="" textlink="">
      <xdr:nvSpPr>
        <xdr:cNvPr id="121" name="楕円 120"/>
        <xdr:cNvSpPr/>
      </xdr:nvSpPr>
      <xdr:spPr>
        <a:xfrm>
          <a:off x="8699500" y="678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145771</xdr:rowOff>
    </xdr:from>
    <xdr:to>
      <xdr:col>50</xdr:col>
      <xdr:colOff>114300</xdr:colOff>
      <xdr:row>39</xdr:row>
      <xdr:rowOff>149428</xdr:rowOff>
    </xdr:to>
    <xdr:cxnSp macro="">
      <xdr:nvCxnSpPr>
        <xdr:cNvPr id="122" name="直線コネクタ 121"/>
        <xdr:cNvCxnSpPr/>
      </xdr:nvCxnSpPr>
      <xdr:spPr>
        <a:xfrm>
          <a:off x="8750300" y="6832321"/>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72127</xdr:rowOff>
    </xdr:from>
    <xdr:ext cx="469744" cy="259045"/>
    <xdr:sp macro="" textlink="">
      <xdr:nvSpPr>
        <xdr:cNvPr id="123" name="n_1aveValue【道路】&#10;一人当たり延長"/>
        <xdr:cNvSpPr txBox="1"/>
      </xdr:nvSpPr>
      <xdr:spPr>
        <a:xfrm>
          <a:off x="9391727" y="62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123182</xdr:rowOff>
    </xdr:from>
    <xdr:ext cx="469744" cy="259045"/>
    <xdr:sp macro="" textlink="">
      <xdr:nvSpPr>
        <xdr:cNvPr id="124" name="n_2aveValue【道路】&#10;一人当たり延長"/>
        <xdr:cNvSpPr txBox="1"/>
      </xdr:nvSpPr>
      <xdr:spPr>
        <a:xfrm>
          <a:off x="8515427" y="629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19905</xdr:rowOff>
    </xdr:from>
    <xdr:ext cx="469744" cy="259045"/>
    <xdr:sp macro="" textlink="">
      <xdr:nvSpPr>
        <xdr:cNvPr id="125" name="n_1mainValue【道路】&#10;一人当たり延長"/>
        <xdr:cNvSpPr txBox="1"/>
      </xdr:nvSpPr>
      <xdr:spPr>
        <a:xfrm>
          <a:off x="9391727" y="6877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16248</xdr:rowOff>
    </xdr:from>
    <xdr:ext cx="469744" cy="259045"/>
    <xdr:sp macro="" textlink="">
      <xdr:nvSpPr>
        <xdr:cNvPr id="126" name="n_2mainValue【道路】&#10;一人当たり延長"/>
        <xdr:cNvSpPr txBox="1"/>
      </xdr:nvSpPr>
      <xdr:spPr>
        <a:xfrm>
          <a:off x="8515427" y="6874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7" name="テキスト ボックス 13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7" name="テキスト ボックス 14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9" name="テキスト ボックス 14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62</xdr:row>
      <xdr:rowOff>137160</xdr:rowOff>
    </xdr:to>
    <xdr:cxnSp macro="">
      <xdr:nvCxnSpPr>
        <xdr:cNvPr id="151" name="直線コネクタ 150"/>
        <xdr:cNvCxnSpPr/>
      </xdr:nvCxnSpPr>
      <xdr:spPr>
        <a:xfrm flipV="1">
          <a:off x="4634865" y="965835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140987</xdr:rowOff>
    </xdr:from>
    <xdr:ext cx="405111" cy="259045"/>
    <xdr:sp macro="" textlink="">
      <xdr:nvSpPr>
        <xdr:cNvPr id="152" name="【橋りょう・トンネル】&#10;有形固定資産減価償却率最小値テキスト"/>
        <xdr:cNvSpPr txBox="1"/>
      </xdr:nvSpPr>
      <xdr:spPr>
        <a:xfrm>
          <a:off x="4673600"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137160</xdr:rowOff>
    </xdr:from>
    <xdr:to>
      <xdr:col>24</xdr:col>
      <xdr:colOff>152400</xdr:colOff>
      <xdr:row>62</xdr:row>
      <xdr:rowOff>137160</xdr:rowOff>
    </xdr:to>
    <xdr:cxnSp macro="">
      <xdr:nvCxnSpPr>
        <xdr:cNvPr id="153" name="直線コネクタ 152"/>
        <xdr:cNvCxnSpPr/>
      </xdr:nvCxnSpPr>
      <xdr:spPr>
        <a:xfrm>
          <a:off x="4546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405111" cy="259045"/>
    <xdr:sp macro="" textlink="">
      <xdr:nvSpPr>
        <xdr:cNvPr id="154" name="【橋りょう・トンネル】&#10;有形固定資産減価償却率最大値テキスト"/>
        <xdr:cNvSpPr txBox="1"/>
      </xdr:nvSpPr>
      <xdr:spPr>
        <a:xfrm>
          <a:off x="46736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55" name="直線コネクタ 154"/>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59707</xdr:rowOff>
    </xdr:from>
    <xdr:ext cx="405111" cy="259045"/>
    <xdr:sp macro="" textlink="">
      <xdr:nvSpPr>
        <xdr:cNvPr id="156" name="【橋りょう・トンネル】&#10;有形固定資産減価償却率平均値テキスト"/>
        <xdr:cNvSpPr txBox="1"/>
      </xdr:nvSpPr>
      <xdr:spPr>
        <a:xfrm>
          <a:off x="4673600" y="9832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36830</xdr:rowOff>
    </xdr:from>
    <xdr:to>
      <xdr:col>24</xdr:col>
      <xdr:colOff>114300</xdr:colOff>
      <xdr:row>58</xdr:row>
      <xdr:rowOff>138430</xdr:rowOff>
    </xdr:to>
    <xdr:sp macro="" textlink="">
      <xdr:nvSpPr>
        <xdr:cNvPr id="157" name="フローチャート: 判断 156"/>
        <xdr:cNvSpPr/>
      </xdr:nvSpPr>
      <xdr:spPr>
        <a:xfrm>
          <a:off x="45847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139700</xdr:rowOff>
    </xdr:from>
    <xdr:to>
      <xdr:col>20</xdr:col>
      <xdr:colOff>38100</xdr:colOff>
      <xdr:row>58</xdr:row>
      <xdr:rowOff>69850</xdr:rowOff>
    </xdr:to>
    <xdr:sp macro="" textlink="">
      <xdr:nvSpPr>
        <xdr:cNvPr id="158" name="フローチャート: 判断 157"/>
        <xdr:cNvSpPr/>
      </xdr:nvSpPr>
      <xdr:spPr>
        <a:xfrm>
          <a:off x="3746500" y="991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17780</xdr:rowOff>
    </xdr:from>
    <xdr:to>
      <xdr:col>15</xdr:col>
      <xdr:colOff>101600</xdr:colOff>
      <xdr:row>59</xdr:row>
      <xdr:rowOff>119380</xdr:rowOff>
    </xdr:to>
    <xdr:sp macro="" textlink="">
      <xdr:nvSpPr>
        <xdr:cNvPr id="159" name="フローチャート: 判断 158"/>
        <xdr:cNvSpPr/>
      </xdr:nvSpPr>
      <xdr:spPr>
        <a:xfrm>
          <a:off x="2857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101600</xdr:rowOff>
    </xdr:from>
    <xdr:to>
      <xdr:col>24</xdr:col>
      <xdr:colOff>114300</xdr:colOff>
      <xdr:row>59</xdr:row>
      <xdr:rowOff>31750</xdr:rowOff>
    </xdr:to>
    <xdr:sp macro="" textlink="">
      <xdr:nvSpPr>
        <xdr:cNvPr id="165" name="楕円 164"/>
        <xdr:cNvSpPr/>
      </xdr:nvSpPr>
      <xdr:spPr>
        <a:xfrm>
          <a:off x="45847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80027</xdr:rowOff>
    </xdr:from>
    <xdr:ext cx="405111" cy="259045"/>
    <xdr:sp macro="" textlink="">
      <xdr:nvSpPr>
        <xdr:cNvPr id="166" name="【橋りょう・トンネル】&#10;有形固定資産減価償却率該当値テキスト"/>
        <xdr:cNvSpPr txBox="1"/>
      </xdr:nvSpPr>
      <xdr:spPr>
        <a:xfrm>
          <a:off x="4673600" y="1002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166370</xdr:rowOff>
    </xdr:from>
    <xdr:to>
      <xdr:col>20</xdr:col>
      <xdr:colOff>38100</xdr:colOff>
      <xdr:row>59</xdr:row>
      <xdr:rowOff>96520</xdr:rowOff>
    </xdr:to>
    <xdr:sp macro="" textlink="">
      <xdr:nvSpPr>
        <xdr:cNvPr id="167" name="楕円 166"/>
        <xdr:cNvSpPr/>
      </xdr:nvSpPr>
      <xdr:spPr>
        <a:xfrm>
          <a:off x="3746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152400</xdr:rowOff>
    </xdr:from>
    <xdr:to>
      <xdr:col>24</xdr:col>
      <xdr:colOff>63500</xdr:colOff>
      <xdr:row>59</xdr:row>
      <xdr:rowOff>45720</xdr:rowOff>
    </xdr:to>
    <xdr:cxnSp macro="">
      <xdr:nvCxnSpPr>
        <xdr:cNvPr id="168" name="直線コネクタ 167"/>
        <xdr:cNvCxnSpPr/>
      </xdr:nvCxnSpPr>
      <xdr:spPr>
        <a:xfrm flipV="1">
          <a:off x="3797300" y="1009650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120650</xdr:rowOff>
    </xdr:from>
    <xdr:to>
      <xdr:col>15</xdr:col>
      <xdr:colOff>101600</xdr:colOff>
      <xdr:row>59</xdr:row>
      <xdr:rowOff>50800</xdr:rowOff>
    </xdr:to>
    <xdr:sp macro="" textlink="">
      <xdr:nvSpPr>
        <xdr:cNvPr id="169" name="楕円 168"/>
        <xdr:cNvSpPr/>
      </xdr:nvSpPr>
      <xdr:spPr>
        <a:xfrm>
          <a:off x="2857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0</xdr:rowOff>
    </xdr:from>
    <xdr:to>
      <xdr:col>19</xdr:col>
      <xdr:colOff>177800</xdr:colOff>
      <xdr:row>59</xdr:row>
      <xdr:rowOff>45720</xdr:rowOff>
    </xdr:to>
    <xdr:cxnSp macro="">
      <xdr:nvCxnSpPr>
        <xdr:cNvPr id="170" name="直線コネクタ 169"/>
        <xdr:cNvCxnSpPr/>
      </xdr:nvCxnSpPr>
      <xdr:spPr>
        <a:xfrm>
          <a:off x="2908300" y="101155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86377</xdr:rowOff>
    </xdr:from>
    <xdr:ext cx="405111" cy="259045"/>
    <xdr:sp macro="" textlink="">
      <xdr:nvSpPr>
        <xdr:cNvPr id="171" name="n_1aveValue【橋りょう・トンネル】&#10;有形固定資産減価償却率"/>
        <xdr:cNvSpPr txBox="1"/>
      </xdr:nvSpPr>
      <xdr:spPr>
        <a:xfrm>
          <a:off x="35820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110507</xdr:rowOff>
    </xdr:from>
    <xdr:ext cx="405111" cy="259045"/>
    <xdr:sp macro="" textlink="">
      <xdr:nvSpPr>
        <xdr:cNvPr id="172" name="n_2aveValue【橋りょう・トンネル】&#10;有形固定資産減価償却率"/>
        <xdr:cNvSpPr txBox="1"/>
      </xdr:nvSpPr>
      <xdr:spPr>
        <a:xfrm>
          <a:off x="27057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87647</xdr:rowOff>
    </xdr:from>
    <xdr:ext cx="405111" cy="259045"/>
    <xdr:sp macro="" textlink="">
      <xdr:nvSpPr>
        <xdr:cNvPr id="173" name="n_1mainValue【橋りょう・トンネル】&#10;有形固定資産減価償却率"/>
        <xdr:cNvSpPr txBox="1"/>
      </xdr:nvSpPr>
      <xdr:spPr>
        <a:xfrm>
          <a:off x="35820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67327</xdr:rowOff>
    </xdr:from>
    <xdr:ext cx="405111" cy="259045"/>
    <xdr:sp macro="" textlink="">
      <xdr:nvSpPr>
        <xdr:cNvPr id="174" name="n_2mainValue【橋りょう・トンネル】&#10;有形固定資産減価償却率"/>
        <xdr:cNvSpPr txBox="1"/>
      </xdr:nvSpPr>
      <xdr:spPr>
        <a:xfrm>
          <a:off x="2705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5" name="直線コネクタ 18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6" name="テキスト ボックス 18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7" name="直線コネクタ 18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8" name="テキスト ボックス 18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9" name="直線コネクタ 18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0" name="テキスト ボックス 18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1" name="直線コネクタ 19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2" name="テキスト ボックス 19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4" name="テキスト ボックス 19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24227</xdr:rowOff>
    </xdr:from>
    <xdr:to>
      <xdr:col>54</xdr:col>
      <xdr:colOff>189865</xdr:colOff>
      <xdr:row>63</xdr:row>
      <xdr:rowOff>86337</xdr:rowOff>
    </xdr:to>
    <xdr:cxnSp macro="">
      <xdr:nvCxnSpPr>
        <xdr:cNvPr id="196" name="直線コネクタ 195"/>
        <xdr:cNvCxnSpPr/>
      </xdr:nvCxnSpPr>
      <xdr:spPr>
        <a:xfrm flipV="1">
          <a:off x="10476865" y="9796877"/>
          <a:ext cx="0" cy="109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90164</xdr:rowOff>
    </xdr:from>
    <xdr:ext cx="534377" cy="259045"/>
    <xdr:sp macro="" textlink="">
      <xdr:nvSpPr>
        <xdr:cNvPr id="197" name="【橋りょう・トンネル】&#10;一人当たり有形固定資産（償却資産）額最小値テキスト"/>
        <xdr:cNvSpPr txBox="1"/>
      </xdr:nvSpPr>
      <xdr:spPr>
        <a:xfrm>
          <a:off x="10515600" y="1089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86337</xdr:rowOff>
    </xdr:from>
    <xdr:to>
      <xdr:col>55</xdr:col>
      <xdr:colOff>88900</xdr:colOff>
      <xdr:row>63</xdr:row>
      <xdr:rowOff>86337</xdr:rowOff>
    </xdr:to>
    <xdr:cxnSp macro="">
      <xdr:nvCxnSpPr>
        <xdr:cNvPr id="198" name="直線コネクタ 197"/>
        <xdr:cNvCxnSpPr/>
      </xdr:nvCxnSpPr>
      <xdr:spPr>
        <a:xfrm>
          <a:off x="10388600" y="10887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142354</xdr:rowOff>
    </xdr:from>
    <xdr:ext cx="599010" cy="259045"/>
    <xdr:sp macro="" textlink="">
      <xdr:nvSpPr>
        <xdr:cNvPr id="199" name="【橋りょう・トンネル】&#10;一人当たり有形固定資産（償却資産）額最大値テキスト"/>
        <xdr:cNvSpPr txBox="1"/>
      </xdr:nvSpPr>
      <xdr:spPr>
        <a:xfrm>
          <a:off x="10515600" y="957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24227</xdr:rowOff>
    </xdr:from>
    <xdr:to>
      <xdr:col>55</xdr:col>
      <xdr:colOff>88900</xdr:colOff>
      <xdr:row>57</xdr:row>
      <xdr:rowOff>24227</xdr:rowOff>
    </xdr:to>
    <xdr:cxnSp macro="">
      <xdr:nvCxnSpPr>
        <xdr:cNvPr id="200" name="直線コネクタ 199"/>
        <xdr:cNvCxnSpPr/>
      </xdr:nvCxnSpPr>
      <xdr:spPr>
        <a:xfrm>
          <a:off x="10388600" y="979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34548</xdr:rowOff>
    </xdr:from>
    <xdr:ext cx="599010" cy="259045"/>
    <xdr:sp macro="" textlink="">
      <xdr:nvSpPr>
        <xdr:cNvPr id="201" name="【橋りょう・トンネル】&#10;一人当たり有形固定資産（償却資産）額平均値テキスト"/>
        <xdr:cNvSpPr txBox="1"/>
      </xdr:nvSpPr>
      <xdr:spPr>
        <a:xfrm>
          <a:off x="10515600" y="10321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56121</xdr:rowOff>
    </xdr:from>
    <xdr:to>
      <xdr:col>55</xdr:col>
      <xdr:colOff>50800</xdr:colOff>
      <xdr:row>60</xdr:row>
      <xdr:rowOff>157721</xdr:rowOff>
    </xdr:to>
    <xdr:sp macro="" textlink="">
      <xdr:nvSpPr>
        <xdr:cNvPr id="202" name="フローチャート: 判断 201"/>
        <xdr:cNvSpPr/>
      </xdr:nvSpPr>
      <xdr:spPr>
        <a:xfrm>
          <a:off x="10426700" y="1034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33196</xdr:rowOff>
    </xdr:from>
    <xdr:to>
      <xdr:col>50</xdr:col>
      <xdr:colOff>165100</xdr:colOff>
      <xdr:row>60</xdr:row>
      <xdr:rowOff>134796</xdr:rowOff>
    </xdr:to>
    <xdr:sp macro="" textlink="">
      <xdr:nvSpPr>
        <xdr:cNvPr id="203" name="フローチャート: 判断 202"/>
        <xdr:cNvSpPr/>
      </xdr:nvSpPr>
      <xdr:spPr>
        <a:xfrm>
          <a:off x="9588500" y="10320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71556</xdr:rowOff>
    </xdr:from>
    <xdr:to>
      <xdr:col>46</xdr:col>
      <xdr:colOff>38100</xdr:colOff>
      <xdr:row>61</xdr:row>
      <xdr:rowOff>1706</xdr:rowOff>
    </xdr:to>
    <xdr:sp macro="" textlink="">
      <xdr:nvSpPr>
        <xdr:cNvPr id="204" name="フローチャート: 判断 203"/>
        <xdr:cNvSpPr/>
      </xdr:nvSpPr>
      <xdr:spPr>
        <a:xfrm>
          <a:off x="8699500" y="1035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159562</xdr:rowOff>
    </xdr:from>
    <xdr:to>
      <xdr:col>55</xdr:col>
      <xdr:colOff>50800</xdr:colOff>
      <xdr:row>60</xdr:row>
      <xdr:rowOff>89712</xdr:rowOff>
    </xdr:to>
    <xdr:sp macro="" textlink="">
      <xdr:nvSpPr>
        <xdr:cNvPr id="210" name="楕円 209"/>
        <xdr:cNvSpPr/>
      </xdr:nvSpPr>
      <xdr:spPr>
        <a:xfrm>
          <a:off x="10426700" y="102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10989</xdr:rowOff>
    </xdr:from>
    <xdr:ext cx="599010" cy="259045"/>
    <xdr:sp macro="" textlink="">
      <xdr:nvSpPr>
        <xdr:cNvPr id="211" name="【橋りょう・トンネル】&#10;一人当たり有形固定資産（償却資産）額該当値テキスト"/>
        <xdr:cNvSpPr txBox="1"/>
      </xdr:nvSpPr>
      <xdr:spPr>
        <a:xfrm>
          <a:off x="10515600" y="10126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159265</xdr:rowOff>
    </xdr:from>
    <xdr:to>
      <xdr:col>50</xdr:col>
      <xdr:colOff>165100</xdr:colOff>
      <xdr:row>60</xdr:row>
      <xdr:rowOff>89415</xdr:rowOff>
    </xdr:to>
    <xdr:sp macro="" textlink="">
      <xdr:nvSpPr>
        <xdr:cNvPr id="212" name="楕円 211"/>
        <xdr:cNvSpPr/>
      </xdr:nvSpPr>
      <xdr:spPr>
        <a:xfrm>
          <a:off x="9588500" y="102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38615</xdr:rowOff>
    </xdr:from>
    <xdr:to>
      <xdr:col>55</xdr:col>
      <xdr:colOff>0</xdr:colOff>
      <xdr:row>60</xdr:row>
      <xdr:rowOff>38912</xdr:rowOff>
    </xdr:to>
    <xdr:cxnSp macro="">
      <xdr:nvCxnSpPr>
        <xdr:cNvPr id="213" name="直線コネクタ 212"/>
        <xdr:cNvCxnSpPr/>
      </xdr:nvCxnSpPr>
      <xdr:spPr>
        <a:xfrm>
          <a:off x="9639300" y="10325615"/>
          <a:ext cx="8382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114295</xdr:rowOff>
    </xdr:from>
    <xdr:to>
      <xdr:col>46</xdr:col>
      <xdr:colOff>38100</xdr:colOff>
      <xdr:row>61</xdr:row>
      <xdr:rowOff>44445</xdr:rowOff>
    </xdr:to>
    <xdr:sp macro="" textlink="">
      <xdr:nvSpPr>
        <xdr:cNvPr id="214" name="楕円 213"/>
        <xdr:cNvSpPr/>
      </xdr:nvSpPr>
      <xdr:spPr>
        <a:xfrm>
          <a:off x="8699500" y="1040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38615</xdr:rowOff>
    </xdr:from>
    <xdr:to>
      <xdr:col>50</xdr:col>
      <xdr:colOff>114300</xdr:colOff>
      <xdr:row>60</xdr:row>
      <xdr:rowOff>165095</xdr:rowOff>
    </xdr:to>
    <xdr:cxnSp macro="">
      <xdr:nvCxnSpPr>
        <xdr:cNvPr id="215" name="直線コネクタ 214"/>
        <xdr:cNvCxnSpPr/>
      </xdr:nvCxnSpPr>
      <xdr:spPr>
        <a:xfrm flipV="1">
          <a:off x="8750300" y="10325615"/>
          <a:ext cx="889000" cy="12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125923</xdr:rowOff>
    </xdr:from>
    <xdr:ext cx="599010" cy="259045"/>
    <xdr:sp macro="" textlink="">
      <xdr:nvSpPr>
        <xdr:cNvPr id="216" name="n_1aveValue【橋りょう・トンネル】&#10;一人当たり有形固定資産（償却資産）額"/>
        <xdr:cNvSpPr txBox="1"/>
      </xdr:nvSpPr>
      <xdr:spPr>
        <a:xfrm>
          <a:off x="9327095" y="10412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18233</xdr:rowOff>
    </xdr:from>
    <xdr:ext cx="599010" cy="259045"/>
    <xdr:sp macro="" textlink="">
      <xdr:nvSpPr>
        <xdr:cNvPr id="217" name="n_2aveValue【橋りょう・トンネル】&#10;一人当たり有形固定資産（償却資産）額"/>
        <xdr:cNvSpPr txBox="1"/>
      </xdr:nvSpPr>
      <xdr:spPr>
        <a:xfrm>
          <a:off x="8450795" y="10133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105942</xdr:rowOff>
    </xdr:from>
    <xdr:ext cx="599010" cy="259045"/>
    <xdr:sp macro="" textlink="">
      <xdr:nvSpPr>
        <xdr:cNvPr id="218" name="n_1mainValue【橋りょう・トンネル】&#10;一人当たり有形固定資産（償却資産）額"/>
        <xdr:cNvSpPr txBox="1"/>
      </xdr:nvSpPr>
      <xdr:spPr>
        <a:xfrm>
          <a:off x="9327095" y="1005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35572</xdr:rowOff>
    </xdr:from>
    <xdr:ext cx="599010" cy="259045"/>
    <xdr:sp macro="" textlink="">
      <xdr:nvSpPr>
        <xdr:cNvPr id="219" name="n_2mainValue【橋りょう・トンネル】&#10;一人当たり有形固定資産（償却資産）額"/>
        <xdr:cNvSpPr txBox="1"/>
      </xdr:nvSpPr>
      <xdr:spPr>
        <a:xfrm>
          <a:off x="8450795" y="10494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0" name="テキスト ボックス 22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1" name="直線コネクタ 23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32" name="テキスト ボックス 231"/>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3" name="直線コネクタ 23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4" name="テキスト ボックス 23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5" name="直線コネクタ 23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6" name="テキスト ボックス 23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7" name="直線コネクタ 23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8" name="テキスト ボックス 23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9" name="直線コネクタ 23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0" name="テキスト ボックス 23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1" name="直線コネクタ 24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42" name="テキスト ボックス 241"/>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134438</xdr:rowOff>
    </xdr:from>
    <xdr:to>
      <xdr:col>24</xdr:col>
      <xdr:colOff>62865</xdr:colOff>
      <xdr:row>85</xdr:row>
      <xdr:rowOff>170362</xdr:rowOff>
    </xdr:to>
    <xdr:cxnSp macro="">
      <xdr:nvCxnSpPr>
        <xdr:cNvPr id="246" name="直線コネクタ 245"/>
        <xdr:cNvCxnSpPr/>
      </xdr:nvCxnSpPr>
      <xdr:spPr>
        <a:xfrm flipV="1">
          <a:off x="4634865" y="13336088"/>
          <a:ext cx="0" cy="1407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2739</xdr:rowOff>
    </xdr:from>
    <xdr:ext cx="405111" cy="259045"/>
    <xdr:sp macro="" textlink="">
      <xdr:nvSpPr>
        <xdr:cNvPr id="247" name="【公営住宅】&#10;有形固定資産減価償却率最小値テキスト"/>
        <xdr:cNvSpPr txBox="1"/>
      </xdr:nvSpPr>
      <xdr:spPr>
        <a:xfrm>
          <a:off x="4673600" y="1474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170362</xdr:rowOff>
    </xdr:from>
    <xdr:to>
      <xdr:col>24</xdr:col>
      <xdr:colOff>152400</xdr:colOff>
      <xdr:row>85</xdr:row>
      <xdr:rowOff>170362</xdr:rowOff>
    </xdr:to>
    <xdr:cxnSp macro="">
      <xdr:nvCxnSpPr>
        <xdr:cNvPr id="248" name="直線コネクタ 247"/>
        <xdr:cNvCxnSpPr/>
      </xdr:nvCxnSpPr>
      <xdr:spPr>
        <a:xfrm>
          <a:off x="4546600" y="14743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81115</xdr:rowOff>
    </xdr:from>
    <xdr:ext cx="405111" cy="259045"/>
    <xdr:sp macro="" textlink="">
      <xdr:nvSpPr>
        <xdr:cNvPr id="249" name="【公営住宅】&#10;有形固定資産減価償却率最大値テキスト"/>
        <xdr:cNvSpPr txBox="1"/>
      </xdr:nvSpPr>
      <xdr:spPr>
        <a:xfrm>
          <a:off x="4673600" y="1311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134438</xdr:rowOff>
    </xdr:from>
    <xdr:to>
      <xdr:col>24</xdr:col>
      <xdr:colOff>152400</xdr:colOff>
      <xdr:row>77</xdr:row>
      <xdr:rowOff>134438</xdr:rowOff>
    </xdr:to>
    <xdr:cxnSp macro="">
      <xdr:nvCxnSpPr>
        <xdr:cNvPr id="250" name="直線コネクタ 249"/>
        <xdr:cNvCxnSpPr/>
      </xdr:nvCxnSpPr>
      <xdr:spPr>
        <a:xfrm>
          <a:off x="4546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104883</xdr:rowOff>
    </xdr:from>
    <xdr:ext cx="405111" cy="259045"/>
    <xdr:sp macro="" textlink="">
      <xdr:nvSpPr>
        <xdr:cNvPr id="251" name="【公営住宅】&#10;有形固定資産減価償却率平均値テキスト"/>
        <xdr:cNvSpPr txBox="1"/>
      </xdr:nvSpPr>
      <xdr:spPr>
        <a:xfrm>
          <a:off x="4673600" y="13649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82006</xdr:rowOff>
    </xdr:from>
    <xdr:to>
      <xdr:col>24</xdr:col>
      <xdr:colOff>114300</xdr:colOff>
      <xdr:row>81</xdr:row>
      <xdr:rowOff>12156</xdr:rowOff>
    </xdr:to>
    <xdr:sp macro="" textlink="">
      <xdr:nvSpPr>
        <xdr:cNvPr id="252" name="フローチャート: 判断 251"/>
        <xdr:cNvSpPr/>
      </xdr:nvSpPr>
      <xdr:spPr>
        <a:xfrm>
          <a:off x="45847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18324</xdr:rowOff>
    </xdr:from>
    <xdr:to>
      <xdr:col>20</xdr:col>
      <xdr:colOff>38100</xdr:colOff>
      <xdr:row>83</xdr:row>
      <xdr:rowOff>119924</xdr:rowOff>
    </xdr:to>
    <xdr:sp macro="" textlink="">
      <xdr:nvSpPr>
        <xdr:cNvPr id="253" name="フローチャート: 判断 252"/>
        <xdr:cNvSpPr/>
      </xdr:nvSpPr>
      <xdr:spPr>
        <a:xfrm>
          <a:off x="3746500" y="1424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153851</xdr:rowOff>
    </xdr:from>
    <xdr:to>
      <xdr:col>15</xdr:col>
      <xdr:colOff>101600</xdr:colOff>
      <xdr:row>81</xdr:row>
      <xdr:rowOff>84001</xdr:rowOff>
    </xdr:to>
    <xdr:sp macro="" textlink="">
      <xdr:nvSpPr>
        <xdr:cNvPr id="254" name="フローチャート: 判断 253"/>
        <xdr:cNvSpPr/>
      </xdr:nvSpPr>
      <xdr:spPr>
        <a:xfrm>
          <a:off x="2857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60" name="楕円 259"/>
        <xdr:cNvSpPr/>
      </xdr:nvSpPr>
      <xdr:spPr>
        <a:xfrm>
          <a:off x="4584700" y="142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132278</xdr:rowOff>
    </xdr:from>
    <xdr:ext cx="405111" cy="259045"/>
    <xdr:sp macro="" textlink="">
      <xdr:nvSpPr>
        <xdr:cNvPr id="261" name="【公営住宅】&#10;有形固定資産減価償却率該当値テキスト"/>
        <xdr:cNvSpPr txBox="1"/>
      </xdr:nvSpPr>
      <xdr:spPr>
        <a:xfrm>
          <a:off x="4673600" y="1419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31387</xdr:rowOff>
    </xdr:from>
    <xdr:to>
      <xdr:col>20</xdr:col>
      <xdr:colOff>38100</xdr:colOff>
      <xdr:row>83</xdr:row>
      <xdr:rowOff>132987</xdr:rowOff>
    </xdr:to>
    <xdr:sp macro="" textlink="">
      <xdr:nvSpPr>
        <xdr:cNvPr id="262" name="楕円 261"/>
        <xdr:cNvSpPr/>
      </xdr:nvSpPr>
      <xdr:spPr>
        <a:xfrm>
          <a:off x="3746500" y="1426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33201</xdr:rowOff>
    </xdr:from>
    <xdr:to>
      <xdr:col>24</xdr:col>
      <xdr:colOff>63500</xdr:colOff>
      <xdr:row>83</xdr:row>
      <xdr:rowOff>82187</xdr:rowOff>
    </xdr:to>
    <xdr:cxnSp macro="">
      <xdr:nvCxnSpPr>
        <xdr:cNvPr id="263" name="直線コネクタ 262"/>
        <xdr:cNvCxnSpPr/>
      </xdr:nvCxnSpPr>
      <xdr:spPr>
        <a:xfrm flipV="1">
          <a:off x="3797300" y="14263551"/>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72208</xdr:rowOff>
    </xdr:from>
    <xdr:to>
      <xdr:col>15</xdr:col>
      <xdr:colOff>101600</xdr:colOff>
      <xdr:row>85</xdr:row>
      <xdr:rowOff>2358</xdr:rowOff>
    </xdr:to>
    <xdr:sp macro="" textlink="">
      <xdr:nvSpPr>
        <xdr:cNvPr id="264" name="楕円 263"/>
        <xdr:cNvSpPr/>
      </xdr:nvSpPr>
      <xdr:spPr>
        <a:xfrm>
          <a:off x="2857500" y="144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82187</xdr:rowOff>
    </xdr:from>
    <xdr:to>
      <xdr:col>19</xdr:col>
      <xdr:colOff>177800</xdr:colOff>
      <xdr:row>84</xdr:row>
      <xdr:rowOff>123008</xdr:rowOff>
    </xdr:to>
    <xdr:cxnSp macro="">
      <xdr:nvCxnSpPr>
        <xdr:cNvPr id="265" name="直線コネクタ 264"/>
        <xdr:cNvCxnSpPr/>
      </xdr:nvCxnSpPr>
      <xdr:spPr>
        <a:xfrm flipV="1">
          <a:off x="2908300" y="14312537"/>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136451</xdr:rowOff>
    </xdr:from>
    <xdr:ext cx="405111" cy="259045"/>
    <xdr:sp macro="" textlink="">
      <xdr:nvSpPr>
        <xdr:cNvPr id="266" name="n_1aveValue【公営住宅】&#10;有形固定資産減価償却率"/>
        <xdr:cNvSpPr txBox="1"/>
      </xdr:nvSpPr>
      <xdr:spPr>
        <a:xfrm>
          <a:off x="3582044" y="1402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100528</xdr:rowOff>
    </xdr:from>
    <xdr:ext cx="405111" cy="259045"/>
    <xdr:sp macro="" textlink="">
      <xdr:nvSpPr>
        <xdr:cNvPr id="267" name="n_2aveValue【公営住宅】&#10;有形固定資産減価償却率"/>
        <xdr:cNvSpPr txBox="1"/>
      </xdr:nvSpPr>
      <xdr:spPr>
        <a:xfrm>
          <a:off x="2705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124114</xdr:rowOff>
    </xdr:from>
    <xdr:ext cx="405111" cy="259045"/>
    <xdr:sp macro="" textlink="">
      <xdr:nvSpPr>
        <xdr:cNvPr id="268" name="n_1mainValue【公営住宅】&#10;有形固定資産減価償却率"/>
        <xdr:cNvSpPr txBox="1"/>
      </xdr:nvSpPr>
      <xdr:spPr>
        <a:xfrm>
          <a:off x="3582044" y="1435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164935</xdr:rowOff>
    </xdr:from>
    <xdr:ext cx="405111" cy="259045"/>
    <xdr:sp macro="" textlink="">
      <xdr:nvSpPr>
        <xdr:cNvPr id="269" name="n_2mainValue【公営住宅】&#10;有形固定資産減価償却率"/>
        <xdr:cNvSpPr txBox="1"/>
      </xdr:nvSpPr>
      <xdr:spPr>
        <a:xfrm>
          <a:off x="2705744" y="1456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0" name="直線コネクタ 27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1" name="テキスト ボックス 28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2" name="直線コネクタ 28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3" name="テキスト ボックス 28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4" name="直線コネクタ 28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5" name="テキスト ボックス 28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6" name="直線コネクタ 28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7" name="テキスト ボックス 28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121310</xdr:rowOff>
    </xdr:from>
    <xdr:to>
      <xdr:col>54</xdr:col>
      <xdr:colOff>189865</xdr:colOff>
      <xdr:row>86</xdr:row>
      <xdr:rowOff>17983</xdr:rowOff>
    </xdr:to>
    <xdr:cxnSp macro="">
      <xdr:nvCxnSpPr>
        <xdr:cNvPr id="291" name="直線コネクタ 290"/>
        <xdr:cNvCxnSpPr/>
      </xdr:nvCxnSpPr>
      <xdr:spPr>
        <a:xfrm flipV="1">
          <a:off x="10476865" y="13665860"/>
          <a:ext cx="0" cy="1096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21810</xdr:rowOff>
    </xdr:from>
    <xdr:ext cx="469744" cy="259045"/>
    <xdr:sp macro="" textlink="">
      <xdr:nvSpPr>
        <xdr:cNvPr id="292" name="【公営住宅】&#10;一人当たり面積最小値テキスト"/>
        <xdr:cNvSpPr txBox="1"/>
      </xdr:nvSpPr>
      <xdr:spPr>
        <a:xfrm>
          <a:off x="10515600" y="147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17983</xdr:rowOff>
    </xdr:from>
    <xdr:to>
      <xdr:col>55</xdr:col>
      <xdr:colOff>88900</xdr:colOff>
      <xdr:row>86</xdr:row>
      <xdr:rowOff>17983</xdr:rowOff>
    </xdr:to>
    <xdr:cxnSp macro="">
      <xdr:nvCxnSpPr>
        <xdr:cNvPr id="293" name="直線コネクタ 292"/>
        <xdr:cNvCxnSpPr/>
      </xdr:nvCxnSpPr>
      <xdr:spPr>
        <a:xfrm>
          <a:off x="10388600" y="1476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67987</xdr:rowOff>
    </xdr:from>
    <xdr:ext cx="469744" cy="259045"/>
    <xdr:sp macro="" textlink="">
      <xdr:nvSpPr>
        <xdr:cNvPr id="294" name="【公営住宅】&#10;一人当たり面積最大値テキスト"/>
        <xdr:cNvSpPr txBox="1"/>
      </xdr:nvSpPr>
      <xdr:spPr>
        <a:xfrm>
          <a:off x="10515600" y="13441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121310</xdr:rowOff>
    </xdr:from>
    <xdr:to>
      <xdr:col>55</xdr:col>
      <xdr:colOff>88900</xdr:colOff>
      <xdr:row>79</xdr:row>
      <xdr:rowOff>121310</xdr:rowOff>
    </xdr:to>
    <xdr:cxnSp macro="">
      <xdr:nvCxnSpPr>
        <xdr:cNvPr id="295" name="直線コネクタ 294"/>
        <xdr:cNvCxnSpPr/>
      </xdr:nvCxnSpPr>
      <xdr:spPr>
        <a:xfrm>
          <a:off x="10388600" y="1366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109847</xdr:rowOff>
    </xdr:from>
    <xdr:ext cx="469744" cy="259045"/>
    <xdr:sp macro="" textlink="">
      <xdr:nvSpPr>
        <xdr:cNvPr id="296" name="【公営住宅】&#10;一人当たり面積平均値テキスト"/>
        <xdr:cNvSpPr txBox="1"/>
      </xdr:nvSpPr>
      <xdr:spPr>
        <a:xfrm>
          <a:off x="10515600" y="14340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86970</xdr:rowOff>
    </xdr:from>
    <xdr:to>
      <xdr:col>55</xdr:col>
      <xdr:colOff>50800</xdr:colOff>
      <xdr:row>85</xdr:row>
      <xdr:rowOff>17120</xdr:rowOff>
    </xdr:to>
    <xdr:sp macro="" textlink="">
      <xdr:nvSpPr>
        <xdr:cNvPr id="297" name="フローチャート: 判断 296"/>
        <xdr:cNvSpPr/>
      </xdr:nvSpPr>
      <xdr:spPr>
        <a:xfrm>
          <a:off x="104267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61367</xdr:rowOff>
    </xdr:from>
    <xdr:to>
      <xdr:col>50</xdr:col>
      <xdr:colOff>165100</xdr:colOff>
      <xdr:row>84</xdr:row>
      <xdr:rowOff>162967</xdr:rowOff>
    </xdr:to>
    <xdr:sp macro="" textlink="">
      <xdr:nvSpPr>
        <xdr:cNvPr id="298" name="フローチャート: 判断 297"/>
        <xdr:cNvSpPr/>
      </xdr:nvSpPr>
      <xdr:spPr>
        <a:xfrm>
          <a:off x="9588500" y="1446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76912</xdr:rowOff>
    </xdr:from>
    <xdr:to>
      <xdr:col>46</xdr:col>
      <xdr:colOff>38100</xdr:colOff>
      <xdr:row>85</xdr:row>
      <xdr:rowOff>7062</xdr:rowOff>
    </xdr:to>
    <xdr:sp macro="" textlink="">
      <xdr:nvSpPr>
        <xdr:cNvPr id="299" name="フローチャート: 判断 298"/>
        <xdr:cNvSpPr/>
      </xdr:nvSpPr>
      <xdr:spPr>
        <a:xfrm>
          <a:off x="8699500" y="1447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108916</xdr:rowOff>
    </xdr:from>
    <xdr:to>
      <xdr:col>55</xdr:col>
      <xdr:colOff>50800</xdr:colOff>
      <xdr:row>85</xdr:row>
      <xdr:rowOff>39066</xdr:rowOff>
    </xdr:to>
    <xdr:sp macro="" textlink="">
      <xdr:nvSpPr>
        <xdr:cNvPr id="305" name="楕円 304"/>
        <xdr:cNvSpPr/>
      </xdr:nvSpPr>
      <xdr:spPr>
        <a:xfrm>
          <a:off x="10426700" y="1451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87343</xdr:rowOff>
    </xdr:from>
    <xdr:ext cx="469744" cy="259045"/>
    <xdr:sp macro="" textlink="">
      <xdr:nvSpPr>
        <xdr:cNvPr id="306" name="【公営住宅】&#10;一人当たり面積該当値テキスト"/>
        <xdr:cNvSpPr txBox="1"/>
      </xdr:nvSpPr>
      <xdr:spPr>
        <a:xfrm>
          <a:off x="10515600" y="1448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109373</xdr:rowOff>
    </xdr:from>
    <xdr:to>
      <xdr:col>50</xdr:col>
      <xdr:colOff>165100</xdr:colOff>
      <xdr:row>85</xdr:row>
      <xdr:rowOff>39523</xdr:rowOff>
    </xdr:to>
    <xdr:sp macro="" textlink="">
      <xdr:nvSpPr>
        <xdr:cNvPr id="307" name="楕円 306"/>
        <xdr:cNvSpPr/>
      </xdr:nvSpPr>
      <xdr:spPr>
        <a:xfrm>
          <a:off x="9588500" y="1451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159716</xdr:rowOff>
    </xdr:from>
    <xdr:to>
      <xdr:col>55</xdr:col>
      <xdr:colOff>0</xdr:colOff>
      <xdr:row>84</xdr:row>
      <xdr:rowOff>160173</xdr:rowOff>
    </xdr:to>
    <xdr:cxnSp macro="">
      <xdr:nvCxnSpPr>
        <xdr:cNvPr id="308" name="直線コネクタ 307"/>
        <xdr:cNvCxnSpPr/>
      </xdr:nvCxnSpPr>
      <xdr:spPr>
        <a:xfrm flipV="1">
          <a:off x="9639300" y="14561516"/>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106172</xdr:rowOff>
    </xdr:from>
    <xdr:to>
      <xdr:col>46</xdr:col>
      <xdr:colOff>38100</xdr:colOff>
      <xdr:row>85</xdr:row>
      <xdr:rowOff>36322</xdr:rowOff>
    </xdr:to>
    <xdr:sp macro="" textlink="">
      <xdr:nvSpPr>
        <xdr:cNvPr id="309" name="楕円 308"/>
        <xdr:cNvSpPr/>
      </xdr:nvSpPr>
      <xdr:spPr>
        <a:xfrm>
          <a:off x="8699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156972</xdr:rowOff>
    </xdr:from>
    <xdr:to>
      <xdr:col>50</xdr:col>
      <xdr:colOff>114300</xdr:colOff>
      <xdr:row>84</xdr:row>
      <xdr:rowOff>160173</xdr:rowOff>
    </xdr:to>
    <xdr:cxnSp macro="">
      <xdr:nvCxnSpPr>
        <xdr:cNvPr id="310" name="直線コネクタ 309"/>
        <xdr:cNvCxnSpPr/>
      </xdr:nvCxnSpPr>
      <xdr:spPr>
        <a:xfrm>
          <a:off x="8750300" y="14558772"/>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8044</xdr:rowOff>
    </xdr:from>
    <xdr:ext cx="469744" cy="259045"/>
    <xdr:sp macro="" textlink="">
      <xdr:nvSpPr>
        <xdr:cNvPr id="311" name="n_1aveValue【公営住宅】&#10;一人当たり面積"/>
        <xdr:cNvSpPr txBox="1"/>
      </xdr:nvSpPr>
      <xdr:spPr>
        <a:xfrm>
          <a:off x="9391727" y="1423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23589</xdr:rowOff>
    </xdr:from>
    <xdr:ext cx="469744" cy="259045"/>
    <xdr:sp macro="" textlink="">
      <xdr:nvSpPr>
        <xdr:cNvPr id="312" name="n_2aveValue【公営住宅】&#10;一人当たり面積"/>
        <xdr:cNvSpPr txBox="1"/>
      </xdr:nvSpPr>
      <xdr:spPr>
        <a:xfrm>
          <a:off x="8515427" y="1425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30650</xdr:rowOff>
    </xdr:from>
    <xdr:ext cx="469744" cy="259045"/>
    <xdr:sp macro="" textlink="">
      <xdr:nvSpPr>
        <xdr:cNvPr id="313" name="n_1mainValue【公営住宅】&#10;一人当たり面積"/>
        <xdr:cNvSpPr txBox="1"/>
      </xdr:nvSpPr>
      <xdr:spPr>
        <a:xfrm>
          <a:off x="9391727" y="1460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27449</xdr:rowOff>
    </xdr:from>
    <xdr:ext cx="469744" cy="259045"/>
    <xdr:sp macro="" textlink="">
      <xdr:nvSpPr>
        <xdr:cNvPr id="314" name="n_2mainValue【公営住宅】&#10;一人当たり面積"/>
        <xdr:cNvSpPr txBox="1"/>
      </xdr:nvSpPr>
      <xdr:spPr>
        <a:xfrm>
          <a:off x="8515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5" name="正方形/長方形 31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6" name="正方形/長方形 31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7" name="正方形/長方形 31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8" name="正方形/長方形 31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9" name="正方形/長方形 31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0" name="正方形/長方形 31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1" name="正方形/長方形 32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3" name="正方形/長方形 32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4" name="正方形/長方形 32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5" name="正方形/長方形 32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6" name="正方形/長方形 32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7" name="正方形/長方形 32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8" name="正方形/長方形 32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9" name="正方形/長方形 32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0" name="正方形/長方形 32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1" name="正方形/長方形 33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2" name="正方形/長方形 33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3" name="正方形/長方形 33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4" name="正方形/長方形 33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5" name="正方形/長方形 33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6" name="正方形/長方形 33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7" name="正方形/長方形 33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8" name="正方形/長方形 33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9" name="テキスト ボックス 33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0" name="直線コネクタ 33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1" name="テキスト ボックス 34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42" name="直線コネクタ 34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43" name="テキスト ボックス 34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44" name="直線コネクタ 34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45" name="テキスト ボックス 34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46" name="直線コネクタ 34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47" name="テキスト ボックス 34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48" name="直線コネクタ 34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49" name="テキスト ボックス 34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0" name="直線コネクタ 34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1" name="テキスト ボックス 35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39624</xdr:rowOff>
    </xdr:from>
    <xdr:to>
      <xdr:col>85</xdr:col>
      <xdr:colOff>126364</xdr:colOff>
      <xdr:row>40</xdr:row>
      <xdr:rowOff>48768</xdr:rowOff>
    </xdr:to>
    <xdr:cxnSp macro="">
      <xdr:nvCxnSpPr>
        <xdr:cNvPr id="353" name="直線コネクタ 352"/>
        <xdr:cNvCxnSpPr/>
      </xdr:nvCxnSpPr>
      <xdr:spPr>
        <a:xfrm flipV="1">
          <a:off x="16318864" y="5697474"/>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52595</xdr:rowOff>
    </xdr:from>
    <xdr:ext cx="405111" cy="259045"/>
    <xdr:sp macro="" textlink="">
      <xdr:nvSpPr>
        <xdr:cNvPr id="354" name="【認定こども園・幼稚園・保育所】&#10;有形固定資産減価償却率最小値テキスト"/>
        <xdr:cNvSpPr txBox="1"/>
      </xdr:nvSpPr>
      <xdr:spPr>
        <a:xfrm>
          <a:off x="16357600" y="691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48768</xdr:rowOff>
    </xdr:from>
    <xdr:to>
      <xdr:col>86</xdr:col>
      <xdr:colOff>25400</xdr:colOff>
      <xdr:row>40</xdr:row>
      <xdr:rowOff>48768</xdr:rowOff>
    </xdr:to>
    <xdr:cxnSp macro="">
      <xdr:nvCxnSpPr>
        <xdr:cNvPr id="355" name="直線コネクタ 354"/>
        <xdr:cNvCxnSpPr/>
      </xdr:nvCxnSpPr>
      <xdr:spPr>
        <a:xfrm>
          <a:off x="16230600" y="690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157751</xdr:rowOff>
    </xdr:from>
    <xdr:ext cx="405111" cy="259045"/>
    <xdr:sp macro="" textlink="">
      <xdr:nvSpPr>
        <xdr:cNvPr id="356" name="【認定こども園・幼稚園・保育所】&#10;有形固定資産減価償却率最大値テキスト"/>
        <xdr:cNvSpPr txBox="1"/>
      </xdr:nvSpPr>
      <xdr:spPr>
        <a:xfrm>
          <a:off x="16357600" y="547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39624</xdr:rowOff>
    </xdr:from>
    <xdr:to>
      <xdr:col>86</xdr:col>
      <xdr:colOff>25400</xdr:colOff>
      <xdr:row>33</xdr:row>
      <xdr:rowOff>39624</xdr:rowOff>
    </xdr:to>
    <xdr:cxnSp macro="">
      <xdr:nvCxnSpPr>
        <xdr:cNvPr id="357" name="直線コネクタ 356"/>
        <xdr:cNvCxnSpPr/>
      </xdr:nvCxnSpPr>
      <xdr:spPr>
        <a:xfrm>
          <a:off x="16230600" y="569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123715</xdr:rowOff>
    </xdr:from>
    <xdr:ext cx="405111" cy="259045"/>
    <xdr:sp macro="" textlink="">
      <xdr:nvSpPr>
        <xdr:cNvPr id="358" name="【認定こども園・幼稚園・保育所】&#10;有形固定資産減価償却率平均値テキスト"/>
        <xdr:cNvSpPr txBox="1"/>
      </xdr:nvSpPr>
      <xdr:spPr>
        <a:xfrm>
          <a:off x="16357600" y="6295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100838</xdr:rowOff>
    </xdr:from>
    <xdr:to>
      <xdr:col>85</xdr:col>
      <xdr:colOff>177800</xdr:colOff>
      <xdr:row>38</xdr:row>
      <xdr:rowOff>30988</xdr:rowOff>
    </xdr:to>
    <xdr:sp macro="" textlink="">
      <xdr:nvSpPr>
        <xdr:cNvPr id="359" name="フローチャート: 判断 358"/>
        <xdr:cNvSpPr/>
      </xdr:nvSpPr>
      <xdr:spPr>
        <a:xfrm>
          <a:off x="162687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89408</xdr:rowOff>
    </xdr:from>
    <xdr:to>
      <xdr:col>81</xdr:col>
      <xdr:colOff>101600</xdr:colOff>
      <xdr:row>38</xdr:row>
      <xdr:rowOff>19558</xdr:rowOff>
    </xdr:to>
    <xdr:sp macro="" textlink="">
      <xdr:nvSpPr>
        <xdr:cNvPr id="360" name="フローチャート: 判断 359"/>
        <xdr:cNvSpPr/>
      </xdr:nvSpPr>
      <xdr:spPr>
        <a:xfrm>
          <a:off x="15430500" y="643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84836</xdr:rowOff>
    </xdr:from>
    <xdr:to>
      <xdr:col>76</xdr:col>
      <xdr:colOff>165100</xdr:colOff>
      <xdr:row>38</xdr:row>
      <xdr:rowOff>14986</xdr:rowOff>
    </xdr:to>
    <xdr:sp macro="" textlink="">
      <xdr:nvSpPr>
        <xdr:cNvPr id="361" name="フローチャート: 判断 360"/>
        <xdr:cNvSpPr/>
      </xdr:nvSpPr>
      <xdr:spPr>
        <a:xfrm>
          <a:off x="14541500" y="642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2" name="テキスト ボックス 36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3" name="テキスト ボックス 36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4" name="テキスト ボックス 36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5" name="テキスト ボックス 36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6" name="テキスト ボックス 36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123698</xdr:rowOff>
    </xdr:from>
    <xdr:to>
      <xdr:col>85</xdr:col>
      <xdr:colOff>177800</xdr:colOff>
      <xdr:row>40</xdr:row>
      <xdr:rowOff>53848</xdr:rowOff>
    </xdr:to>
    <xdr:sp macro="" textlink="">
      <xdr:nvSpPr>
        <xdr:cNvPr id="367" name="楕円 366"/>
        <xdr:cNvSpPr/>
      </xdr:nvSpPr>
      <xdr:spPr>
        <a:xfrm>
          <a:off x="16268700" y="68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38625</xdr:rowOff>
    </xdr:from>
    <xdr:ext cx="405111" cy="259045"/>
    <xdr:sp macro="" textlink="">
      <xdr:nvSpPr>
        <xdr:cNvPr id="368" name="【認定こども園・幼稚園・保育所】&#10;有形固定資産減価償却率該当値テキスト"/>
        <xdr:cNvSpPr txBox="1"/>
      </xdr:nvSpPr>
      <xdr:spPr>
        <a:xfrm>
          <a:off x="16357600" y="6725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75692</xdr:rowOff>
    </xdr:from>
    <xdr:to>
      <xdr:col>81</xdr:col>
      <xdr:colOff>101600</xdr:colOff>
      <xdr:row>40</xdr:row>
      <xdr:rowOff>5842</xdr:rowOff>
    </xdr:to>
    <xdr:sp macro="" textlink="">
      <xdr:nvSpPr>
        <xdr:cNvPr id="369" name="楕円 368"/>
        <xdr:cNvSpPr/>
      </xdr:nvSpPr>
      <xdr:spPr>
        <a:xfrm>
          <a:off x="15430500" y="676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126492</xdr:rowOff>
    </xdr:from>
    <xdr:to>
      <xdr:col>85</xdr:col>
      <xdr:colOff>127000</xdr:colOff>
      <xdr:row>40</xdr:row>
      <xdr:rowOff>3048</xdr:rowOff>
    </xdr:to>
    <xdr:cxnSp macro="">
      <xdr:nvCxnSpPr>
        <xdr:cNvPr id="370" name="直線コネクタ 369"/>
        <xdr:cNvCxnSpPr/>
      </xdr:nvCxnSpPr>
      <xdr:spPr>
        <a:xfrm>
          <a:off x="15481300" y="6813042"/>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123698</xdr:rowOff>
    </xdr:from>
    <xdr:to>
      <xdr:col>76</xdr:col>
      <xdr:colOff>165100</xdr:colOff>
      <xdr:row>38</xdr:row>
      <xdr:rowOff>53848</xdr:rowOff>
    </xdr:to>
    <xdr:sp macro="" textlink="">
      <xdr:nvSpPr>
        <xdr:cNvPr id="371" name="楕円 370"/>
        <xdr:cNvSpPr/>
      </xdr:nvSpPr>
      <xdr:spPr>
        <a:xfrm>
          <a:off x="14541500" y="646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3048</xdr:rowOff>
    </xdr:from>
    <xdr:to>
      <xdr:col>81</xdr:col>
      <xdr:colOff>50800</xdr:colOff>
      <xdr:row>39</xdr:row>
      <xdr:rowOff>126492</xdr:rowOff>
    </xdr:to>
    <xdr:cxnSp macro="">
      <xdr:nvCxnSpPr>
        <xdr:cNvPr id="372" name="直線コネクタ 371"/>
        <xdr:cNvCxnSpPr/>
      </xdr:nvCxnSpPr>
      <xdr:spPr>
        <a:xfrm>
          <a:off x="14592300" y="6518148"/>
          <a:ext cx="889000" cy="29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36085</xdr:rowOff>
    </xdr:from>
    <xdr:ext cx="405111" cy="259045"/>
    <xdr:sp macro="" textlink="">
      <xdr:nvSpPr>
        <xdr:cNvPr id="373" name="n_1aveValue【認定こども園・幼稚園・保育所】&#10;有形固定資産減価償却率"/>
        <xdr:cNvSpPr txBox="1"/>
      </xdr:nvSpPr>
      <xdr:spPr>
        <a:xfrm>
          <a:off x="15266044" y="620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31513</xdr:rowOff>
    </xdr:from>
    <xdr:ext cx="405111" cy="259045"/>
    <xdr:sp macro="" textlink="">
      <xdr:nvSpPr>
        <xdr:cNvPr id="374" name="n_2aveValue【認定こども園・幼稚園・保育所】&#10;有形固定資産減価償却率"/>
        <xdr:cNvSpPr txBox="1"/>
      </xdr:nvSpPr>
      <xdr:spPr>
        <a:xfrm>
          <a:off x="14389744" y="620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168419</xdr:rowOff>
    </xdr:from>
    <xdr:ext cx="405111" cy="259045"/>
    <xdr:sp macro="" textlink="">
      <xdr:nvSpPr>
        <xdr:cNvPr id="375" name="n_1mainValue【認定こども園・幼稚園・保育所】&#10;有形固定資産減価償却率"/>
        <xdr:cNvSpPr txBox="1"/>
      </xdr:nvSpPr>
      <xdr:spPr>
        <a:xfrm>
          <a:off x="15266044" y="685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44975</xdr:rowOff>
    </xdr:from>
    <xdr:ext cx="405111" cy="259045"/>
    <xdr:sp macro="" textlink="">
      <xdr:nvSpPr>
        <xdr:cNvPr id="376" name="n_2mainValue【認定こども園・幼稚園・保育所】&#10;有形固定資産減価償却率"/>
        <xdr:cNvSpPr txBox="1"/>
      </xdr:nvSpPr>
      <xdr:spPr>
        <a:xfrm>
          <a:off x="14389744" y="656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7" name="正方形/長方形 3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8" name="正方形/長方形 3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9" name="正方形/長方形 3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0" name="正方形/長方形 3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1" name="正方形/長方形 3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2" name="正方形/長方形 3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3" name="正方形/長方形 3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4" name="正方形/長方形 38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5" name="テキスト ボックス 38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6" name="直線コネクタ 38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87" name="直線コネクタ 38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88" name="テキスト ボックス 38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89" name="直線コネクタ 38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0" name="テキスト ボックス 38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1" name="直線コネクタ 39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2" name="テキスト ボックス 39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3" name="直線コネクタ 39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4" name="テキスト ボックス 39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95" name="直線コネクタ 39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96" name="テキスト ボックス 39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7" name="直線コネクタ 39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8" name="テキスト ボックス 39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41</xdr:row>
      <xdr:rowOff>129540</xdr:rowOff>
    </xdr:to>
    <xdr:cxnSp macro="">
      <xdr:nvCxnSpPr>
        <xdr:cNvPr id="400" name="直線コネクタ 399"/>
        <xdr:cNvCxnSpPr/>
      </xdr:nvCxnSpPr>
      <xdr:spPr>
        <a:xfrm flipV="1">
          <a:off x="22160864" y="589788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133367</xdr:rowOff>
    </xdr:from>
    <xdr:ext cx="469744" cy="259045"/>
    <xdr:sp macro="" textlink="">
      <xdr:nvSpPr>
        <xdr:cNvPr id="401" name="【認定こども園・幼稚園・保育所】&#10;一人当たり面積最小値テキスト"/>
        <xdr:cNvSpPr txBox="1"/>
      </xdr:nvSpPr>
      <xdr:spPr>
        <a:xfrm>
          <a:off x="22199600"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129540</xdr:rowOff>
    </xdr:from>
    <xdr:to>
      <xdr:col>116</xdr:col>
      <xdr:colOff>152400</xdr:colOff>
      <xdr:row>41</xdr:row>
      <xdr:rowOff>129540</xdr:rowOff>
    </xdr:to>
    <xdr:cxnSp macro="">
      <xdr:nvCxnSpPr>
        <xdr:cNvPr id="402" name="直線コネクタ 401"/>
        <xdr:cNvCxnSpPr/>
      </xdr:nvCxnSpPr>
      <xdr:spPr>
        <a:xfrm>
          <a:off x="22072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403" name="【認定こども園・幼稚園・保育所】&#10;一人当たり面積最大値テキスト"/>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404" name="直線コネクタ 403"/>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148607</xdr:rowOff>
    </xdr:from>
    <xdr:ext cx="469744" cy="259045"/>
    <xdr:sp macro="" textlink="">
      <xdr:nvSpPr>
        <xdr:cNvPr id="405" name="【認定こども園・幼稚園・保育所】&#10;一人当たり面積平均値テキスト"/>
        <xdr:cNvSpPr txBox="1"/>
      </xdr:nvSpPr>
      <xdr:spPr>
        <a:xfrm>
          <a:off x="22199600" y="666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170180</xdr:rowOff>
    </xdr:from>
    <xdr:to>
      <xdr:col>116</xdr:col>
      <xdr:colOff>114300</xdr:colOff>
      <xdr:row>39</xdr:row>
      <xdr:rowOff>100330</xdr:rowOff>
    </xdr:to>
    <xdr:sp macro="" textlink="">
      <xdr:nvSpPr>
        <xdr:cNvPr id="406" name="フローチャート: 判断 405"/>
        <xdr:cNvSpPr/>
      </xdr:nvSpPr>
      <xdr:spPr>
        <a:xfrm>
          <a:off x="22110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6350</xdr:rowOff>
    </xdr:from>
    <xdr:to>
      <xdr:col>112</xdr:col>
      <xdr:colOff>38100</xdr:colOff>
      <xdr:row>39</xdr:row>
      <xdr:rowOff>107950</xdr:rowOff>
    </xdr:to>
    <xdr:sp macro="" textlink="">
      <xdr:nvSpPr>
        <xdr:cNvPr id="407" name="フローチャート: 判断 406"/>
        <xdr:cNvSpPr/>
      </xdr:nvSpPr>
      <xdr:spPr>
        <a:xfrm>
          <a:off x="21272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107950</xdr:rowOff>
    </xdr:to>
    <xdr:sp macro="" textlink="">
      <xdr:nvSpPr>
        <xdr:cNvPr id="408" name="フローチャート: 判断 407"/>
        <xdr:cNvSpPr/>
      </xdr:nvSpPr>
      <xdr:spPr>
        <a:xfrm>
          <a:off x="20383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9" name="テキスト ボックス 40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0" name="テキスト ボックス 40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1" name="テキスト ボックス 41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2" name="テキスト ボックス 41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3" name="テキスト ボックス 41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154940</xdr:rowOff>
    </xdr:from>
    <xdr:to>
      <xdr:col>116</xdr:col>
      <xdr:colOff>114300</xdr:colOff>
      <xdr:row>36</xdr:row>
      <xdr:rowOff>85090</xdr:rowOff>
    </xdr:to>
    <xdr:sp macro="" textlink="">
      <xdr:nvSpPr>
        <xdr:cNvPr id="414" name="楕円 413"/>
        <xdr:cNvSpPr/>
      </xdr:nvSpPr>
      <xdr:spPr>
        <a:xfrm>
          <a:off x="221107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6367</xdr:rowOff>
    </xdr:from>
    <xdr:ext cx="469744" cy="259045"/>
    <xdr:sp macro="" textlink="">
      <xdr:nvSpPr>
        <xdr:cNvPr id="415" name="【認定こども園・幼稚園・保育所】&#10;一人当たり面積該当値テキスト"/>
        <xdr:cNvSpPr txBox="1"/>
      </xdr:nvSpPr>
      <xdr:spPr>
        <a:xfrm>
          <a:off x="22199600" y="600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120650</xdr:rowOff>
    </xdr:from>
    <xdr:to>
      <xdr:col>112</xdr:col>
      <xdr:colOff>38100</xdr:colOff>
      <xdr:row>36</xdr:row>
      <xdr:rowOff>50800</xdr:rowOff>
    </xdr:to>
    <xdr:sp macro="" textlink="">
      <xdr:nvSpPr>
        <xdr:cNvPr id="416" name="楕円 415"/>
        <xdr:cNvSpPr/>
      </xdr:nvSpPr>
      <xdr:spPr>
        <a:xfrm>
          <a:off x="21272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0</xdr:rowOff>
    </xdr:from>
    <xdr:to>
      <xdr:col>116</xdr:col>
      <xdr:colOff>63500</xdr:colOff>
      <xdr:row>36</xdr:row>
      <xdr:rowOff>34290</xdr:rowOff>
    </xdr:to>
    <xdr:cxnSp macro="">
      <xdr:nvCxnSpPr>
        <xdr:cNvPr id="417" name="直線コネクタ 416"/>
        <xdr:cNvCxnSpPr/>
      </xdr:nvCxnSpPr>
      <xdr:spPr>
        <a:xfrm>
          <a:off x="21323300" y="61722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154940</xdr:rowOff>
    </xdr:from>
    <xdr:to>
      <xdr:col>107</xdr:col>
      <xdr:colOff>101600</xdr:colOff>
      <xdr:row>36</xdr:row>
      <xdr:rowOff>85090</xdr:rowOff>
    </xdr:to>
    <xdr:sp macro="" textlink="">
      <xdr:nvSpPr>
        <xdr:cNvPr id="418" name="楕円 417"/>
        <xdr:cNvSpPr/>
      </xdr:nvSpPr>
      <xdr:spPr>
        <a:xfrm>
          <a:off x="203835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0</xdr:rowOff>
    </xdr:from>
    <xdr:to>
      <xdr:col>111</xdr:col>
      <xdr:colOff>177800</xdr:colOff>
      <xdr:row>36</xdr:row>
      <xdr:rowOff>34290</xdr:rowOff>
    </xdr:to>
    <xdr:cxnSp macro="">
      <xdr:nvCxnSpPr>
        <xdr:cNvPr id="419" name="直線コネクタ 418"/>
        <xdr:cNvCxnSpPr/>
      </xdr:nvCxnSpPr>
      <xdr:spPr>
        <a:xfrm flipV="1">
          <a:off x="20434300" y="61722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99077</xdr:rowOff>
    </xdr:from>
    <xdr:ext cx="469744" cy="259045"/>
    <xdr:sp macro="" textlink="">
      <xdr:nvSpPr>
        <xdr:cNvPr id="420" name="n_1aveValue【認定こども園・幼稚園・保育所】&#10;一人当たり面積"/>
        <xdr:cNvSpPr txBox="1"/>
      </xdr:nvSpPr>
      <xdr:spPr>
        <a:xfrm>
          <a:off x="210757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99077</xdr:rowOff>
    </xdr:from>
    <xdr:ext cx="469744" cy="259045"/>
    <xdr:sp macro="" textlink="">
      <xdr:nvSpPr>
        <xdr:cNvPr id="421" name="n_2aveValue【認定こども園・幼稚園・保育所】&#10;一人当たり面積"/>
        <xdr:cNvSpPr txBox="1"/>
      </xdr:nvSpPr>
      <xdr:spPr>
        <a:xfrm>
          <a:off x="20199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67327</xdr:rowOff>
    </xdr:from>
    <xdr:ext cx="469744" cy="259045"/>
    <xdr:sp macro="" textlink="">
      <xdr:nvSpPr>
        <xdr:cNvPr id="422" name="n_1mainValue【認定こども園・幼稚園・保育所】&#10;一人当たり面積"/>
        <xdr:cNvSpPr txBox="1"/>
      </xdr:nvSpPr>
      <xdr:spPr>
        <a:xfrm>
          <a:off x="21075727"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101617</xdr:rowOff>
    </xdr:from>
    <xdr:ext cx="469744" cy="259045"/>
    <xdr:sp macro="" textlink="">
      <xdr:nvSpPr>
        <xdr:cNvPr id="423" name="n_2mainValue【認定こども園・幼稚園・保育所】&#10;一人当たり面積"/>
        <xdr:cNvSpPr txBox="1"/>
      </xdr:nvSpPr>
      <xdr:spPr>
        <a:xfrm>
          <a:off x="20199427" y="593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4" name="正方形/長方形 42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5" name="正方形/長方形 42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6" name="正方形/長方形 42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7" name="正方形/長方形 42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8" name="正方形/長方形 42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9" name="正方形/長方形 42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0" name="正方形/長方形 42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1" name="正方形/長方形 43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2" name="テキスト ボックス 43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3" name="直線コネクタ 43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4" name="テキスト ボックス 43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435" name="直線コネクタ 434"/>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436" name="テキスト ボックス 435"/>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437" name="直線コネクタ 436"/>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438" name="テキスト ボックス 437"/>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439" name="直線コネクタ 438"/>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440" name="テキスト ボックス 439"/>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1" name="直線コネクタ 44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2" name="テキスト ボックス 44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443" name="直線コネクタ 442"/>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444" name="テキスト ボックス 443"/>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445" name="直線コネクタ 444"/>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446" name="テキスト ボックス 445"/>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447" name="直線コネクタ 446"/>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448" name="テキスト ボックス 447"/>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9" name="直線コネクタ 44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0" name="テキスト ボックス 44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45720</xdr:rowOff>
    </xdr:to>
    <xdr:cxnSp macro="">
      <xdr:nvCxnSpPr>
        <xdr:cNvPr id="452" name="直線コネクタ 451"/>
        <xdr:cNvCxnSpPr/>
      </xdr:nvCxnSpPr>
      <xdr:spPr>
        <a:xfrm flipV="1">
          <a:off x="16318864" y="960691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453" name="【学校施設】&#10;有形固定資産減価償却率最小値テキスト"/>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454" name="直線コネクタ 453"/>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455" name="【学校施設】&#10;有形固定資産減価償却率最大値テキスト"/>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456" name="直線コネクタ 455"/>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63517</xdr:rowOff>
    </xdr:from>
    <xdr:ext cx="405111" cy="259045"/>
    <xdr:sp macro="" textlink="">
      <xdr:nvSpPr>
        <xdr:cNvPr id="457" name="【学校施設】&#10;有形固定資産減価償却率平均値テキスト"/>
        <xdr:cNvSpPr txBox="1"/>
      </xdr:nvSpPr>
      <xdr:spPr>
        <a:xfrm>
          <a:off x="16357600" y="1000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40640</xdr:rowOff>
    </xdr:from>
    <xdr:to>
      <xdr:col>85</xdr:col>
      <xdr:colOff>177800</xdr:colOff>
      <xdr:row>59</xdr:row>
      <xdr:rowOff>142240</xdr:rowOff>
    </xdr:to>
    <xdr:sp macro="" textlink="">
      <xdr:nvSpPr>
        <xdr:cNvPr id="458" name="フローチャート: 判断 457"/>
        <xdr:cNvSpPr/>
      </xdr:nvSpPr>
      <xdr:spPr>
        <a:xfrm>
          <a:off x="16268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60643</xdr:rowOff>
    </xdr:from>
    <xdr:to>
      <xdr:col>81</xdr:col>
      <xdr:colOff>101600</xdr:colOff>
      <xdr:row>59</xdr:row>
      <xdr:rowOff>162243</xdr:rowOff>
    </xdr:to>
    <xdr:sp macro="" textlink="">
      <xdr:nvSpPr>
        <xdr:cNvPr id="459" name="フローチャート: 判断 458"/>
        <xdr:cNvSpPr/>
      </xdr:nvSpPr>
      <xdr:spPr>
        <a:xfrm>
          <a:off x="15430500" y="1017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460" name="フローチャート: 判断 459"/>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1" name="テキスト ボックス 46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2" name="テキスト ボックス 46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3" name="テキスト ボックス 46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4" name="テキスト ボックス 46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5" name="テキスト ボックス 46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120650</xdr:rowOff>
    </xdr:from>
    <xdr:to>
      <xdr:col>85</xdr:col>
      <xdr:colOff>177800</xdr:colOff>
      <xdr:row>60</xdr:row>
      <xdr:rowOff>50800</xdr:rowOff>
    </xdr:to>
    <xdr:sp macro="" textlink="">
      <xdr:nvSpPr>
        <xdr:cNvPr id="466" name="楕円 465"/>
        <xdr:cNvSpPr/>
      </xdr:nvSpPr>
      <xdr:spPr>
        <a:xfrm>
          <a:off x="16268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99077</xdr:rowOff>
    </xdr:from>
    <xdr:ext cx="405111" cy="259045"/>
    <xdr:sp macro="" textlink="">
      <xdr:nvSpPr>
        <xdr:cNvPr id="467" name="【学校施設】&#10;有形固定資産減価償却率該当値テキスト"/>
        <xdr:cNvSpPr txBox="1"/>
      </xdr:nvSpPr>
      <xdr:spPr>
        <a:xfrm>
          <a:off x="16357600"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63500</xdr:rowOff>
    </xdr:from>
    <xdr:to>
      <xdr:col>81</xdr:col>
      <xdr:colOff>101600</xdr:colOff>
      <xdr:row>59</xdr:row>
      <xdr:rowOff>165100</xdr:rowOff>
    </xdr:to>
    <xdr:sp macro="" textlink="">
      <xdr:nvSpPr>
        <xdr:cNvPr id="468" name="楕円 467"/>
        <xdr:cNvSpPr/>
      </xdr:nvSpPr>
      <xdr:spPr>
        <a:xfrm>
          <a:off x="15430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114300</xdr:rowOff>
    </xdr:from>
    <xdr:to>
      <xdr:col>85</xdr:col>
      <xdr:colOff>127000</xdr:colOff>
      <xdr:row>60</xdr:row>
      <xdr:rowOff>0</xdr:rowOff>
    </xdr:to>
    <xdr:cxnSp macro="">
      <xdr:nvCxnSpPr>
        <xdr:cNvPr id="469" name="直線コネクタ 468"/>
        <xdr:cNvCxnSpPr/>
      </xdr:nvCxnSpPr>
      <xdr:spPr>
        <a:xfrm>
          <a:off x="15481300" y="102298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69215</xdr:rowOff>
    </xdr:from>
    <xdr:to>
      <xdr:col>76</xdr:col>
      <xdr:colOff>165100</xdr:colOff>
      <xdr:row>58</xdr:row>
      <xdr:rowOff>170815</xdr:rowOff>
    </xdr:to>
    <xdr:sp macro="" textlink="">
      <xdr:nvSpPr>
        <xdr:cNvPr id="470" name="楕円 469"/>
        <xdr:cNvSpPr/>
      </xdr:nvSpPr>
      <xdr:spPr>
        <a:xfrm>
          <a:off x="14541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120015</xdr:rowOff>
    </xdr:from>
    <xdr:to>
      <xdr:col>81</xdr:col>
      <xdr:colOff>50800</xdr:colOff>
      <xdr:row>59</xdr:row>
      <xdr:rowOff>114300</xdr:rowOff>
    </xdr:to>
    <xdr:cxnSp macro="">
      <xdr:nvCxnSpPr>
        <xdr:cNvPr id="471" name="直線コネクタ 470"/>
        <xdr:cNvCxnSpPr/>
      </xdr:nvCxnSpPr>
      <xdr:spPr>
        <a:xfrm>
          <a:off x="14592300" y="10064115"/>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7320</xdr:rowOff>
    </xdr:from>
    <xdr:ext cx="405111" cy="259045"/>
    <xdr:sp macro="" textlink="">
      <xdr:nvSpPr>
        <xdr:cNvPr id="472" name="n_1aveValue【学校施設】&#10;有形固定資産減価償却率"/>
        <xdr:cNvSpPr txBox="1"/>
      </xdr:nvSpPr>
      <xdr:spPr>
        <a:xfrm>
          <a:off x="15266044" y="9951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144797</xdr:rowOff>
    </xdr:from>
    <xdr:ext cx="405111" cy="259045"/>
    <xdr:sp macro="" textlink="">
      <xdr:nvSpPr>
        <xdr:cNvPr id="473" name="n_2aveValue【学校施設】&#10;有形固定資産減価償却率"/>
        <xdr:cNvSpPr txBox="1"/>
      </xdr:nvSpPr>
      <xdr:spPr>
        <a:xfrm>
          <a:off x="14389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156227</xdr:rowOff>
    </xdr:from>
    <xdr:ext cx="405111" cy="259045"/>
    <xdr:sp macro="" textlink="">
      <xdr:nvSpPr>
        <xdr:cNvPr id="474" name="n_1mainValue【学校施設】&#10;有形固定資産減価償却率"/>
        <xdr:cNvSpPr txBox="1"/>
      </xdr:nvSpPr>
      <xdr:spPr>
        <a:xfrm>
          <a:off x="1526604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15892</xdr:rowOff>
    </xdr:from>
    <xdr:ext cx="405111" cy="259045"/>
    <xdr:sp macro="" textlink="">
      <xdr:nvSpPr>
        <xdr:cNvPr id="475" name="n_2mainValue【学校施設】&#10;有形固定資産減価償却率"/>
        <xdr:cNvSpPr txBox="1"/>
      </xdr:nvSpPr>
      <xdr:spPr>
        <a:xfrm>
          <a:off x="143897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6" name="正方形/長方形 4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7" name="正方形/長方形 47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8" name="正方形/長方形 47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9" name="正方形/長方形 47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0" name="正方形/長方形 47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1" name="正方形/長方形 48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2" name="正方形/長方形 48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3" name="正方形/長方形 48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4" name="テキスト ボックス 48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5" name="直線コネクタ 48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6" name="テキスト ボックス 48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7" name="直線コネクタ 48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8" name="テキスト ボックス 48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9" name="直線コネクタ 48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90" name="テキスト ボックス 48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91" name="直線コネクタ 49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2" name="テキスト ボックス 49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3" name="直線コネクタ 49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4" name="テキスト ボックス 49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5" name="直線コネクタ 49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6" name="テキスト ボックス 49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7" name="直線コネクタ 49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8" name="テキスト ボックス 49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9" name="直線コネクタ 49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0" name="テキスト ボックス 49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21227</xdr:rowOff>
    </xdr:from>
    <xdr:to>
      <xdr:col>116</xdr:col>
      <xdr:colOff>62864</xdr:colOff>
      <xdr:row>63</xdr:row>
      <xdr:rowOff>70213</xdr:rowOff>
    </xdr:to>
    <xdr:cxnSp macro="">
      <xdr:nvCxnSpPr>
        <xdr:cNvPr id="502" name="直線コネクタ 501"/>
        <xdr:cNvCxnSpPr/>
      </xdr:nvCxnSpPr>
      <xdr:spPr>
        <a:xfrm flipV="1">
          <a:off x="22160864" y="945097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74040</xdr:rowOff>
    </xdr:from>
    <xdr:ext cx="469744" cy="259045"/>
    <xdr:sp macro="" textlink="">
      <xdr:nvSpPr>
        <xdr:cNvPr id="503" name="【学校施設】&#10;一人当たり面積最小値テキスト"/>
        <xdr:cNvSpPr txBox="1"/>
      </xdr:nvSpPr>
      <xdr:spPr>
        <a:xfrm>
          <a:off x="22199600" y="1087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70213</xdr:rowOff>
    </xdr:from>
    <xdr:to>
      <xdr:col>116</xdr:col>
      <xdr:colOff>152400</xdr:colOff>
      <xdr:row>63</xdr:row>
      <xdr:rowOff>70213</xdr:rowOff>
    </xdr:to>
    <xdr:cxnSp macro="">
      <xdr:nvCxnSpPr>
        <xdr:cNvPr id="504" name="直線コネクタ 503"/>
        <xdr:cNvCxnSpPr/>
      </xdr:nvCxnSpPr>
      <xdr:spPr>
        <a:xfrm>
          <a:off x="22072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139354</xdr:rowOff>
    </xdr:from>
    <xdr:ext cx="469744" cy="259045"/>
    <xdr:sp macro="" textlink="">
      <xdr:nvSpPr>
        <xdr:cNvPr id="505" name="【学校施設】&#10;一人当たり面積最大値テキスト"/>
        <xdr:cNvSpPr txBox="1"/>
      </xdr:nvSpPr>
      <xdr:spPr>
        <a:xfrm>
          <a:off x="22199600" y="922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21227</xdr:rowOff>
    </xdr:from>
    <xdr:to>
      <xdr:col>116</xdr:col>
      <xdr:colOff>152400</xdr:colOff>
      <xdr:row>55</xdr:row>
      <xdr:rowOff>21227</xdr:rowOff>
    </xdr:to>
    <xdr:cxnSp macro="">
      <xdr:nvCxnSpPr>
        <xdr:cNvPr id="506" name="直線コネクタ 505"/>
        <xdr:cNvCxnSpPr/>
      </xdr:nvCxnSpPr>
      <xdr:spPr>
        <a:xfrm>
          <a:off x="22072600" y="945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45555</xdr:rowOff>
    </xdr:from>
    <xdr:ext cx="469744" cy="259045"/>
    <xdr:sp macro="" textlink="">
      <xdr:nvSpPr>
        <xdr:cNvPr id="507" name="【学校施設】&#10;一人当たり面積平均値テキスト"/>
        <xdr:cNvSpPr txBox="1"/>
      </xdr:nvSpPr>
      <xdr:spPr>
        <a:xfrm>
          <a:off x="22199600" y="10161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22678</xdr:rowOff>
    </xdr:from>
    <xdr:to>
      <xdr:col>116</xdr:col>
      <xdr:colOff>114300</xdr:colOff>
      <xdr:row>60</xdr:row>
      <xdr:rowOff>124278</xdr:rowOff>
    </xdr:to>
    <xdr:sp macro="" textlink="">
      <xdr:nvSpPr>
        <xdr:cNvPr id="508" name="フローチャート: 判断 507"/>
        <xdr:cNvSpPr/>
      </xdr:nvSpPr>
      <xdr:spPr>
        <a:xfrm>
          <a:off x="22110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xdr:rowOff>
    </xdr:from>
    <xdr:to>
      <xdr:col>112</xdr:col>
      <xdr:colOff>38100</xdr:colOff>
      <xdr:row>60</xdr:row>
      <xdr:rowOff>103051</xdr:rowOff>
    </xdr:to>
    <xdr:sp macro="" textlink="">
      <xdr:nvSpPr>
        <xdr:cNvPr id="509" name="フローチャート: 判断 508"/>
        <xdr:cNvSpPr/>
      </xdr:nvSpPr>
      <xdr:spPr>
        <a:xfrm>
          <a:off x="21272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146776</xdr:rowOff>
    </xdr:from>
    <xdr:to>
      <xdr:col>107</xdr:col>
      <xdr:colOff>101600</xdr:colOff>
      <xdr:row>60</xdr:row>
      <xdr:rowOff>76926</xdr:rowOff>
    </xdr:to>
    <xdr:sp macro="" textlink="">
      <xdr:nvSpPr>
        <xdr:cNvPr id="510" name="フローチャート: 判断 509"/>
        <xdr:cNvSpPr/>
      </xdr:nvSpPr>
      <xdr:spPr>
        <a:xfrm>
          <a:off x="20383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1" name="テキスト ボックス 51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2" name="テキスト ボックス 51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3" name="テキスト ボックス 51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4" name="テキスト ボックス 51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5" name="テキスト ボックス 51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87993</xdr:rowOff>
    </xdr:from>
    <xdr:to>
      <xdr:col>116</xdr:col>
      <xdr:colOff>114300</xdr:colOff>
      <xdr:row>63</xdr:row>
      <xdr:rowOff>18143</xdr:rowOff>
    </xdr:to>
    <xdr:sp macro="" textlink="">
      <xdr:nvSpPr>
        <xdr:cNvPr id="516" name="楕円 515"/>
        <xdr:cNvSpPr/>
      </xdr:nvSpPr>
      <xdr:spPr>
        <a:xfrm>
          <a:off x="22110700" y="1071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2920</xdr:rowOff>
    </xdr:from>
    <xdr:ext cx="469744" cy="259045"/>
    <xdr:sp macro="" textlink="">
      <xdr:nvSpPr>
        <xdr:cNvPr id="517" name="【学校施設】&#10;一人当たり面積該当値テキスト"/>
        <xdr:cNvSpPr txBox="1"/>
      </xdr:nvSpPr>
      <xdr:spPr>
        <a:xfrm>
          <a:off x="22199600" y="10632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127181</xdr:rowOff>
    </xdr:from>
    <xdr:to>
      <xdr:col>112</xdr:col>
      <xdr:colOff>38100</xdr:colOff>
      <xdr:row>63</xdr:row>
      <xdr:rowOff>57331</xdr:rowOff>
    </xdr:to>
    <xdr:sp macro="" textlink="">
      <xdr:nvSpPr>
        <xdr:cNvPr id="518" name="楕円 517"/>
        <xdr:cNvSpPr/>
      </xdr:nvSpPr>
      <xdr:spPr>
        <a:xfrm>
          <a:off x="21272500" y="1075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138793</xdr:rowOff>
    </xdr:from>
    <xdr:to>
      <xdr:col>116</xdr:col>
      <xdr:colOff>63500</xdr:colOff>
      <xdr:row>63</xdr:row>
      <xdr:rowOff>6531</xdr:rowOff>
    </xdr:to>
    <xdr:cxnSp macro="">
      <xdr:nvCxnSpPr>
        <xdr:cNvPr id="519" name="直線コネクタ 518"/>
        <xdr:cNvCxnSpPr/>
      </xdr:nvCxnSpPr>
      <xdr:spPr>
        <a:xfrm flipV="1">
          <a:off x="21323300" y="1076869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112485</xdr:rowOff>
    </xdr:from>
    <xdr:to>
      <xdr:col>107</xdr:col>
      <xdr:colOff>101600</xdr:colOff>
      <xdr:row>63</xdr:row>
      <xdr:rowOff>42635</xdr:rowOff>
    </xdr:to>
    <xdr:sp macro="" textlink="">
      <xdr:nvSpPr>
        <xdr:cNvPr id="520" name="楕円 519"/>
        <xdr:cNvSpPr/>
      </xdr:nvSpPr>
      <xdr:spPr>
        <a:xfrm>
          <a:off x="203835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163285</xdr:rowOff>
    </xdr:from>
    <xdr:to>
      <xdr:col>111</xdr:col>
      <xdr:colOff>177800</xdr:colOff>
      <xdr:row>63</xdr:row>
      <xdr:rowOff>6531</xdr:rowOff>
    </xdr:to>
    <xdr:cxnSp macro="">
      <xdr:nvCxnSpPr>
        <xdr:cNvPr id="521" name="直線コネクタ 520"/>
        <xdr:cNvCxnSpPr/>
      </xdr:nvCxnSpPr>
      <xdr:spPr>
        <a:xfrm>
          <a:off x="20434300" y="10793185"/>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119578</xdr:rowOff>
    </xdr:from>
    <xdr:ext cx="469744" cy="259045"/>
    <xdr:sp macro="" textlink="">
      <xdr:nvSpPr>
        <xdr:cNvPr id="522" name="n_1aveValue【学校施設】&#10;一人当たり面積"/>
        <xdr:cNvSpPr txBox="1"/>
      </xdr:nvSpPr>
      <xdr:spPr>
        <a:xfrm>
          <a:off x="21075727" y="1006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93453</xdr:rowOff>
    </xdr:from>
    <xdr:ext cx="469744" cy="259045"/>
    <xdr:sp macro="" textlink="">
      <xdr:nvSpPr>
        <xdr:cNvPr id="523" name="n_2aveValue【学校施設】&#10;一人当たり面積"/>
        <xdr:cNvSpPr txBox="1"/>
      </xdr:nvSpPr>
      <xdr:spPr>
        <a:xfrm>
          <a:off x="20199427" y="1003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48458</xdr:rowOff>
    </xdr:from>
    <xdr:ext cx="469744" cy="259045"/>
    <xdr:sp macro="" textlink="">
      <xdr:nvSpPr>
        <xdr:cNvPr id="524" name="n_1mainValue【学校施設】&#10;一人当たり面積"/>
        <xdr:cNvSpPr txBox="1"/>
      </xdr:nvSpPr>
      <xdr:spPr>
        <a:xfrm>
          <a:off x="21075727" y="1084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33762</xdr:rowOff>
    </xdr:from>
    <xdr:ext cx="469744" cy="259045"/>
    <xdr:sp macro="" textlink="">
      <xdr:nvSpPr>
        <xdr:cNvPr id="525" name="n_2mainValue【学校施設】&#10;一人当たり面積"/>
        <xdr:cNvSpPr txBox="1"/>
      </xdr:nvSpPr>
      <xdr:spPr>
        <a:xfrm>
          <a:off x="20199427" y="1083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6" name="テキスト ボックス 53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7" name="直線コネクタ 5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8" name="テキスト ボックス 53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9" name="直線コネクタ 5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0" name="テキスト ボックス 5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1" name="直線コネクタ 5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2" name="テキスト ボックス 5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3" name="直線コネクタ 5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4" name="テキスト ボックス 5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5" name="直線コネクタ 5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6" name="テキスト ボックス 54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8" name="テキスト ボックス 54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144780</xdr:rowOff>
    </xdr:to>
    <xdr:cxnSp macro="">
      <xdr:nvCxnSpPr>
        <xdr:cNvPr id="550" name="直線コネクタ 549"/>
        <xdr:cNvCxnSpPr/>
      </xdr:nvCxnSpPr>
      <xdr:spPr>
        <a:xfrm flipV="1">
          <a:off x="16318864" y="133350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148607</xdr:rowOff>
    </xdr:from>
    <xdr:ext cx="405111" cy="259045"/>
    <xdr:sp macro="" textlink="">
      <xdr:nvSpPr>
        <xdr:cNvPr id="551" name="【児童館】&#10;有形固定資産減価償却率最小値テキスト"/>
        <xdr:cNvSpPr txBox="1"/>
      </xdr:nvSpPr>
      <xdr:spPr>
        <a:xfrm>
          <a:off x="16357600" y="1472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144780</xdr:rowOff>
    </xdr:from>
    <xdr:to>
      <xdr:col>86</xdr:col>
      <xdr:colOff>25400</xdr:colOff>
      <xdr:row>85</xdr:row>
      <xdr:rowOff>144780</xdr:rowOff>
    </xdr:to>
    <xdr:cxnSp macro="">
      <xdr:nvCxnSpPr>
        <xdr:cNvPr id="552" name="直線コネクタ 551"/>
        <xdr:cNvCxnSpPr/>
      </xdr:nvCxnSpPr>
      <xdr:spPr>
        <a:xfrm>
          <a:off x="16230600" y="1471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53"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4" name="直線コネクタ 553"/>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118763</xdr:rowOff>
    </xdr:from>
    <xdr:ext cx="405111" cy="259045"/>
    <xdr:sp macro="" textlink="">
      <xdr:nvSpPr>
        <xdr:cNvPr id="555" name="【児童館】&#10;有形固定資産減価償却率平均値テキスト"/>
        <xdr:cNvSpPr txBox="1"/>
      </xdr:nvSpPr>
      <xdr:spPr>
        <a:xfrm>
          <a:off x="16357600" y="14177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95886</xdr:rowOff>
    </xdr:from>
    <xdr:to>
      <xdr:col>85</xdr:col>
      <xdr:colOff>177800</xdr:colOff>
      <xdr:row>84</xdr:row>
      <xdr:rowOff>26036</xdr:rowOff>
    </xdr:to>
    <xdr:sp macro="" textlink="">
      <xdr:nvSpPr>
        <xdr:cNvPr id="556" name="フローチャート: 判断 555"/>
        <xdr:cNvSpPr/>
      </xdr:nvSpPr>
      <xdr:spPr>
        <a:xfrm>
          <a:off x="162687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25400</xdr:rowOff>
    </xdr:from>
    <xdr:to>
      <xdr:col>81</xdr:col>
      <xdr:colOff>101600</xdr:colOff>
      <xdr:row>83</xdr:row>
      <xdr:rowOff>127000</xdr:rowOff>
    </xdr:to>
    <xdr:sp macro="" textlink="">
      <xdr:nvSpPr>
        <xdr:cNvPr id="557" name="フローチャート: 判断 556"/>
        <xdr:cNvSpPr/>
      </xdr:nvSpPr>
      <xdr:spPr>
        <a:xfrm>
          <a:off x="15430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99695</xdr:rowOff>
    </xdr:from>
    <xdr:to>
      <xdr:col>76</xdr:col>
      <xdr:colOff>165100</xdr:colOff>
      <xdr:row>83</xdr:row>
      <xdr:rowOff>29845</xdr:rowOff>
    </xdr:to>
    <xdr:sp macro="" textlink="">
      <xdr:nvSpPr>
        <xdr:cNvPr id="558" name="フローチャート: 判断 557"/>
        <xdr:cNvSpPr/>
      </xdr:nvSpPr>
      <xdr:spPr>
        <a:xfrm>
          <a:off x="14541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9" name="テキスト ボックス 5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0" name="テキスト ボックス 5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1" name="テキスト ボックス 5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2" name="テキスト ボックス 5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3" name="テキスト ボックス 5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38736</xdr:rowOff>
    </xdr:from>
    <xdr:to>
      <xdr:col>85</xdr:col>
      <xdr:colOff>177800</xdr:colOff>
      <xdr:row>84</xdr:row>
      <xdr:rowOff>140336</xdr:rowOff>
    </xdr:to>
    <xdr:sp macro="" textlink="">
      <xdr:nvSpPr>
        <xdr:cNvPr id="564" name="楕円 563"/>
        <xdr:cNvSpPr/>
      </xdr:nvSpPr>
      <xdr:spPr>
        <a:xfrm>
          <a:off x="162687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17163</xdr:rowOff>
    </xdr:from>
    <xdr:ext cx="405111" cy="259045"/>
    <xdr:sp macro="" textlink="">
      <xdr:nvSpPr>
        <xdr:cNvPr id="565" name="【児童館】&#10;有形固定資産減価償却率該当値テキスト"/>
        <xdr:cNvSpPr txBox="1"/>
      </xdr:nvSpPr>
      <xdr:spPr>
        <a:xfrm>
          <a:off x="16357600"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101600</xdr:rowOff>
    </xdr:from>
    <xdr:to>
      <xdr:col>81</xdr:col>
      <xdr:colOff>101600</xdr:colOff>
      <xdr:row>85</xdr:row>
      <xdr:rowOff>31750</xdr:rowOff>
    </xdr:to>
    <xdr:sp macro="" textlink="">
      <xdr:nvSpPr>
        <xdr:cNvPr id="566" name="楕円 565"/>
        <xdr:cNvSpPr/>
      </xdr:nvSpPr>
      <xdr:spPr>
        <a:xfrm>
          <a:off x="15430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89536</xdr:rowOff>
    </xdr:from>
    <xdr:to>
      <xdr:col>85</xdr:col>
      <xdr:colOff>127000</xdr:colOff>
      <xdr:row>84</xdr:row>
      <xdr:rowOff>152400</xdr:rowOff>
    </xdr:to>
    <xdr:cxnSp macro="">
      <xdr:nvCxnSpPr>
        <xdr:cNvPr id="567" name="直線コネクタ 566"/>
        <xdr:cNvCxnSpPr/>
      </xdr:nvCxnSpPr>
      <xdr:spPr>
        <a:xfrm flipV="1">
          <a:off x="15481300" y="14491336"/>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154939</xdr:rowOff>
    </xdr:from>
    <xdr:to>
      <xdr:col>76</xdr:col>
      <xdr:colOff>165100</xdr:colOff>
      <xdr:row>81</xdr:row>
      <xdr:rowOff>85089</xdr:rowOff>
    </xdr:to>
    <xdr:sp macro="" textlink="">
      <xdr:nvSpPr>
        <xdr:cNvPr id="568" name="楕円 567"/>
        <xdr:cNvSpPr/>
      </xdr:nvSpPr>
      <xdr:spPr>
        <a:xfrm>
          <a:off x="145415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34289</xdr:rowOff>
    </xdr:from>
    <xdr:to>
      <xdr:col>81</xdr:col>
      <xdr:colOff>50800</xdr:colOff>
      <xdr:row>84</xdr:row>
      <xdr:rowOff>152400</xdr:rowOff>
    </xdr:to>
    <xdr:cxnSp macro="">
      <xdr:nvCxnSpPr>
        <xdr:cNvPr id="569" name="直線コネクタ 568"/>
        <xdr:cNvCxnSpPr/>
      </xdr:nvCxnSpPr>
      <xdr:spPr>
        <a:xfrm>
          <a:off x="14592300" y="13921739"/>
          <a:ext cx="889000" cy="6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143527</xdr:rowOff>
    </xdr:from>
    <xdr:ext cx="405111" cy="259045"/>
    <xdr:sp macro="" textlink="">
      <xdr:nvSpPr>
        <xdr:cNvPr id="570" name="n_1aveValue【児童館】&#10;有形固定資産減価償却率"/>
        <xdr:cNvSpPr txBox="1"/>
      </xdr:nvSpPr>
      <xdr:spPr>
        <a:xfrm>
          <a:off x="15266044" y="1403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20972</xdr:rowOff>
    </xdr:from>
    <xdr:ext cx="405111" cy="259045"/>
    <xdr:sp macro="" textlink="">
      <xdr:nvSpPr>
        <xdr:cNvPr id="571" name="n_2aveValue【児童館】&#10;有形固定資産減価償却率"/>
        <xdr:cNvSpPr txBox="1"/>
      </xdr:nvSpPr>
      <xdr:spPr>
        <a:xfrm>
          <a:off x="143897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22877</xdr:rowOff>
    </xdr:from>
    <xdr:ext cx="405111" cy="259045"/>
    <xdr:sp macro="" textlink="">
      <xdr:nvSpPr>
        <xdr:cNvPr id="572" name="n_1mainValue【児童館】&#10;有形固定資産減価償却率"/>
        <xdr:cNvSpPr txBox="1"/>
      </xdr:nvSpPr>
      <xdr:spPr>
        <a:xfrm>
          <a:off x="152660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101616</xdr:rowOff>
    </xdr:from>
    <xdr:ext cx="405111" cy="259045"/>
    <xdr:sp macro="" textlink="">
      <xdr:nvSpPr>
        <xdr:cNvPr id="573" name="n_2mainValue【児童館】&#10;有形固定資産減価償却率"/>
        <xdr:cNvSpPr txBox="1"/>
      </xdr:nvSpPr>
      <xdr:spPr>
        <a:xfrm>
          <a:off x="14389744"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4" name="正方形/長方形 5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5" name="正方形/長方形 5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6" name="正方形/長方形 5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7" name="正方形/長方形 5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8" name="正方形/長方形 5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9" name="正方形/長方形 5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0" name="正方形/長方形 5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1" name="正方形/長方形 5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2" name="テキスト ボックス 5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3" name="直線コネクタ 5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4" name="直線コネクタ 58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5" name="テキスト ボックス 58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6" name="直線コネクタ 58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7" name="テキスト ボックス 58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8" name="直線コネクタ 58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9" name="テキスト ボックス 58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0" name="直線コネクタ 58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1" name="テキスト ボックス 59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2" name="直線コネクタ 59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3" name="テキスト ボックス 59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4" name="直線コネクタ 5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5" name="テキスト ボックス 5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86</xdr:row>
      <xdr:rowOff>38100</xdr:rowOff>
    </xdr:to>
    <xdr:cxnSp macro="">
      <xdr:nvCxnSpPr>
        <xdr:cNvPr id="597" name="直線コネクタ 596"/>
        <xdr:cNvCxnSpPr/>
      </xdr:nvCxnSpPr>
      <xdr:spPr>
        <a:xfrm flipV="1">
          <a:off x="22160864" y="134493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598"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599" name="直線コネクタ 598"/>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600" name="【児童館】&#10;一人当たり面積最大値テキスト"/>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601" name="直線コネクタ 600"/>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118127</xdr:rowOff>
    </xdr:from>
    <xdr:ext cx="469744" cy="259045"/>
    <xdr:sp macro="" textlink="">
      <xdr:nvSpPr>
        <xdr:cNvPr id="602" name="【児童館】&#10;一人当たり面積平均値テキスト"/>
        <xdr:cNvSpPr txBox="1"/>
      </xdr:nvSpPr>
      <xdr:spPr>
        <a:xfrm>
          <a:off x="221996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603" name="フローチャート: 判断 602"/>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604" name="フローチャート: 判断 603"/>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605" name="フローチャート: 判断 604"/>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6" name="テキスト ボックス 6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7" name="テキスト ボックス 6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8" name="テキスト ボックス 6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9" name="テキスト ボックス 6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0" name="テキスト ボックス 6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101600</xdr:rowOff>
    </xdr:from>
    <xdr:to>
      <xdr:col>116</xdr:col>
      <xdr:colOff>114300</xdr:colOff>
      <xdr:row>81</xdr:row>
      <xdr:rowOff>31750</xdr:rowOff>
    </xdr:to>
    <xdr:sp macro="" textlink="">
      <xdr:nvSpPr>
        <xdr:cNvPr id="611" name="楕円 610"/>
        <xdr:cNvSpPr/>
      </xdr:nvSpPr>
      <xdr:spPr>
        <a:xfrm>
          <a:off x="22110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124477</xdr:rowOff>
    </xdr:from>
    <xdr:ext cx="469744" cy="259045"/>
    <xdr:sp macro="" textlink="">
      <xdr:nvSpPr>
        <xdr:cNvPr id="612" name="【児童館】&#10;一人当たり面積該当値テキスト"/>
        <xdr:cNvSpPr txBox="1"/>
      </xdr:nvSpPr>
      <xdr:spPr>
        <a:xfrm>
          <a:off x="22199600"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63500</xdr:rowOff>
    </xdr:from>
    <xdr:to>
      <xdr:col>112</xdr:col>
      <xdr:colOff>38100</xdr:colOff>
      <xdr:row>80</xdr:row>
      <xdr:rowOff>165100</xdr:rowOff>
    </xdr:to>
    <xdr:sp macro="" textlink="">
      <xdr:nvSpPr>
        <xdr:cNvPr id="613" name="楕円 612"/>
        <xdr:cNvSpPr/>
      </xdr:nvSpPr>
      <xdr:spPr>
        <a:xfrm>
          <a:off x="21272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114300</xdr:rowOff>
    </xdr:from>
    <xdr:to>
      <xdr:col>116</xdr:col>
      <xdr:colOff>63500</xdr:colOff>
      <xdr:row>80</xdr:row>
      <xdr:rowOff>152400</xdr:rowOff>
    </xdr:to>
    <xdr:cxnSp macro="">
      <xdr:nvCxnSpPr>
        <xdr:cNvPr id="614" name="直線コネクタ 613"/>
        <xdr:cNvCxnSpPr/>
      </xdr:nvCxnSpPr>
      <xdr:spPr>
        <a:xfrm>
          <a:off x="21323300" y="13830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63500</xdr:rowOff>
    </xdr:from>
    <xdr:to>
      <xdr:col>107</xdr:col>
      <xdr:colOff>101600</xdr:colOff>
      <xdr:row>80</xdr:row>
      <xdr:rowOff>165100</xdr:rowOff>
    </xdr:to>
    <xdr:sp macro="" textlink="">
      <xdr:nvSpPr>
        <xdr:cNvPr id="615" name="楕円 614"/>
        <xdr:cNvSpPr/>
      </xdr:nvSpPr>
      <xdr:spPr>
        <a:xfrm>
          <a:off x="20383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114300</xdr:rowOff>
    </xdr:from>
    <xdr:to>
      <xdr:col>111</xdr:col>
      <xdr:colOff>177800</xdr:colOff>
      <xdr:row>80</xdr:row>
      <xdr:rowOff>114300</xdr:rowOff>
    </xdr:to>
    <xdr:cxnSp macro="">
      <xdr:nvCxnSpPr>
        <xdr:cNvPr id="616" name="直線コネクタ 615"/>
        <xdr:cNvCxnSpPr/>
      </xdr:nvCxnSpPr>
      <xdr:spPr>
        <a:xfrm>
          <a:off x="20434300" y="13830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22877</xdr:rowOff>
    </xdr:from>
    <xdr:ext cx="469744" cy="259045"/>
    <xdr:sp macro="" textlink="">
      <xdr:nvSpPr>
        <xdr:cNvPr id="617" name="n_1aveValue【児童館】&#10;一人当たり面積"/>
        <xdr:cNvSpPr txBox="1"/>
      </xdr:nvSpPr>
      <xdr:spPr>
        <a:xfrm>
          <a:off x="210757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22877</xdr:rowOff>
    </xdr:from>
    <xdr:ext cx="469744" cy="259045"/>
    <xdr:sp macro="" textlink="">
      <xdr:nvSpPr>
        <xdr:cNvPr id="618" name="n_2aveValue【児童館】&#10;一人当たり面積"/>
        <xdr:cNvSpPr txBox="1"/>
      </xdr:nvSpPr>
      <xdr:spPr>
        <a:xfrm>
          <a:off x="20199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10177</xdr:rowOff>
    </xdr:from>
    <xdr:ext cx="469744" cy="259045"/>
    <xdr:sp macro="" textlink="">
      <xdr:nvSpPr>
        <xdr:cNvPr id="619" name="n_1mainValue【児童館】&#10;一人当たり面積"/>
        <xdr:cNvSpPr txBox="1"/>
      </xdr:nvSpPr>
      <xdr:spPr>
        <a:xfrm>
          <a:off x="210757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10177</xdr:rowOff>
    </xdr:from>
    <xdr:ext cx="469744" cy="259045"/>
    <xdr:sp macro="" textlink="">
      <xdr:nvSpPr>
        <xdr:cNvPr id="620" name="n_2mainValue【児童館】&#10;一人当たり面積"/>
        <xdr:cNvSpPr txBox="1"/>
      </xdr:nvSpPr>
      <xdr:spPr>
        <a:xfrm>
          <a:off x="201994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1" name="正方形/長方形 6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2" name="正方形/長方形 6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3" name="正方形/長方形 6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4" name="正方形/長方形 6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5" name="正方形/長方形 6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6" name="正方形/長方形 6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7" name="正方形/長方形 6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8" name="正方形/長方形 6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9" name="テキスト ボックス 6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0" name="直線コネクタ 6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31" name="テキスト ボックス 63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2" name="直線コネクタ 63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33" name="テキスト ボックス 63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4" name="直線コネクタ 63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5" name="テキスト ボックス 63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6" name="直線コネクタ 63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7" name="テキスト ボックス 63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8" name="直線コネクタ 63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9" name="テキスト ボックス 63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0" name="直線コネクタ 63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41" name="テキスト ボックス 64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2" name="直線コネクタ 6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43" name="テキスト ボックス 642"/>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3811</xdr:rowOff>
    </xdr:from>
    <xdr:to>
      <xdr:col>85</xdr:col>
      <xdr:colOff>126364</xdr:colOff>
      <xdr:row>107</xdr:row>
      <xdr:rowOff>129539</xdr:rowOff>
    </xdr:to>
    <xdr:cxnSp macro="">
      <xdr:nvCxnSpPr>
        <xdr:cNvPr id="645" name="直線コネクタ 644"/>
        <xdr:cNvCxnSpPr/>
      </xdr:nvCxnSpPr>
      <xdr:spPr>
        <a:xfrm flipV="1">
          <a:off x="16318864" y="17148811"/>
          <a:ext cx="0" cy="1325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133366</xdr:rowOff>
    </xdr:from>
    <xdr:ext cx="405111" cy="259045"/>
    <xdr:sp macro="" textlink="">
      <xdr:nvSpPr>
        <xdr:cNvPr id="646" name="【公民館】&#10;有形固定資産減価償却率最小値テキスト"/>
        <xdr:cNvSpPr txBox="1"/>
      </xdr:nvSpPr>
      <xdr:spPr>
        <a:xfrm>
          <a:off x="16357600" y="1847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129539</xdr:rowOff>
    </xdr:from>
    <xdr:to>
      <xdr:col>86</xdr:col>
      <xdr:colOff>25400</xdr:colOff>
      <xdr:row>107</xdr:row>
      <xdr:rowOff>129539</xdr:rowOff>
    </xdr:to>
    <xdr:cxnSp macro="">
      <xdr:nvCxnSpPr>
        <xdr:cNvPr id="647" name="直線コネクタ 646"/>
        <xdr:cNvCxnSpPr/>
      </xdr:nvCxnSpPr>
      <xdr:spPr>
        <a:xfrm>
          <a:off x="16230600" y="1847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121938</xdr:rowOff>
    </xdr:from>
    <xdr:ext cx="405111" cy="259045"/>
    <xdr:sp macro="" textlink="">
      <xdr:nvSpPr>
        <xdr:cNvPr id="648" name="【公民館】&#10;有形固定資産減価償却率最大値テキスト"/>
        <xdr:cNvSpPr txBox="1"/>
      </xdr:nvSpPr>
      <xdr:spPr>
        <a:xfrm>
          <a:off x="16357600" y="1692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3811</xdr:rowOff>
    </xdr:from>
    <xdr:to>
      <xdr:col>86</xdr:col>
      <xdr:colOff>25400</xdr:colOff>
      <xdr:row>100</xdr:row>
      <xdr:rowOff>3811</xdr:rowOff>
    </xdr:to>
    <xdr:cxnSp macro="">
      <xdr:nvCxnSpPr>
        <xdr:cNvPr id="649" name="直線コネクタ 648"/>
        <xdr:cNvCxnSpPr/>
      </xdr:nvCxnSpPr>
      <xdr:spPr>
        <a:xfrm>
          <a:off x="16230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114316</xdr:rowOff>
    </xdr:from>
    <xdr:ext cx="405111" cy="259045"/>
    <xdr:sp macro="" textlink="">
      <xdr:nvSpPr>
        <xdr:cNvPr id="650" name="【公民館】&#10;有形固定資産減価償却率平均値テキスト"/>
        <xdr:cNvSpPr txBox="1"/>
      </xdr:nvSpPr>
      <xdr:spPr>
        <a:xfrm>
          <a:off x="16357600" y="17602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135889</xdr:rowOff>
    </xdr:from>
    <xdr:to>
      <xdr:col>85</xdr:col>
      <xdr:colOff>177800</xdr:colOff>
      <xdr:row>103</xdr:row>
      <xdr:rowOff>66039</xdr:rowOff>
    </xdr:to>
    <xdr:sp macro="" textlink="">
      <xdr:nvSpPr>
        <xdr:cNvPr id="651" name="フローチャート: 判断 650"/>
        <xdr:cNvSpPr/>
      </xdr:nvSpPr>
      <xdr:spPr>
        <a:xfrm>
          <a:off x="16268700" y="1762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652" name="フローチャート: 判断 651"/>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166370</xdr:rowOff>
    </xdr:from>
    <xdr:to>
      <xdr:col>76</xdr:col>
      <xdr:colOff>165100</xdr:colOff>
      <xdr:row>103</xdr:row>
      <xdr:rowOff>96520</xdr:rowOff>
    </xdr:to>
    <xdr:sp macro="" textlink="">
      <xdr:nvSpPr>
        <xdr:cNvPr id="653" name="フローチャート: 判断 652"/>
        <xdr:cNvSpPr/>
      </xdr:nvSpPr>
      <xdr:spPr>
        <a:xfrm>
          <a:off x="14541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4" name="テキスト ボックス 6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5" name="テキスト ボックス 6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6" name="テキスト ボックス 6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7" name="テキスト ボックス 6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8" name="テキスト ボックス 6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109220</xdr:rowOff>
    </xdr:from>
    <xdr:to>
      <xdr:col>85</xdr:col>
      <xdr:colOff>177800</xdr:colOff>
      <xdr:row>101</xdr:row>
      <xdr:rowOff>39370</xdr:rowOff>
    </xdr:to>
    <xdr:sp macro="" textlink="">
      <xdr:nvSpPr>
        <xdr:cNvPr id="659" name="楕円 658"/>
        <xdr:cNvSpPr/>
      </xdr:nvSpPr>
      <xdr:spPr>
        <a:xfrm>
          <a:off x="16268700" y="1725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132097</xdr:rowOff>
    </xdr:from>
    <xdr:ext cx="405111" cy="259045"/>
    <xdr:sp macro="" textlink="">
      <xdr:nvSpPr>
        <xdr:cNvPr id="660" name="【公民館】&#10;有形固定資産減価償却率該当値テキスト"/>
        <xdr:cNvSpPr txBox="1"/>
      </xdr:nvSpPr>
      <xdr:spPr>
        <a:xfrm>
          <a:off x="16357600" y="1710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44450</xdr:rowOff>
    </xdr:from>
    <xdr:to>
      <xdr:col>81</xdr:col>
      <xdr:colOff>101600</xdr:colOff>
      <xdr:row>101</xdr:row>
      <xdr:rowOff>146050</xdr:rowOff>
    </xdr:to>
    <xdr:sp macro="" textlink="">
      <xdr:nvSpPr>
        <xdr:cNvPr id="661" name="楕円 660"/>
        <xdr:cNvSpPr/>
      </xdr:nvSpPr>
      <xdr:spPr>
        <a:xfrm>
          <a:off x="15430500" y="173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160020</xdr:rowOff>
    </xdr:from>
    <xdr:to>
      <xdr:col>85</xdr:col>
      <xdr:colOff>127000</xdr:colOff>
      <xdr:row>101</xdr:row>
      <xdr:rowOff>95250</xdr:rowOff>
    </xdr:to>
    <xdr:cxnSp macro="">
      <xdr:nvCxnSpPr>
        <xdr:cNvPr id="662" name="直線コネクタ 661"/>
        <xdr:cNvCxnSpPr/>
      </xdr:nvCxnSpPr>
      <xdr:spPr>
        <a:xfrm flipV="1">
          <a:off x="15481300" y="173050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17780</xdr:rowOff>
    </xdr:from>
    <xdr:to>
      <xdr:col>76</xdr:col>
      <xdr:colOff>165100</xdr:colOff>
      <xdr:row>101</xdr:row>
      <xdr:rowOff>119380</xdr:rowOff>
    </xdr:to>
    <xdr:sp macro="" textlink="">
      <xdr:nvSpPr>
        <xdr:cNvPr id="663" name="楕円 662"/>
        <xdr:cNvSpPr/>
      </xdr:nvSpPr>
      <xdr:spPr>
        <a:xfrm>
          <a:off x="14541500" y="1733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68580</xdr:rowOff>
    </xdr:from>
    <xdr:to>
      <xdr:col>81</xdr:col>
      <xdr:colOff>50800</xdr:colOff>
      <xdr:row>101</xdr:row>
      <xdr:rowOff>95250</xdr:rowOff>
    </xdr:to>
    <xdr:cxnSp macro="">
      <xdr:nvCxnSpPr>
        <xdr:cNvPr id="664" name="直線コネクタ 663"/>
        <xdr:cNvCxnSpPr/>
      </xdr:nvCxnSpPr>
      <xdr:spPr>
        <a:xfrm>
          <a:off x="14592300" y="173850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129557</xdr:rowOff>
    </xdr:from>
    <xdr:ext cx="405111" cy="259045"/>
    <xdr:sp macro="" textlink="">
      <xdr:nvSpPr>
        <xdr:cNvPr id="665" name="n_1aveValue【公民館】&#10;有形固定資産減価償却率"/>
        <xdr:cNvSpPr txBox="1"/>
      </xdr:nvSpPr>
      <xdr:spPr>
        <a:xfrm>
          <a:off x="15266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87647</xdr:rowOff>
    </xdr:from>
    <xdr:ext cx="405111" cy="259045"/>
    <xdr:sp macro="" textlink="">
      <xdr:nvSpPr>
        <xdr:cNvPr id="666" name="n_2aveValue【公民館】&#10;有形固定資産減価償却率"/>
        <xdr:cNvSpPr txBox="1"/>
      </xdr:nvSpPr>
      <xdr:spPr>
        <a:xfrm>
          <a:off x="14389744" y="1774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162577</xdr:rowOff>
    </xdr:from>
    <xdr:ext cx="405111" cy="259045"/>
    <xdr:sp macro="" textlink="">
      <xdr:nvSpPr>
        <xdr:cNvPr id="667" name="n_1mainValue【公民館】&#10;有形固定資産減価償却率"/>
        <xdr:cNvSpPr txBox="1"/>
      </xdr:nvSpPr>
      <xdr:spPr>
        <a:xfrm>
          <a:off x="15266044" y="1713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135907</xdr:rowOff>
    </xdr:from>
    <xdr:ext cx="405111" cy="259045"/>
    <xdr:sp macro="" textlink="">
      <xdr:nvSpPr>
        <xdr:cNvPr id="668" name="n_2mainValue【公民館】&#10;有形固定資産減価償却率"/>
        <xdr:cNvSpPr txBox="1"/>
      </xdr:nvSpPr>
      <xdr:spPr>
        <a:xfrm>
          <a:off x="14389744" y="1710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9" name="正方形/長方形 6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0" name="正方形/長方形 6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1" name="正方形/長方形 6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2" name="正方形/長方形 6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3" name="正方形/長方形 6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4" name="正方形/長方形 6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5" name="正方形/長方形 6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6" name="正方形/長方形 6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7" name="テキスト ボックス 6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8" name="直線コネクタ 6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9" name="直線コネクタ 67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80" name="テキスト ボックス 67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81" name="直線コネクタ 68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82" name="テキスト ボックス 68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83" name="直線コネクタ 68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84" name="テキスト ボックス 68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85" name="直線コネクタ 68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86" name="テキスト ボックス 68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7" name="直線コネクタ 6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8" name="テキスト ボックス 6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140208</xdr:rowOff>
    </xdr:from>
    <xdr:to>
      <xdr:col>116</xdr:col>
      <xdr:colOff>62864</xdr:colOff>
      <xdr:row>108</xdr:row>
      <xdr:rowOff>67056</xdr:rowOff>
    </xdr:to>
    <xdr:cxnSp macro="">
      <xdr:nvCxnSpPr>
        <xdr:cNvPr id="690" name="直線コネクタ 689"/>
        <xdr:cNvCxnSpPr/>
      </xdr:nvCxnSpPr>
      <xdr:spPr>
        <a:xfrm flipV="1">
          <a:off x="22160864" y="17285208"/>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691"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692" name="直線コネクタ 691"/>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86885</xdr:rowOff>
    </xdr:from>
    <xdr:ext cx="469744" cy="259045"/>
    <xdr:sp macro="" textlink="">
      <xdr:nvSpPr>
        <xdr:cNvPr id="693" name="【公民館】&#10;一人当たり面積最大値テキスト"/>
        <xdr:cNvSpPr txBox="1"/>
      </xdr:nvSpPr>
      <xdr:spPr>
        <a:xfrm>
          <a:off x="22199600" y="1706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140208</xdr:rowOff>
    </xdr:from>
    <xdr:to>
      <xdr:col>116</xdr:col>
      <xdr:colOff>152400</xdr:colOff>
      <xdr:row>100</xdr:row>
      <xdr:rowOff>140208</xdr:rowOff>
    </xdr:to>
    <xdr:cxnSp macro="">
      <xdr:nvCxnSpPr>
        <xdr:cNvPr id="694" name="直線コネクタ 693"/>
        <xdr:cNvCxnSpPr/>
      </xdr:nvCxnSpPr>
      <xdr:spPr>
        <a:xfrm>
          <a:off x="22072600" y="1728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34562</xdr:rowOff>
    </xdr:from>
    <xdr:ext cx="469744" cy="259045"/>
    <xdr:sp macro="" textlink="">
      <xdr:nvSpPr>
        <xdr:cNvPr id="695" name="【公民館】&#10;一人当たり面積平均値テキスト"/>
        <xdr:cNvSpPr txBox="1"/>
      </xdr:nvSpPr>
      <xdr:spPr>
        <a:xfrm>
          <a:off x="22199600" y="1803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11685</xdr:rowOff>
    </xdr:from>
    <xdr:to>
      <xdr:col>116</xdr:col>
      <xdr:colOff>114300</xdr:colOff>
      <xdr:row>106</xdr:row>
      <xdr:rowOff>113285</xdr:rowOff>
    </xdr:to>
    <xdr:sp macro="" textlink="">
      <xdr:nvSpPr>
        <xdr:cNvPr id="696" name="フローチャート: 判断 695"/>
        <xdr:cNvSpPr/>
      </xdr:nvSpPr>
      <xdr:spPr>
        <a:xfrm>
          <a:off x="221107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128270</xdr:rowOff>
    </xdr:from>
    <xdr:to>
      <xdr:col>112</xdr:col>
      <xdr:colOff>38100</xdr:colOff>
      <xdr:row>106</xdr:row>
      <xdr:rowOff>58420</xdr:rowOff>
    </xdr:to>
    <xdr:sp macro="" textlink="">
      <xdr:nvSpPr>
        <xdr:cNvPr id="697" name="フローチャート: 判断 696"/>
        <xdr:cNvSpPr/>
      </xdr:nvSpPr>
      <xdr:spPr>
        <a:xfrm>
          <a:off x="21272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87122</xdr:rowOff>
    </xdr:from>
    <xdr:to>
      <xdr:col>107</xdr:col>
      <xdr:colOff>101600</xdr:colOff>
      <xdr:row>106</xdr:row>
      <xdr:rowOff>17272</xdr:rowOff>
    </xdr:to>
    <xdr:sp macro="" textlink="">
      <xdr:nvSpPr>
        <xdr:cNvPr id="698" name="フローチャート: 判断 697"/>
        <xdr:cNvSpPr/>
      </xdr:nvSpPr>
      <xdr:spPr>
        <a:xfrm>
          <a:off x="20383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9" name="テキスト ボックス 69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0" name="テキスト ボックス 69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1" name="テキスト ボックス 70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2" name="テキスト ボックス 70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3" name="テキスト ボックス 70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36830</xdr:rowOff>
    </xdr:from>
    <xdr:to>
      <xdr:col>116</xdr:col>
      <xdr:colOff>114300</xdr:colOff>
      <xdr:row>107</xdr:row>
      <xdr:rowOff>138430</xdr:rowOff>
    </xdr:to>
    <xdr:sp macro="" textlink="">
      <xdr:nvSpPr>
        <xdr:cNvPr id="704" name="楕円 703"/>
        <xdr:cNvSpPr/>
      </xdr:nvSpPr>
      <xdr:spPr>
        <a:xfrm>
          <a:off x="221107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15257</xdr:rowOff>
    </xdr:from>
    <xdr:ext cx="469744" cy="259045"/>
    <xdr:sp macro="" textlink="">
      <xdr:nvSpPr>
        <xdr:cNvPr id="705" name="【公民館】&#10;一人当たり面積該当値テキスト"/>
        <xdr:cNvSpPr txBox="1"/>
      </xdr:nvSpPr>
      <xdr:spPr>
        <a:xfrm>
          <a:off x="22199600"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36830</xdr:rowOff>
    </xdr:from>
    <xdr:to>
      <xdr:col>112</xdr:col>
      <xdr:colOff>38100</xdr:colOff>
      <xdr:row>107</xdr:row>
      <xdr:rowOff>138430</xdr:rowOff>
    </xdr:to>
    <xdr:sp macro="" textlink="">
      <xdr:nvSpPr>
        <xdr:cNvPr id="706" name="楕円 705"/>
        <xdr:cNvSpPr/>
      </xdr:nvSpPr>
      <xdr:spPr>
        <a:xfrm>
          <a:off x="21272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87630</xdr:rowOff>
    </xdr:from>
    <xdr:to>
      <xdr:col>116</xdr:col>
      <xdr:colOff>63500</xdr:colOff>
      <xdr:row>107</xdr:row>
      <xdr:rowOff>87630</xdr:rowOff>
    </xdr:to>
    <xdr:cxnSp macro="">
      <xdr:nvCxnSpPr>
        <xdr:cNvPr id="707" name="直線コネクタ 706"/>
        <xdr:cNvCxnSpPr/>
      </xdr:nvCxnSpPr>
      <xdr:spPr>
        <a:xfrm>
          <a:off x="21323300" y="1843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36830</xdr:rowOff>
    </xdr:from>
    <xdr:to>
      <xdr:col>107</xdr:col>
      <xdr:colOff>101600</xdr:colOff>
      <xdr:row>107</xdr:row>
      <xdr:rowOff>138430</xdr:rowOff>
    </xdr:to>
    <xdr:sp macro="" textlink="">
      <xdr:nvSpPr>
        <xdr:cNvPr id="708" name="楕円 707"/>
        <xdr:cNvSpPr/>
      </xdr:nvSpPr>
      <xdr:spPr>
        <a:xfrm>
          <a:off x="20383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87630</xdr:rowOff>
    </xdr:from>
    <xdr:to>
      <xdr:col>111</xdr:col>
      <xdr:colOff>177800</xdr:colOff>
      <xdr:row>107</xdr:row>
      <xdr:rowOff>87630</xdr:rowOff>
    </xdr:to>
    <xdr:cxnSp macro="">
      <xdr:nvCxnSpPr>
        <xdr:cNvPr id="709" name="直線コネクタ 708"/>
        <xdr:cNvCxnSpPr/>
      </xdr:nvCxnSpPr>
      <xdr:spPr>
        <a:xfrm>
          <a:off x="20434300" y="1843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74947</xdr:rowOff>
    </xdr:from>
    <xdr:ext cx="469744" cy="259045"/>
    <xdr:sp macro="" textlink="">
      <xdr:nvSpPr>
        <xdr:cNvPr id="710" name="n_1aveValue【公民館】&#10;一人当たり面積"/>
        <xdr:cNvSpPr txBox="1"/>
      </xdr:nvSpPr>
      <xdr:spPr>
        <a:xfrm>
          <a:off x="210757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33799</xdr:rowOff>
    </xdr:from>
    <xdr:ext cx="469744" cy="259045"/>
    <xdr:sp macro="" textlink="">
      <xdr:nvSpPr>
        <xdr:cNvPr id="711" name="n_2aveValue【公民館】&#10;一人当たり面積"/>
        <xdr:cNvSpPr txBox="1"/>
      </xdr:nvSpPr>
      <xdr:spPr>
        <a:xfrm>
          <a:off x="20199427" y="1786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129557</xdr:rowOff>
    </xdr:from>
    <xdr:ext cx="469744" cy="259045"/>
    <xdr:sp macro="" textlink="">
      <xdr:nvSpPr>
        <xdr:cNvPr id="712" name="n_1mainValue【公民館】&#10;一人当たり面積"/>
        <xdr:cNvSpPr txBox="1"/>
      </xdr:nvSpPr>
      <xdr:spPr>
        <a:xfrm>
          <a:off x="210757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129557</xdr:rowOff>
    </xdr:from>
    <xdr:ext cx="469744" cy="259045"/>
    <xdr:sp macro="" textlink="">
      <xdr:nvSpPr>
        <xdr:cNvPr id="713" name="n_2mainValue【公民館】&#10;一人当たり面積"/>
        <xdr:cNvSpPr txBox="1"/>
      </xdr:nvSpPr>
      <xdr:spPr>
        <a:xfrm>
          <a:off x="20199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4" name="正方形/長方形 71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5" name="正方形/長方形 71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6" name="テキスト ボックス 71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固定資産台帳の整備に伴い、評価方法等の見直しにより有形固定資産減価償却率は前年度と比較して増加しており、類似団体内平均を上回っている。今後も適切な修繕等を行い、同水準の比率を維持できるよう努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≪橋梁・トンネル≫刈谷市にはトンネルはなく、橋梁のみでの有形固定資産減価償却率となる。今後も刈谷市橋梁長寿命化修繕計画に基づき適切な管理を行う。</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≪公営住宅≫類似団体内平均と比較しても有形固定資産減価償却率が低くなっており、今後も公営住宅等長寿命化計画に基づき適切な管理を行う。</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≪認定こども園・幼稚園・保育所≫有形固定資産減価償却率が前年度に比べて減少しているのは、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東刈谷幼稚園はじめ３園で大規模改造を行った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ことが要因として挙げられる。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≪学校施設≫類似団体内平均より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なっているのは、市内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の小学校のうち</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つが、市内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の中学校のうち</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つが築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年を経過していることが要因として挙げられる。前年度に比べ減少しているのは、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刈谷東</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中学校</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南舎新設や旧校舎の取壊し、小高原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小学校等の大規模改造工事が終了したことが要因として挙げられる。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≪児童館≫固定資産台帳の整備に伴い、評価方法等の見直しにより有形固定資産減価償却率は前年度と比較して減少し、類似団体内平均を下回っている。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≪公民館≫市民センターと複合施設となっている施設が市内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ヶ所のうち</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ヶ所あり、その施設の老朽化に伴い有形固定資産減価償却率が高くなっているため、公共施設維持保全計画に基づき適切な管理を行う。</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愛知県刈谷市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150,883
146,415
50.39
65,701,316
60,051,709
3,610,541
38,419,794
8,874,506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137160</xdr:rowOff>
    </xdr:from>
    <xdr:to>
      <xdr:col>24</xdr:col>
      <xdr:colOff>62865</xdr:colOff>
      <xdr:row>41</xdr:row>
      <xdr:rowOff>127635</xdr:rowOff>
    </xdr:to>
    <xdr:cxnSp macro="">
      <xdr:nvCxnSpPr>
        <xdr:cNvPr id="55" name="直線コネクタ 54"/>
        <xdr:cNvCxnSpPr/>
      </xdr:nvCxnSpPr>
      <xdr:spPr>
        <a:xfrm flipV="1">
          <a:off x="4634865" y="562356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131462</xdr:rowOff>
    </xdr:from>
    <xdr:ext cx="340478" cy="259045"/>
    <xdr:sp macro="" textlink="">
      <xdr:nvSpPr>
        <xdr:cNvPr id="56" name="【図書館】&#10;有形固定資産減価償却率最小値テキスト"/>
        <xdr:cNvSpPr txBox="1"/>
      </xdr:nvSpPr>
      <xdr:spPr>
        <a:xfrm>
          <a:off x="4673600" y="71609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127635</xdr:rowOff>
    </xdr:from>
    <xdr:to>
      <xdr:col>24</xdr:col>
      <xdr:colOff>152400</xdr:colOff>
      <xdr:row>41</xdr:row>
      <xdr:rowOff>127635</xdr:rowOff>
    </xdr:to>
    <xdr:cxnSp macro="">
      <xdr:nvCxnSpPr>
        <xdr:cNvPr id="57" name="直線コネクタ 56"/>
        <xdr:cNvCxnSpPr/>
      </xdr:nvCxnSpPr>
      <xdr:spPr>
        <a:xfrm>
          <a:off x="4546600" y="715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83837</xdr:rowOff>
    </xdr:from>
    <xdr:ext cx="405111" cy="259045"/>
    <xdr:sp macro="" textlink="">
      <xdr:nvSpPr>
        <xdr:cNvPr id="58" name="【図書館】&#10;有形固定資産減価償却率最大値テキスト"/>
        <xdr:cNvSpPr txBox="1"/>
      </xdr:nvSpPr>
      <xdr:spPr>
        <a:xfrm>
          <a:off x="4673600" y="539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137160</xdr:rowOff>
    </xdr:from>
    <xdr:to>
      <xdr:col>24</xdr:col>
      <xdr:colOff>152400</xdr:colOff>
      <xdr:row>32</xdr:row>
      <xdr:rowOff>137160</xdr:rowOff>
    </xdr:to>
    <xdr:cxnSp macro="">
      <xdr:nvCxnSpPr>
        <xdr:cNvPr id="59" name="直線コネクタ 58"/>
        <xdr:cNvCxnSpPr/>
      </xdr:nvCxnSpPr>
      <xdr:spPr>
        <a:xfrm>
          <a:off x="4546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62882</xdr:rowOff>
    </xdr:from>
    <xdr:ext cx="405111" cy="259045"/>
    <xdr:sp macro="" textlink="">
      <xdr:nvSpPr>
        <xdr:cNvPr id="60" name="【図書館】&#10;有形固定資産減価償却率平均値テキスト"/>
        <xdr:cNvSpPr txBox="1"/>
      </xdr:nvSpPr>
      <xdr:spPr>
        <a:xfrm>
          <a:off x="4673600" y="6235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84455</xdr:rowOff>
    </xdr:from>
    <xdr:to>
      <xdr:col>24</xdr:col>
      <xdr:colOff>114300</xdr:colOff>
      <xdr:row>37</xdr:row>
      <xdr:rowOff>14605</xdr:rowOff>
    </xdr:to>
    <xdr:sp macro="" textlink="">
      <xdr:nvSpPr>
        <xdr:cNvPr id="61" name="フローチャート: 判断 60"/>
        <xdr:cNvSpPr/>
      </xdr:nvSpPr>
      <xdr:spPr>
        <a:xfrm>
          <a:off x="458470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59690</xdr:rowOff>
    </xdr:from>
    <xdr:to>
      <xdr:col>20</xdr:col>
      <xdr:colOff>38100</xdr:colOff>
      <xdr:row>36</xdr:row>
      <xdr:rowOff>161290</xdr:rowOff>
    </xdr:to>
    <xdr:sp macro="" textlink="">
      <xdr:nvSpPr>
        <xdr:cNvPr id="62" name="フローチャート: 判断 61"/>
        <xdr:cNvSpPr/>
      </xdr:nvSpPr>
      <xdr:spPr>
        <a:xfrm>
          <a:off x="3746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82550</xdr:rowOff>
    </xdr:from>
    <xdr:to>
      <xdr:col>15</xdr:col>
      <xdr:colOff>101600</xdr:colOff>
      <xdr:row>37</xdr:row>
      <xdr:rowOff>12700</xdr:rowOff>
    </xdr:to>
    <xdr:sp macro="" textlink="">
      <xdr:nvSpPr>
        <xdr:cNvPr id="63" name="フローチャート: 判断 62"/>
        <xdr:cNvSpPr/>
      </xdr:nvSpPr>
      <xdr:spPr>
        <a:xfrm>
          <a:off x="2857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126365</xdr:rowOff>
    </xdr:from>
    <xdr:to>
      <xdr:col>24</xdr:col>
      <xdr:colOff>114300</xdr:colOff>
      <xdr:row>36</xdr:row>
      <xdr:rowOff>56515</xdr:rowOff>
    </xdr:to>
    <xdr:sp macro="" textlink="">
      <xdr:nvSpPr>
        <xdr:cNvPr id="69" name="楕円 68"/>
        <xdr:cNvSpPr/>
      </xdr:nvSpPr>
      <xdr:spPr>
        <a:xfrm>
          <a:off x="4584700" y="61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149242</xdr:rowOff>
    </xdr:from>
    <xdr:ext cx="405111" cy="259045"/>
    <xdr:sp macro="" textlink="">
      <xdr:nvSpPr>
        <xdr:cNvPr id="70" name="【図書館】&#10;有形固定資産減価償却率該当値テキスト"/>
        <xdr:cNvSpPr txBox="1"/>
      </xdr:nvSpPr>
      <xdr:spPr>
        <a:xfrm>
          <a:off x="4673600"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162560</xdr:rowOff>
    </xdr:from>
    <xdr:to>
      <xdr:col>20</xdr:col>
      <xdr:colOff>38100</xdr:colOff>
      <xdr:row>36</xdr:row>
      <xdr:rowOff>92710</xdr:rowOff>
    </xdr:to>
    <xdr:sp macro="" textlink="">
      <xdr:nvSpPr>
        <xdr:cNvPr id="71" name="楕円 70"/>
        <xdr:cNvSpPr/>
      </xdr:nvSpPr>
      <xdr:spPr>
        <a:xfrm>
          <a:off x="3746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5715</xdr:rowOff>
    </xdr:from>
    <xdr:to>
      <xdr:col>24</xdr:col>
      <xdr:colOff>63500</xdr:colOff>
      <xdr:row>36</xdr:row>
      <xdr:rowOff>41910</xdr:rowOff>
    </xdr:to>
    <xdr:cxnSp macro="">
      <xdr:nvCxnSpPr>
        <xdr:cNvPr id="72" name="直線コネクタ 71"/>
        <xdr:cNvCxnSpPr/>
      </xdr:nvCxnSpPr>
      <xdr:spPr>
        <a:xfrm flipV="1">
          <a:off x="3797300" y="617791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153035</xdr:rowOff>
    </xdr:from>
    <xdr:to>
      <xdr:col>15</xdr:col>
      <xdr:colOff>101600</xdr:colOff>
      <xdr:row>37</xdr:row>
      <xdr:rowOff>83185</xdr:rowOff>
    </xdr:to>
    <xdr:sp macro="" textlink="">
      <xdr:nvSpPr>
        <xdr:cNvPr id="73" name="楕円 72"/>
        <xdr:cNvSpPr/>
      </xdr:nvSpPr>
      <xdr:spPr>
        <a:xfrm>
          <a:off x="285750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41910</xdr:rowOff>
    </xdr:from>
    <xdr:to>
      <xdr:col>19</xdr:col>
      <xdr:colOff>177800</xdr:colOff>
      <xdr:row>37</xdr:row>
      <xdr:rowOff>32385</xdr:rowOff>
    </xdr:to>
    <xdr:cxnSp macro="">
      <xdr:nvCxnSpPr>
        <xdr:cNvPr id="74" name="直線コネクタ 73"/>
        <xdr:cNvCxnSpPr/>
      </xdr:nvCxnSpPr>
      <xdr:spPr>
        <a:xfrm flipV="1">
          <a:off x="2908300" y="6214110"/>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152417</xdr:rowOff>
    </xdr:from>
    <xdr:ext cx="405111" cy="259045"/>
    <xdr:sp macro="" textlink="">
      <xdr:nvSpPr>
        <xdr:cNvPr id="75" name="n_1aveValue【図書館】&#10;有形固定資産減価償却率"/>
        <xdr:cNvSpPr txBox="1"/>
      </xdr:nvSpPr>
      <xdr:spPr>
        <a:xfrm>
          <a:off x="3582044"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29227</xdr:rowOff>
    </xdr:from>
    <xdr:ext cx="405111" cy="259045"/>
    <xdr:sp macro="" textlink="">
      <xdr:nvSpPr>
        <xdr:cNvPr id="76" name="n_2aveValue【図書館】&#10;有形固定資産減価償却率"/>
        <xdr:cNvSpPr txBox="1"/>
      </xdr:nvSpPr>
      <xdr:spPr>
        <a:xfrm>
          <a:off x="2705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109237</xdr:rowOff>
    </xdr:from>
    <xdr:ext cx="405111" cy="259045"/>
    <xdr:sp macro="" textlink="">
      <xdr:nvSpPr>
        <xdr:cNvPr id="77" name="n_1mainValue【図書館】&#10;有形固定資産減価償却率"/>
        <xdr:cNvSpPr txBox="1"/>
      </xdr:nvSpPr>
      <xdr:spPr>
        <a:xfrm>
          <a:off x="35820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74312</xdr:rowOff>
    </xdr:from>
    <xdr:ext cx="405111" cy="259045"/>
    <xdr:sp macro="" textlink="">
      <xdr:nvSpPr>
        <xdr:cNvPr id="78" name="n_2mainValue【図書館】&#10;有形固定資産減価償却率"/>
        <xdr:cNvSpPr txBox="1"/>
      </xdr:nvSpPr>
      <xdr:spPr>
        <a:xfrm>
          <a:off x="2705744" y="641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2" name="テキスト ボックス 9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6" name="テキスト ボックス 9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8" name="テキスト ボックス 9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114300</xdr:rowOff>
    </xdr:from>
    <xdr:to>
      <xdr:col>54</xdr:col>
      <xdr:colOff>189865</xdr:colOff>
      <xdr:row>40</xdr:row>
      <xdr:rowOff>152400</xdr:rowOff>
    </xdr:to>
    <xdr:cxnSp macro="">
      <xdr:nvCxnSpPr>
        <xdr:cNvPr id="102" name="直線コネクタ 101"/>
        <xdr:cNvCxnSpPr/>
      </xdr:nvCxnSpPr>
      <xdr:spPr>
        <a:xfrm flipV="1">
          <a:off x="10476865" y="577215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156227</xdr:rowOff>
    </xdr:from>
    <xdr:ext cx="469744" cy="259045"/>
    <xdr:sp macro="" textlink="">
      <xdr:nvSpPr>
        <xdr:cNvPr id="103" name="【図書館】&#10;一人当たり面積最小値テキスト"/>
        <xdr:cNvSpPr txBox="1"/>
      </xdr:nvSpPr>
      <xdr:spPr>
        <a:xfrm>
          <a:off x="10515600"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152400</xdr:rowOff>
    </xdr:from>
    <xdr:to>
      <xdr:col>55</xdr:col>
      <xdr:colOff>88900</xdr:colOff>
      <xdr:row>40</xdr:row>
      <xdr:rowOff>152400</xdr:rowOff>
    </xdr:to>
    <xdr:cxnSp macro="">
      <xdr:nvCxnSpPr>
        <xdr:cNvPr id="104" name="直線コネクタ 103"/>
        <xdr:cNvCxnSpPr/>
      </xdr:nvCxnSpPr>
      <xdr:spPr>
        <a:xfrm>
          <a:off x="10388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60977</xdr:rowOff>
    </xdr:from>
    <xdr:ext cx="469744" cy="259045"/>
    <xdr:sp macro="" textlink="">
      <xdr:nvSpPr>
        <xdr:cNvPr id="105" name="【図書館】&#10;一人当たり面積最大値テキスト"/>
        <xdr:cNvSpPr txBox="1"/>
      </xdr:nvSpPr>
      <xdr:spPr>
        <a:xfrm>
          <a:off x="10515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114300</xdr:rowOff>
    </xdr:from>
    <xdr:to>
      <xdr:col>55</xdr:col>
      <xdr:colOff>88900</xdr:colOff>
      <xdr:row>33</xdr:row>
      <xdr:rowOff>114300</xdr:rowOff>
    </xdr:to>
    <xdr:cxnSp macro="">
      <xdr:nvCxnSpPr>
        <xdr:cNvPr id="106" name="直線コネクタ 105"/>
        <xdr:cNvCxnSpPr/>
      </xdr:nvCxnSpPr>
      <xdr:spPr>
        <a:xfrm>
          <a:off x="10388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99077</xdr:rowOff>
    </xdr:from>
    <xdr:ext cx="469744" cy="259045"/>
    <xdr:sp macro="" textlink="">
      <xdr:nvSpPr>
        <xdr:cNvPr id="107" name="【図書館】&#10;一人当たり面積平均値テキスト"/>
        <xdr:cNvSpPr txBox="1"/>
      </xdr:nvSpPr>
      <xdr:spPr>
        <a:xfrm>
          <a:off x="105156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08" name="フローチャート: 判断 107"/>
        <xdr:cNvSpPr/>
      </xdr:nvSpPr>
      <xdr:spPr>
        <a:xfrm>
          <a:off x="10426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120650</xdr:rowOff>
    </xdr:from>
    <xdr:to>
      <xdr:col>50</xdr:col>
      <xdr:colOff>165100</xdr:colOff>
      <xdr:row>38</xdr:row>
      <xdr:rowOff>50800</xdr:rowOff>
    </xdr:to>
    <xdr:sp macro="" textlink="">
      <xdr:nvSpPr>
        <xdr:cNvPr id="109" name="フローチャート: 判断 108"/>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139700</xdr:rowOff>
    </xdr:from>
    <xdr:to>
      <xdr:col>46</xdr:col>
      <xdr:colOff>38100</xdr:colOff>
      <xdr:row>38</xdr:row>
      <xdr:rowOff>69850</xdr:rowOff>
    </xdr:to>
    <xdr:sp macro="" textlink="">
      <xdr:nvSpPr>
        <xdr:cNvPr id="110" name="フローチャート: 判断 109"/>
        <xdr:cNvSpPr/>
      </xdr:nvSpPr>
      <xdr:spPr>
        <a:xfrm>
          <a:off x="8699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82550</xdr:rowOff>
    </xdr:from>
    <xdr:to>
      <xdr:col>55</xdr:col>
      <xdr:colOff>50800</xdr:colOff>
      <xdr:row>36</xdr:row>
      <xdr:rowOff>12700</xdr:rowOff>
    </xdr:to>
    <xdr:sp macro="" textlink="">
      <xdr:nvSpPr>
        <xdr:cNvPr id="116" name="楕円 115"/>
        <xdr:cNvSpPr/>
      </xdr:nvSpPr>
      <xdr:spPr>
        <a:xfrm>
          <a:off x="104267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105427</xdr:rowOff>
    </xdr:from>
    <xdr:ext cx="469744" cy="259045"/>
    <xdr:sp macro="" textlink="">
      <xdr:nvSpPr>
        <xdr:cNvPr id="117" name="【図書館】&#10;一人当たり面積該当値テキスト"/>
        <xdr:cNvSpPr txBox="1"/>
      </xdr:nvSpPr>
      <xdr:spPr>
        <a:xfrm>
          <a:off x="10515600" y="59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82550</xdr:rowOff>
    </xdr:from>
    <xdr:to>
      <xdr:col>50</xdr:col>
      <xdr:colOff>165100</xdr:colOff>
      <xdr:row>36</xdr:row>
      <xdr:rowOff>12700</xdr:rowOff>
    </xdr:to>
    <xdr:sp macro="" textlink="">
      <xdr:nvSpPr>
        <xdr:cNvPr id="118" name="楕円 117"/>
        <xdr:cNvSpPr/>
      </xdr:nvSpPr>
      <xdr:spPr>
        <a:xfrm>
          <a:off x="9588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133350</xdr:rowOff>
    </xdr:from>
    <xdr:to>
      <xdr:col>55</xdr:col>
      <xdr:colOff>0</xdr:colOff>
      <xdr:row>35</xdr:row>
      <xdr:rowOff>133350</xdr:rowOff>
    </xdr:to>
    <xdr:cxnSp macro="">
      <xdr:nvCxnSpPr>
        <xdr:cNvPr id="119" name="直線コネクタ 118"/>
        <xdr:cNvCxnSpPr/>
      </xdr:nvCxnSpPr>
      <xdr:spPr>
        <a:xfrm>
          <a:off x="9639300" y="6134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82550</xdr:rowOff>
    </xdr:from>
    <xdr:to>
      <xdr:col>46</xdr:col>
      <xdr:colOff>38100</xdr:colOff>
      <xdr:row>36</xdr:row>
      <xdr:rowOff>12700</xdr:rowOff>
    </xdr:to>
    <xdr:sp macro="" textlink="">
      <xdr:nvSpPr>
        <xdr:cNvPr id="120" name="楕円 119"/>
        <xdr:cNvSpPr/>
      </xdr:nvSpPr>
      <xdr:spPr>
        <a:xfrm>
          <a:off x="8699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133350</xdr:rowOff>
    </xdr:from>
    <xdr:to>
      <xdr:col>50</xdr:col>
      <xdr:colOff>114300</xdr:colOff>
      <xdr:row>35</xdr:row>
      <xdr:rowOff>133350</xdr:rowOff>
    </xdr:to>
    <xdr:cxnSp macro="">
      <xdr:nvCxnSpPr>
        <xdr:cNvPr id="121" name="直線コネクタ 120"/>
        <xdr:cNvCxnSpPr/>
      </xdr:nvCxnSpPr>
      <xdr:spPr>
        <a:xfrm>
          <a:off x="8750300" y="613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41927</xdr:rowOff>
    </xdr:from>
    <xdr:ext cx="469744" cy="259045"/>
    <xdr:sp macro="" textlink="">
      <xdr:nvSpPr>
        <xdr:cNvPr id="122" name="n_1aveValue【図書館】&#10;一人当たり面積"/>
        <xdr:cNvSpPr txBox="1"/>
      </xdr:nvSpPr>
      <xdr:spPr>
        <a:xfrm>
          <a:off x="93917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60977</xdr:rowOff>
    </xdr:from>
    <xdr:ext cx="469744" cy="259045"/>
    <xdr:sp macro="" textlink="">
      <xdr:nvSpPr>
        <xdr:cNvPr id="123" name="n_2aveValue【図書館】&#10;一人当たり面積"/>
        <xdr:cNvSpPr txBox="1"/>
      </xdr:nvSpPr>
      <xdr:spPr>
        <a:xfrm>
          <a:off x="8515427" y="657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29227</xdr:rowOff>
    </xdr:from>
    <xdr:ext cx="469744" cy="259045"/>
    <xdr:sp macro="" textlink="">
      <xdr:nvSpPr>
        <xdr:cNvPr id="124" name="n_1mainValue【図書館】&#10;一人当たり面積"/>
        <xdr:cNvSpPr txBox="1"/>
      </xdr:nvSpPr>
      <xdr:spPr>
        <a:xfrm>
          <a:off x="9391727" y="58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29227</xdr:rowOff>
    </xdr:from>
    <xdr:ext cx="469744" cy="259045"/>
    <xdr:sp macro="" textlink="">
      <xdr:nvSpPr>
        <xdr:cNvPr id="125" name="n_2mainValue【図書館】&#10;一人当たり面積"/>
        <xdr:cNvSpPr txBox="1"/>
      </xdr:nvSpPr>
      <xdr:spPr>
        <a:xfrm>
          <a:off x="8515427" y="58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123825</xdr:rowOff>
    </xdr:from>
    <xdr:to>
      <xdr:col>24</xdr:col>
      <xdr:colOff>62865</xdr:colOff>
      <xdr:row>64</xdr:row>
      <xdr:rowOff>68580</xdr:rowOff>
    </xdr:to>
    <xdr:cxnSp macro="">
      <xdr:nvCxnSpPr>
        <xdr:cNvPr id="150" name="直線コネクタ 149"/>
        <xdr:cNvCxnSpPr/>
      </xdr:nvCxnSpPr>
      <xdr:spPr>
        <a:xfrm flipV="1">
          <a:off x="4634865" y="972502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51" name="【体育館・プール】&#10;有形固定資産減価償却率最小値テキスト"/>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52" name="直線コネクタ 151"/>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70502</xdr:rowOff>
    </xdr:from>
    <xdr:ext cx="405111" cy="259045"/>
    <xdr:sp macro="" textlink="">
      <xdr:nvSpPr>
        <xdr:cNvPr id="153" name="【体育館・プール】&#10;有形固定資産減価償却率最大値テキスト"/>
        <xdr:cNvSpPr txBox="1"/>
      </xdr:nvSpPr>
      <xdr:spPr>
        <a:xfrm>
          <a:off x="4673600" y="950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123825</xdr:rowOff>
    </xdr:from>
    <xdr:to>
      <xdr:col>24</xdr:col>
      <xdr:colOff>152400</xdr:colOff>
      <xdr:row>56</xdr:row>
      <xdr:rowOff>123825</xdr:rowOff>
    </xdr:to>
    <xdr:cxnSp macro="">
      <xdr:nvCxnSpPr>
        <xdr:cNvPr id="154" name="直線コネクタ 153"/>
        <xdr:cNvCxnSpPr/>
      </xdr:nvCxnSpPr>
      <xdr:spPr>
        <a:xfrm>
          <a:off x="4546600" y="972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154957</xdr:rowOff>
    </xdr:from>
    <xdr:ext cx="405111" cy="259045"/>
    <xdr:sp macro="" textlink="">
      <xdr:nvSpPr>
        <xdr:cNvPr id="155" name="【体育館・プール】&#10;有形固定資産減価償却率平均値テキスト"/>
        <xdr:cNvSpPr txBox="1"/>
      </xdr:nvSpPr>
      <xdr:spPr>
        <a:xfrm>
          <a:off x="4673600" y="1009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56" name="フローチャート: 判断 155"/>
        <xdr:cNvSpPr/>
      </xdr:nvSpPr>
      <xdr:spPr>
        <a:xfrm>
          <a:off x="4584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57" name="フローチャート: 判断 156"/>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34925</xdr:rowOff>
    </xdr:from>
    <xdr:to>
      <xdr:col>15</xdr:col>
      <xdr:colOff>101600</xdr:colOff>
      <xdr:row>60</xdr:row>
      <xdr:rowOff>136525</xdr:rowOff>
    </xdr:to>
    <xdr:sp macro="" textlink="">
      <xdr:nvSpPr>
        <xdr:cNvPr id="158" name="フローチャート: 判断 157"/>
        <xdr:cNvSpPr/>
      </xdr:nvSpPr>
      <xdr:spPr>
        <a:xfrm>
          <a:off x="2857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64" name="楕円 163"/>
        <xdr:cNvSpPr/>
      </xdr:nvSpPr>
      <xdr:spPr>
        <a:xfrm>
          <a:off x="4584700" y="106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146702</xdr:rowOff>
    </xdr:from>
    <xdr:ext cx="405111" cy="259045"/>
    <xdr:sp macro="" textlink="">
      <xdr:nvSpPr>
        <xdr:cNvPr id="165" name="【体育館・プール】&#10;有形固定資産減価償却率該当値テキスト"/>
        <xdr:cNvSpPr txBox="1"/>
      </xdr:nvSpPr>
      <xdr:spPr>
        <a:xfrm>
          <a:off x="4673600"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114935</xdr:rowOff>
    </xdr:from>
    <xdr:to>
      <xdr:col>20</xdr:col>
      <xdr:colOff>38100</xdr:colOff>
      <xdr:row>62</xdr:row>
      <xdr:rowOff>45085</xdr:rowOff>
    </xdr:to>
    <xdr:sp macro="" textlink="">
      <xdr:nvSpPr>
        <xdr:cNvPr id="166" name="楕円 165"/>
        <xdr:cNvSpPr/>
      </xdr:nvSpPr>
      <xdr:spPr>
        <a:xfrm>
          <a:off x="37465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165735</xdr:rowOff>
    </xdr:from>
    <xdr:to>
      <xdr:col>24</xdr:col>
      <xdr:colOff>63500</xdr:colOff>
      <xdr:row>62</xdr:row>
      <xdr:rowOff>47625</xdr:rowOff>
    </xdr:to>
    <xdr:cxnSp macro="">
      <xdr:nvCxnSpPr>
        <xdr:cNvPr id="167" name="直線コネクタ 166"/>
        <xdr:cNvCxnSpPr/>
      </xdr:nvCxnSpPr>
      <xdr:spPr>
        <a:xfrm>
          <a:off x="3797300" y="1062418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10160</xdr:rowOff>
    </xdr:from>
    <xdr:to>
      <xdr:col>15</xdr:col>
      <xdr:colOff>101600</xdr:colOff>
      <xdr:row>63</xdr:row>
      <xdr:rowOff>111760</xdr:rowOff>
    </xdr:to>
    <xdr:sp macro="" textlink="">
      <xdr:nvSpPr>
        <xdr:cNvPr id="168" name="楕円 167"/>
        <xdr:cNvSpPr/>
      </xdr:nvSpPr>
      <xdr:spPr>
        <a:xfrm>
          <a:off x="2857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165735</xdr:rowOff>
    </xdr:from>
    <xdr:to>
      <xdr:col>19</xdr:col>
      <xdr:colOff>177800</xdr:colOff>
      <xdr:row>63</xdr:row>
      <xdr:rowOff>60960</xdr:rowOff>
    </xdr:to>
    <xdr:cxnSp macro="">
      <xdr:nvCxnSpPr>
        <xdr:cNvPr id="169" name="直線コネクタ 168"/>
        <xdr:cNvCxnSpPr/>
      </xdr:nvCxnSpPr>
      <xdr:spPr>
        <a:xfrm flipV="1">
          <a:off x="2908300" y="10624185"/>
          <a:ext cx="8890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170" name="n_1aveValue【体育館・プール】&#10;有形固定資産減価償却率"/>
        <xdr:cNvSpPr txBox="1"/>
      </xdr:nvSpPr>
      <xdr:spPr>
        <a:xfrm>
          <a:off x="3582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153052</xdr:rowOff>
    </xdr:from>
    <xdr:ext cx="405111" cy="259045"/>
    <xdr:sp macro="" textlink="">
      <xdr:nvSpPr>
        <xdr:cNvPr id="171" name="n_2aveValue【体育館・プール】&#10;有形固定資産減価償却率"/>
        <xdr:cNvSpPr txBox="1"/>
      </xdr:nvSpPr>
      <xdr:spPr>
        <a:xfrm>
          <a:off x="27057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36212</xdr:rowOff>
    </xdr:from>
    <xdr:ext cx="405111" cy="259045"/>
    <xdr:sp macro="" textlink="">
      <xdr:nvSpPr>
        <xdr:cNvPr id="172" name="n_1mainValue【体育館・プール】&#10;有形固定資産減価償却率"/>
        <xdr:cNvSpPr txBox="1"/>
      </xdr:nvSpPr>
      <xdr:spPr>
        <a:xfrm>
          <a:off x="3582044" y="1066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102887</xdr:rowOff>
    </xdr:from>
    <xdr:ext cx="405111" cy="259045"/>
    <xdr:sp macro="" textlink="">
      <xdr:nvSpPr>
        <xdr:cNvPr id="173" name="n_2mainValue【体育館・プール】&#10;有形固定資産減価償却率"/>
        <xdr:cNvSpPr txBox="1"/>
      </xdr:nvSpPr>
      <xdr:spPr>
        <a:xfrm>
          <a:off x="2705744" y="1090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84" name="テキスト ボックス 183"/>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6" name="テキスト ボックス 18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8" name="テキスト ボックス 18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0" name="テキスト ボックス 18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2" name="テキスト ボックス 19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4" name="テキスト ボックス 19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6" name="テキスト ボックス 19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53340</xdr:rowOff>
    </xdr:to>
    <xdr:cxnSp macro="">
      <xdr:nvCxnSpPr>
        <xdr:cNvPr id="198" name="直線コネクタ 197"/>
        <xdr:cNvCxnSpPr/>
      </xdr:nvCxnSpPr>
      <xdr:spPr>
        <a:xfrm flipV="1">
          <a:off x="10476865" y="96088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57167</xdr:rowOff>
    </xdr:from>
    <xdr:ext cx="469744" cy="259045"/>
    <xdr:sp macro="" textlink="">
      <xdr:nvSpPr>
        <xdr:cNvPr id="199" name="【体育館・プール】&#10;一人当たり面積最小値テキスト"/>
        <xdr:cNvSpPr txBox="1"/>
      </xdr:nvSpPr>
      <xdr:spPr>
        <a:xfrm>
          <a:off x="10515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53340</xdr:rowOff>
    </xdr:from>
    <xdr:to>
      <xdr:col>55</xdr:col>
      <xdr:colOff>88900</xdr:colOff>
      <xdr:row>64</xdr:row>
      <xdr:rowOff>53340</xdr:rowOff>
    </xdr:to>
    <xdr:cxnSp macro="">
      <xdr:nvCxnSpPr>
        <xdr:cNvPr id="200" name="直線コネクタ 199"/>
        <xdr:cNvCxnSpPr/>
      </xdr:nvCxnSpPr>
      <xdr:spPr>
        <a:xfrm>
          <a:off x="10388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01" name="【体育館・プール】&#10;一人当たり面積最大値テキスト"/>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02" name="直線コネクタ 201"/>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144797</xdr:rowOff>
    </xdr:from>
    <xdr:ext cx="469744" cy="259045"/>
    <xdr:sp macro="" textlink="">
      <xdr:nvSpPr>
        <xdr:cNvPr id="203" name="【体育館・プール】&#10;一人当たり面積平均値テキスト"/>
        <xdr:cNvSpPr txBox="1"/>
      </xdr:nvSpPr>
      <xdr:spPr>
        <a:xfrm>
          <a:off x="10515600" y="1026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166370</xdr:rowOff>
    </xdr:from>
    <xdr:to>
      <xdr:col>55</xdr:col>
      <xdr:colOff>50800</xdr:colOff>
      <xdr:row>60</xdr:row>
      <xdr:rowOff>96520</xdr:rowOff>
    </xdr:to>
    <xdr:sp macro="" textlink="">
      <xdr:nvSpPr>
        <xdr:cNvPr id="204" name="フローチャート: 判断 203"/>
        <xdr:cNvSpPr/>
      </xdr:nvSpPr>
      <xdr:spPr>
        <a:xfrm>
          <a:off x="10426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2540</xdr:rowOff>
    </xdr:from>
    <xdr:to>
      <xdr:col>50</xdr:col>
      <xdr:colOff>165100</xdr:colOff>
      <xdr:row>60</xdr:row>
      <xdr:rowOff>104140</xdr:rowOff>
    </xdr:to>
    <xdr:sp macro="" textlink="">
      <xdr:nvSpPr>
        <xdr:cNvPr id="205" name="フローチャート: 判断 204"/>
        <xdr:cNvSpPr/>
      </xdr:nvSpPr>
      <xdr:spPr>
        <a:xfrm>
          <a:off x="958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86360</xdr:rowOff>
    </xdr:from>
    <xdr:to>
      <xdr:col>46</xdr:col>
      <xdr:colOff>38100</xdr:colOff>
      <xdr:row>61</xdr:row>
      <xdr:rowOff>16510</xdr:rowOff>
    </xdr:to>
    <xdr:sp macro="" textlink="">
      <xdr:nvSpPr>
        <xdr:cNvPr id="206" name="フローチャート: 判断 205"/>
        <xdr:cNvSpPr/>
      </xdr:nvSpPr>
      <xdr:spPr>
        <a:xfrm>
          <a:off x="869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33020</xdr:rowOff>
    </xdr:from>
    <xdr:to>
      <xdr:col>55</xdr:col>
      <xdr:colOff>50800</xdr:colOff>
      <xdr:row>58</xdr:row>
      <xdr:rowOff>134620</xdr:rowOff>
    </xdr:to>
    <xdr:sp macro="" textlink="">
      <xdr:nvSpPr>
        <xdr:cNvPr id="212" name="楕円 211"/>
        <xdr:cNvSpPr/>
      </xdr:nvSpPr>
      <xdr:spPr>
        <a:xfrm>
          <a:off x="104267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55897</xdr:rowOff>
    </xdr:from>
    <xdr:ext cx="469744" cy="259045"/>
    <xdr:sp macro="" textlink="">
      <xdr:nvSpPr>
        <xdr:cNvPr id="213" name="【体育館・プール】&#10;一人当たり面積該当値テキスト"/>
        <xdr:cNvSpPr txBox="1"/>
      </xdr:nvSpPr>
      <xdr:spPr>
        <a:xfrm>
          <a:off x="10515600" y="982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25400</xdr:rowOff>
    </xdr:from>
    <xdr:to>
      <xdr:col>50</xdr:col>
      <xdr:colOff>165100</xdr:colOff>
      <xdr:row>58</xdr:row>
      <xdr:rowOff>127000</xdr:rowOff>
    </xdr:to>
    <xdr:sp macro="" textlink="">
      <xdr:nvSpPr>
        <xdr:cNvPr id="214" name="楕円 213"/>
        <xdr:cNvSpPr/>
      </xdr:nvSpPr>
      <xdr:spPr>
        <a:xfrm>
          <a:off x="9588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76200</xdr:rowOff>
    </xdr:from>
    <xdr:to>
      <xdr:col>55</xdr:col>
      <xdr:colOff>0</xdr:colOff>
      <xdr:row>58</xdr:row>
      <xdr:rowOff>83820</xdr:rowOff>
    </xdr:to>
    <xdr:cxnSp macro="">
      <xdr:nvCxnSpPr>
        <xdr:cNvPr id="215" name="直線コネクタ 214"/>
        <xdr:cNvCxnSpPr/>
      </xdr:nvCxnSpPr>
      <xdr:spPr>
        <a:xfrm>
          <a:off x="9639300" y="100203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17780</xdr:rowOff>
    </xdr:from>
    <xdr:to>
      <xdr:col>46</xdr:col>
      <xdr:colOff>38100</xdr:colOff>
      <xdr:row>58</xdr:row>
      <xdr:rowOff>119380</xdr:rowOff>
    </xdr:to>
    <xdr:sp macro="" textlink="">
      <xdr:nvSpPr>
        <xdr:cNvPr id="216" name="楕円 215"/>
        <xdr:cNvSpPr/>
      </xdr:nvSpPr>
      <xdr:spPr>
        <a:xfrm>
          <a:off x="8699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68580</xdr:rowOff>
    </xdr:from>
    <xdr:to>
      <xdr:col>50</xdr:col>
      <xdr:colOff>114300</xdr:colOff>
      <xdr:row>58</xdr:row>
      <xdr:rowOff>76200</xdr:rowOff>
    </xdr:to>
    <xdr:cxnSp macro="">
      <xdr:nvCxnSpPr>
        <xdr:cNvPr id="217" name="直線コネクタ 216"/>
        <xdr:cNvCxnSpPr/>
      </xdr:nvCxnSpPr>
      <xdr:spPr>
        <a:xfrm>
          <a:off x="8750300" y="10012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95267</xdr:rowOff>
    </xdr:from>
    <xdr:ext cx="469744" cy="259045"/>
    <xdr:sp macro="" textlink="">
      <xdr:nvSpPr>
        <xdr:cNvPr id="218" name="n_1aveValue【体育館・プール】&#10;一人当たり面積"/>
        <xdr:cNvSpPr txBox="1"/>
      </xdr:nvSpPr>
      <xdr:spPr>
        <a:xfrm>
          <a:off x="9391727" y="1038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7637</xdr:rowOff>
    </xdr:from>
    <xdr:ext cx="469744" cy="259045"/>
    <xdr:sp macro="" textlink="">
      <xdr:nvSpPr>
        <xdr:cNvPr id="219" name="n_2aveValue【体育館・プール】&#10;一人当たり面積"/>
        <xdr:cNvSpPr txBox="1"/>
      </xdr:nvSpPr>
      <xdr:spPr>
        <a:xfrm>
          <a:off x="8515427" y="104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143527</xdr:rowOff>
    </xdr:from>
    <xdr:ext cx="469744" cy="259045"/>
    <xdr:sp macro="" textlink="">
      <xdr:nvSpPr>
        <xdr:cNvPr id="220" name="n_1mainValue【体育館・プール】&#10;一人当たり面積"/>
        <xdr:cNvSpPr txBox="1"/>
      </xdr:nvSpPr>
      <xdr:spPr>
        <a:xfrm>
          <a:off x="9391727" y="974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135907</xdr:rowOff>
    </xdr:from>
    <xdr:ext cx="469744" cy="259045"/>
    <xdr:sp macro="" textlink="">
      <xdr:nvSpPr>
        <xdr:cNvPr id="221" name="n_2mainValue【体育館・プール】&#10;一人当たり面積"/>
        <xdr:cNvSpPr txBox="1"/>
      </xdr:nvSpPr>
      <xdr:spPr>
        <a:xfrm>
          <a:off x="8515427" y="973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2" name="テキスト ボックス 23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3" name="直線コネクタ 23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34" name="テキスト ボックス 233"/>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5" name="直線コネクタ 23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6" name="テキスト ボックス 23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7" name="直線コネクタ 23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8" name="テキスト ボックス 23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9" name="直線コネクタ 23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0" name="テキスト ボックス 23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1" name="直線コネクタ 24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2" name="テキスト ボックス 24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3" name="直線コネクタ 24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44" name="テキスト ボックス 243"/>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116477</xdr:rowOff>
    </xdr:from>
    <xdr:to>
      <xdr:col>24</xdr:col>
      <xdr:colOff>62865</xdr:colOff>
      <xdr:row>87</xdr:row>
      <xdr:rowOff>46264</xdr:rowOff>
    </xdr:to>
    <xdr:cxnSp macro="">
      <xdr:nvCxnSpPr>
        <xdr:cNvPr id="248" name="直線コネクタ 247"/>
        <xdr:cNvCxnSpPr/>
      </xdr:nvCxnSpPr>
      <xdr:spPr>
        <a:xfrm flipV="1">
          <a:off x="4634865" y="13489577"/>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50091</xdr:rowOff>
    </xdr:from>
    <xdr:ext cx="405111" cy="259045"/>
    <xdr:sp macro="" textlink="">
      <xdr:nvSpPr>
        <xdr:cNvPr id="249" name="【福祉施設】&#10;有形固定資産減価償却率最小値テキスト"/>
        <xdr:cNvSpPr txBox="1"/>
      </xdr:nvSpPr>
      <xdr:spPr>
        <a:xfrm>
          <a:off x="4673600" y="1496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46264</xdr:rowOff>
    </xdr:from>
    <xdr:to>
      <xdr:col>24</xdr:col>
      <xdr:colOff>152400</xdr:colOff>
      <xdr:row>87</xdr:row>
      <xdr:rowOff>46264</xdr:rowOff>
    </xdr:to>
    <xdr:cxnSp macro="">
      <xdr:nvCxnSpPr>
        <xdr:cNvPr id="250" name="直線コネクタ 249"/>
        <xdr:cNvCxnSpPr/>
      </xdr:nvCxnSpPr>
      <xdr:spPr>
        <a:xfrm>
          <a:off x="4546600" y="1496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63154</xdr:rowOff>
    </xdr:from>
    <xdr:ext cx="405111" cy="259045"/>
    <xdr:sp macro="" textlink="">
      <xdr:nvSpPr>
        <xdr:cNvPr id="251" name="【福祉施設】&#10;有形固定資産減価償却率最大値テキスト"/>
        <xdr:cNvSpPr txBox="1"/>
      </xdr:nvSpPr>
      <xdr:spPr>
        <a:xfrm>
          <a:off x="4673600" y="1326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116477</xdr:rowOff>
    </xdr:from>
    <xdr:to>
      <xdr:col>24</xdr:col>
      <xdr:colOff>152400</xdr:colOff>
      <xdr:row>78</xdr:row>
      <xdr:rowOff>116477</xdr:rowOff>
    </xdr:to>
    <xdr:cxnSp macro="">
      <xdr:nvCxnSpPr>
        <xdr:cNvPr id="252" name="直線コネクタ 251"/>
        <xdr:cNvCxnSpPr/>
      </xdr:nvCxnSpPr>
      <xdr:spPr>
        <a:xfrm>
          <a:off x="4546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162033</xdr:rowOff>
    </xdr:from>
    <xdr:ext cx="405111" cy="259045"/>
    <xdr:sp macro="" textlink="">
      <xdr:nvSpPr>
        <xdr:cNvPr id="253" name="【福祉施設】&#10;有形固定資産減価償却率平均値テキスト"/>
        <xdr:cNvSpPr txBox="1"/>
      </xdr:nvSpPr>
      <xdr:spPr>
        <a:xfrm>
          <a:off x="4673600" y="14220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54" name="フローチャート: 判断 253"/>
        <xdr:cNvSpPr/>
      </xdr:nvSpPr>
      <xdr:spPr>
        <a:xfrm>
          <a:off x="45847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168548</xdr:rowOff>
    </xdr:from>
    <xdr:to>
      <xdr:col>20</xdr:col>
      <xdr:colOff>38100</xdr:colOff>
      <xdr:row>84</xdr:row>
      <xdr:rowOff>98698</xdr:rowOff>
    </xdr:to>
    <xdr:sp macro="" textlink="">
      <xdr:nvSpPr>
        <xdr:cNvPr id="255" name="フローチャート: 判断 254"/>
        <xdr:cNvSpPr/>
      </xdr:nvSpPr>
      <xdr:spPr>
        <a:xfrm>
          <a:off x="3746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82006</xdr:rowOff>
    </xdr:from>
    <xdr:to>
      <xdr:col>15</xdr:col>
      <xdr:colOff>101600</xdr:colOff>
      <xdr:row>85</xdr:row>
      <xdr:rowOff>12156</xdr:rowOff>
    </xdr:to>
    <xdr:sp macro="" textlink="">
      <xdr:nvSpPr>
        <xdr:cNvPr id="256" name="フローチャート: 判断 255"/>
        <xdr:cNvSpPr/>
      </xdr:nvSpPr>
      <xdr:spPr>
        <a:xfrm>
          <a:off x="2857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80373</xdr:rowOff>
    </xdr:from>
    <xdr:to>
      <xdr:col>24</xdr:col>
      <xdr:colOff>114300</xdr:colOff>
      <xdr:row>86</xdr:row>
      <xdr:rowOff>10523</xdr:rowOff>
    </xdr:to>
    <xdr:sp macro="" textlink="">
      <xdr:nvSpPr>
        <xdr:cNvPr id="262" name="楕円 261"/>
        <xdr:cNvSpPr/>
      </xdr:nvSpPr>
      <xdr:spPr>
        <a:xfrm>
          <a:off x="4584700" y="1465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58800</xdr:rowOff>
    </xdr:from>
    <xdr:ext cx="405111" cy="259045"/>
    <xdr:sp macro="" textlink="">
      <xdr:nvSpPr>
        <xdr:cNvPr id="263" name="【福祉施設】&#10;有形固定資産減価償却率該当値テキスト"/>
        <xdr:cNvSpPr txBox="1"/>
      </xdr:nvSpPr>
      <xdr:spPr>
        <a:xfrm>
          <a:off x="4673600" y="1463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162016</xdr:rowOff>
    </xdr:from>
    <xdr:to>
      <xdr:col>20</xdr:col>
      <xdr:colOff>38100</xdr:colOff>
      <xdr:row>86</xdr:row>
      <xdr:rowOff>92166</xdr:rowOff>
    </xdr:to>
    <xdr:sp macro="" textlink="">
      <xdr:nvSpPr>
        <xdr:cNvPr id="264" name="楕円 263"/>
        <xdr:cNvSpPr/>
      </xdr:nvSpPr>
      <xdr:spPr>
        <a:xfrm>
          <a:off x="3746500" y="1473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131173</xdr:rowOff>
    </xdr:from>
    <xdr:to>
      <xdr:col>24</xdr:col>
      <xdr:colOff>63500</xdr:colOff>
      <xdr:row>86</xdr:row>
      <xdr:rowOff>41366</xdr:rowOff>
    </xdr:to>
    <xdr:cxnSp macro="">
      <xdr:nvCxnSpPr>
        <xdr:cNvPr id="265" name="直線コネクタ 264"/>
        <xdr:cNvCxnSpPr/>
      </xdr:nvCxnSpPr>
      <xdr:spPr>
        <a:xfrm flipV="1">
          <a:off x="3797300" y="14704423"/>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152219</xdr:rowOff>
    </xdr:from>
    <xdr:to>
      <xdr:col>15</xdr:col>
      <xdr:colOff>101600</xdr:colOff>
      <xdr:row>86</xdr:row>
      <xdr:rowOff>82369</xdr:rowOff>
    </xdr:to>
    <xdr:sp macro="" textlink="">
      <xdr:nvSpPr>
        <xdr:cNvPr id="266" name="楕円 265"/>
        <xdr:cNvSpPr/>
      </xdr:nvSpPr>
      <xdr:spPr>
        <a:xfrm>
          <a:off x="2857500" y="1472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31569</xdr:rowOff>
    </xdr:from>
    <xdr:to>
      <xdr:col>19</xdr:col>
      <xdr:colOff>177800</xdr:colOff>
      <xdr:row>86</xdr:row>
      <xdr:rowOff>41366</xdr:rowOff>
    </xdr:to>
    <xdr:cxnSp macro="">
      <xdr:nvCxnSpPr>
        <xdr:cNvPr id="267" name="直線コネクタ 266"/>
        <xdr:cNvCxnSpPr/>
      </xdr:nvCxnSpPr>
      <xdr:spPr>
        <a:xfrm>
          <a:off x="2908300" y="1477626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115225</xdr:rowOff>
    </xdr:from>
    <xdr:ext cx="405111" cy="259045"/>
    <xdr:sp macro="" textlink="">
      <xdr:nvSpPr>
        <xdr:cNvPr id="268" name="n_1aveValue【福祉施設】&#10;有形固定資産減価償却率"/>
        <xdr:cNvSpPr txBox="1"/>
      </xdr:nvSpPr>
      <xdr:spPr>
        <a:xfrm>
          <a:off x="3582044" y="14174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28683</xdr:rowOff>
    </xdr:from>
    <xdr:ext cx="405111" cy="259045"/>
    <xdr:sp macro="" textlink="">
      <xdr:nvSpPr>
        <xdr:cNvPr id="269" name="n_2aveValue【福祉施設】&#10;有形固定資産減価償却率"/>
        <xdr:cNvSpPr txBox="1"/>
      </xdr:nvSpPr>
      <xdr:spPr>
        <a:xfrm>
          <a:off x="2705744" y="14259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83293</xdr:rowOff>
    </xdr:from>
    <xdr:ext cx="405111" cy="259045"/>
    <xdr:sp macro="" textlink="">
      <xdr:nvSpPr>
        <xdr:cNvPr id="270" name="n_1mainValue【福祉施設】&#10;有形固定資産減価償却率"/>
        <xdr:cNvSpPr txBox="1"/>
      </xdr:nvSpPr>
      <xdr:spPr>
        <a:xfrm>
          <a:off x="3582044" y="1482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73496</xdr:rowOff>
    </xdr:from>
    <xdr:ext cx="405111" cy="259045"/>
    <xdr:sp macro="" textlink="">
      <xdr:nvSpPr>
        <xdr:cNvPr id="271" name="n_2mainValue【福祉施設】&#10;有形固定資産減価償却率"/>
        <xdr:cNvSpPr txBox="1"/>
      </xdr:nvSpPr>
      <xdr:spPr>
        <a:xfrm>
          <a:off x="2705744" y="1481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2" name="直線コネクタ 28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3" name="テキスト ボックス 28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4" name="直線コネクタ 28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5" name="テキスト ボックス 28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6" name="直線コネクタ 28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7" name="テキスト ボックス 28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8" name="直線コネクタ 28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9" name="テキスト ボックス 28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0" name="直線コネクタ 28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1" name="テキスト ボックス 29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3" name="テキスト ボックス 29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121920</xdr:rowOff>
    </xdr:from>
    <xdr:to>
      <xdr:col>54</xdr:col>
      <xdr:colOff>189865</xdr:colOff>
      <xdr:row>86</xdr:row>
      <xdr:rowOff>68580</xdr:rowOff>
    </xdr:to>
    <xdr:cxnSp macro="">
      <xdr:nvCxnSpPr>
        <xdr:cNvPr id="295" name="直線コネクタ 294"/>
        <xdr:cNvCxnSpPr/>
      </xdr:nvCxnSpPr>
      <xdr:spPr>
        <a:xfrm flipV="1">
          <a:off x="10476865" y="13495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72407</xdr:rowOff>
    </xdr:from>
    <xdr:ext cx="469744" cy="259045"/>
    <xdr:sp macro="" textlink="">
      <xdr:nvSpPr>
        <xdr:cNvPr id="296" name="【福祉施設】&#10;一人当たり面積最小値テキスト"/>
        <xdr:cNvSpPr txBox="1"/>
      </xdr:nvSpPr>
      <xdr:spPr>
        <a:xfrm>
          <a:off x="10515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68580</xdr:rowOff>
    </xdr:from>
    <xdr:to>
      <xdr:col>55</xdr:col>
      <xdr:colOff>88900</xdr:colOff>
      <xdr:row>86</xdr:row>
      <xdr:rowOff>68580</xdr:rowOff>
    </xdr:to>
    <xdr:cxnSp macro="">
      <xdr:nvCxnSpPr>
        <xdr:cNvPr id="297" name="直線コネクタ 296"/>
        <xdr:cNvCxnSpPr/>
      </xdr:nvCxnSpPr>
      <xdr:spPr>
        <a:xfrm>
          <a:off x="10388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68597</xdr:rowOff>
    </xdr:from>
    <xdr:ext cx="469744" cy="259045"/>
    <xdr:sp macro="" textlink="">
      <xdr:nvSpPr>
        <xdr:cNvPr id="298" name="【福祉施設】&#10;一人当たり面積最大値テキスト"/>
        <xdr:cNvSpPr txBox="1"/>
      </xdr:nvSpPr>
      <xdr:spPr>
        <a:xfrm>
          <a:off x="10515600" y="132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121920</xdr:rowOff>
    </xdr:from>
    <xdr:to>
      <xdr:col>55</xdr:col>
      <xdr:colOff>88900</xdr:colOff>
      <xdr:row>78</xdr:row>
      <xdr:rowOff>121920</xdr:rowOff>
    </xdr:to>
    <xdr:cxnSp macro="">
      <xdr:nvCxnSpPr>
        <xdr:cNvPr id="299" name="直線コネクタ 298"/>
        <xdr:cNvCxnSpPr/>
      </xdr:nvCxnSpPr>
      <xdr:spPr>
        <a:xfrm>
          <a:off x="10388600" y="1349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6366</xdr:rowOff>
    </xdr:from>
    <xdr:ext cx="469744" cy="259045"/>
    <xdr:sp macro="" textlink="">
      <xdr:nvSpPr>
        <xdr:cNvPr id="300" name="【福祉施設】&#10;一人当たり面積平均値テキスト"/>
        <xdr:cNvSpPr txBox="1"/>
      </xdr:nvSpPr>
      <xdr:spPr>
        <a:xfrm>
          <a:off x="10515600" y="14065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154939</xdr:rowOff>
    </xdr:from>
    <xdr:to>
      <xdr:col>55</xdr:col>
      <xdr:colOff>50800</xdr:colOff>
      <xdr:row>83</xdr:row>
      <xdr:rowOff>85089</xdr:rowOff>
    </xdr:to>
    <xdr:sp macro="" textlink="">
      <xdr:nvSpPr>
        <xdr:cNvPr id="301" name="フローチャート: 判断 300"/>
        <xdr:cNvSpPr/>
      </xdr:nvSpPr>
      <xdr:spPr>
        <a:xfrm>
          <a:off x="104267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13970</xdr:rowOff>
    </xdr:from>
    <xdr:to>
      <xdr:col>50</xdr:col>
      <xdr:colOff>165100</xdr:colOff>
      <xdr:row>83</xdr:row>
      <xdr:rowOff>115570</xdr:rowOff>
    </xdr:to>
    <xdr:sp macro="" textlink="">
      <xdr:nvSpPr>
        <xdr:cNvPr id="302" name="フローチャート: 判断 301"/>
        <xdr:cNvSpPr/>
      </xdr:nvSpPr>
      <xdr:spPr>
        <a:xfrm>
          <a:off x="9588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10161</xdr:rowOff>
    </xdr:from>
    <xdr:to>
      <xdr:col>46</xdr:col>
      <xdr:colOff>38100</xdr:colOff>
      <xdr:row>82</xdr:row>
      <xdr:rowOff>111761</xdr:rowOff>
    </xdr:to>
    <xdr:sp macro="" textlink="">
      <xdr:nvSpPr>
        <xdr:cNvPr id="303" name="フローチャート: 判断 302"/>
        <xdr:cNvSpPr/>
      </xdr:nvSpPr>
      <xdr:spPr>
        <a:xfrm>
          <a:off x="8699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63500</xdr:rowOff>
    </xdr:from>
    <xdr:to>
      <xdr:col>55</xdr:col>
      <xdr:colOff>50800</xdr:colOff>
      <xdr:row>84</xdr:row>
      <xdr:rowOff>165100</xdr:rowOff>
    </xdr:to>
    <xdr:sp macro="" textlink="">
      <xdr:nvSpPr>
        <xdr:cNvPr id="309" name="楕円 308"/>
        <xdr:cNvSpPr/>
      </xdr:nvSpPr>
      <xdr:spPr>
        <a:xfrm>
          <a:off x="10426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41927</xdr:rowOff>
    </xdr:from>
    <xdr:ext cx="469744" cy="259045"/>
    <xdr:sp macro="" textlink="">
      <xdr:nvSpPr>
        <xdr:cNvPr id="310" name="【福祉施設】&#10;一人当たり面積該当値テキスト"/>
        <xdr:cNvSpPr txBox="1"/>
      </xdr:nvSpPr>
      <xdr:spPr>
        <a:xfrm>
          <a:off x="10515600"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63500</xdr:rowOff>
    </xdr:from>
    <xdr:to>
      <xdr:col>50</xdr:col>
      <xdr:colOff>165100</xdr:colOff>
      <xdr:row>84</xdr:row>
      <xdr:rowOff>165100</xdr:rowOff>
    </xdr:to>
    <xdr:sp macro="" textlink="">
      <xdr:nvSpPr>
        <xdr:cNvPr id="311" name="楕円 310"/>
        <xdr:cNvSpPr/>
      </xdr:nvSpPr>
      <xdr:spPr>
        <a:xfrm>
          <a:off x="9588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114300</xdr:rowOff>
    </xdr:from>
    <xdr:to>
      <xdr:col>55</xdr:col>
      <xdr:colOff>0</xdr:colOff>
      <xdr:row>84</xdr:row>
      <xdr:rowOff>114300</xdr:rowOff>
    </xdr:to>
    <xdr:cxnSp macro="">
      <xdr:nvCxnSpPr>
        <xdr:cNvPr id="312" name="直線コネクタ 311"/>
        <xdr:cNvCxnSpPr/>
      </xdr:nvCxnSpPr>
      <xdr:spPr>
        <a:xfrm>
          <a:off x="9639300" y="1451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116839</xdr:rowOff>
    </xdr:from>
    <xdr:to>
      <xdr:col>46</xdr:col>
      <xdr:colOff>38100</xdr:colOff>
      <xdr:row>81</xdr:row>
      <xdr:rowOff>46989</xdr:rowOff>
    </xdr:to>
    <xdr:sp macro="" textlink="">
      <xdr:nvSpPr>
        <xdr:cNvPr id="313" name="楕円 312"/>
        <xdr:cNvSpPr/>
      </xdr:nvSpPr>
      <xdr:spPr>
        <a:xfrm>
          <a:off x="8699500" y="1383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167639</xdr:rowOff>
    </xdr:from>
    <xdr:to>
      <xdr:col>50</xdr:col>
      <xdr:colOff>114300</xdr:colOff>
      <xdr:row>84</xdr:row>
      <xdr:rowOff>114300</xdr:rowOff>
    </xdr:to>
    <xdr:cxnSp macro="">
      <xdr:nvCxnSpPr>
        <xdr:cNvPr id="314" name="直線コネクタ 313"/>
        <xdr:cNvCxnSpPr/>
      </xdr:nvCxnSpPr>
      <xdr:spPr>
        <a:xfrm>
          <a:off x="8750300" y="13883639"/>
          <a:ext cx="889000" cy="6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132097</xdr:rowOff>
    </xdr:from>
    <xdr:ext cx="469744" cy="259045"/>
    <xdr:sp macro="" textlink="">
      <xdr:nvSpPr>
        <xdr:cNvPr id="315" name="n_1aveValue【福祉施設】&#10;一人当たり面積"/>
        <xdr:cNvSpPr txBox="1"/>
      </xdr:nvSpPr>
      <xdr:spPr>
        <a:xfrm>
          <a:off x="93917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102888</xdr:rowOff>
    </xdr:from>
    <xdr:ext cx="469744" cy="259045"/>
    <xdr:sp macro="" textlink="">
      <xdr:nvSpPr>
        <xdr:cNvPr id="316" name="n_2aveValue【福祉施設】&#10;一人当たり面積"/>
        <xdr:cNvSpPr txBox="1"/>
      </xdr:nvSpPr>
      <xdr:spPr>
        <a:xfrm>
          <a:off x="8515427" y="1416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156227</xdr:rowOff>
    </xdr:from>
    <xdr:ext cx="469744" cy="259045"/>
    <xdr:sp macro="" textlink="">
      <xdr:nvSpPr>
        <xdr:cNvPr id="317" name="n_1mainValue【福祉施設】&#10;一人当たり面積"/>
        <xdr:cNvSpPr txBox="1"/>
      </xdr:nvSpPr>
      <xdr:spPr>
        <a:xfrm>
          <a:off x="9391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63516</xdr:rowOff>
    </xdr:from>
    <xdr:ext cx="469744" cy="259045"/>
    <xdr:sp macro="" textlink="">
      <xdr:nvSpPr>
        <xdr:cNvPr id="318" name="n_2mainValue【福祉施設】&#10;一人当たり面積"/>
        <xdr:cNvSpPr txBox="1"/>
      </xdr:nvSpPr>
      <xdr:spPr>
        <a:xfrm>
          <a:off x="8515427" y="1360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7" name="テキスト ボックス 32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8" name="直線コネクタ 32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9" name="テキスト ボックス 328"/>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0" name="直線コネクタ 32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1" name="テキスト ボックス 33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2" name="直線コネクタ 33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3" name="テキスト ボックス 33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4" name="直線コネクタ 33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5" name="テキスト ボックス 33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6" name="直線コネクタ 33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7" name="テキスト ボックス 33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8" name="直線コネクタ 33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9" name="テキスト ボックス 33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0" name="直線コネクタ 33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1" name="テキスト ボックス 34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91439</xdr:rowOff>
    </xdr:from>
    <xdr:to>
      <xdr:col>24</xdr:col>
      <xdr:colOff>62865</xdr:colOff>
      <xdr:row>108</xdr:row>
      <xdr:rowOff>104775</xdr:rowOff>
    </xdr:to>
    <xdr:cxnSp macro="">
      <xdr:nvCxnSpPr>
        <xdr:cNvPr id="343" name="直線コネクタ 342"/>
        <xdr:cNvCxnSpPr/>
      </xdr:nvCxnSpPr>
      <xdr:spPr>
        <a:xfrm flipV="1">
          <a:off x="4634865" y="17236439"/>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108602</xdr:rowOff>
    </xdr:from>
    <xdr:ext cx="405111" cy="259045"/>
    <xdr:sp macro="" textlink="">
      <xdr:nvSpPr>
        <xdr:cNvPr id="344" name="【市民会館】&#10;有形固定資産減価償却率最小値テキスト"/>
        <xdr:cNvSpPr txBox="1"/>
      </xdr:nvSpPr>
      <xdr:spPr>
        <a:xfrm>
          <a:off x="4673600" y="186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104775</xdr:rowOff>
    </xdr:from>
    <xdr:to>
      <xdr:col>24</xdr:col>
      <xdr:colOff>152400</xdr:colOff>
      <xdr:row>108</xdr:row>
      <xdr:rowOff>104775</xdr:rowOff>
    </xdr:to>
    <xdr:cxnSp macro="">
      <xdr:nvCxnSpPr>
        <xdr:cNvPr id="345" name="直線コネクタ 344"/>
        <xdr:cNvCxnSpPr/>
      </xdr:nvCxnSpPr>
      <xdr:spPr>
        <a:xfrm>
          <a:off x="4546600" y="1862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38116</xdr:rowOff>
    </xdr:from>
    <xdr:ext cx="405111" cy="259045"/>
    <xdr:sp macro="" textlink="">
      <xdr:nvSpPr>
        <xdr:cNvPr id="346" name="【市民会館】&#10;有形固定資産減価償却率最大値テキスト"/>
        <xdr:cNvSpPr txBox="1"/>
      </xdr:nvSpPr>
      <xdr:spPr>
        <a:xfrm>
          <a:off x="4673600" y="1701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91439</xdr:rowOff>
    </xdr:from>
    <xdr:to>
      <xdr:col>24</xdr:col>
      <xdr:colOff>152400</xdr:colOff>
      <xdr:row>100</xdr:row>
      <xdr:rowOff>91439</xdr:rowOff>
    </xdr:to>
    <xdr:cxnSp macro="">
      <xdr:nvCxnSpPr>
        <xdr:cNvPr id="347" name="直線コネクタ 346"/>
        <xdr:cNvCxnSpPr/>
      </xdr:nvCxnSpPr>
      <xdr:spPr>
        <a:xfrm>
          <a:off x="4546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162577</xdr:rowOff>
    </xdr:from>
    <xdr:ext cx="405111" cy="259045"/>
    <xdr:sp macro="" textlink="">
      <xdr:nvSpPr>
        <xdr:cNvPr id="348" name="【市民会館】&#10;有形固定資産減価償却率平均値テキスト"/>
        <xdr:cNvSpPr txBox="1"/>
      </xdr:nvSpPr>
      <xdr:spPr>
        <a:xfrm>
          <a:off x="4673600" y="17993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139700</xdr:rowOff>
    </xdr:from>
    <xdr:to>
      <xdr:col>24</xdr:col>
      <xdr:colOff>114300</xdr:colOff>
      <xdr:row>106</xdr:row>
      <xdr:rowOff>69850</xdr:rowOff>
    </xdr:to>
    <xdr:sp macro="" textlink="">
      <xdr:nvSpPr>
        <xdr:cNvPr id="349" name="フローチャート: 判断 348"/>
        <xdr:cNvSpPr/>
      </xdr:nvSpPr>
      <xdr:spPr>
        <a:xfrm>
          <a:off x="4584700" y="1814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158750</xdr:rowOff>
    </xdr:from>
    <xdr:to>
      <xdr:col>20</xdr:col>
      <xdr:colOff>38100</xdr:colOff>
      <xdr:row>106</xdr:row>
      <xdr:rowOff>88900</xdr:rowOff>
    </xdr:to>
    <xdr:sp macro="" textlink="">
      <xdr:nvSpPr>
        <xdr:cNvPr id="350" name="フローチャート: 判断 349"/>
        <xdr:cNvSpPr/>
      </xdr:nvSpPr>
      <xdr:spPr>
        <a:xfrm>
          <a:off x="3746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82550</xdr:rowOff>
    </xdr:from>
    <xdr:to>
      <xdr:col>15</xdr:col>
      <xdr:colOff>101600</xdr:colOff>
      <xdr:row>107</xdr:row>
      <xdr:rowOff>12700</xdr:rowOff>
    </xdr:to>
    <xdr:sp macro="" textlink="">
      <xdr:nvSpPr>
        <xdr:cNvPr id="351" name="フローチャート: 判断 350"/>
        <xdr:cNvSpPr/>
      </xdr:nvSpPr>
      <xdr:spPr>
        <a:xfrm>
          <a:off x="28575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2" name="テキスト ボックス 35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3" name="テキスト ボックス 35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4" name="テキスト ボックス 35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5" name="テキスト ボックス 35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6" name="テキスト ボックス 35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128270</xdr:rowOff>
    </xdr:from>
    <xdr:to>
      <xdr:col>24</xdr:col>
      <xdr:colOff>114300</xdr:colOff>
      <xdr:row>108</xdr:row>
      <xdr:rowOff>58420</xdr:rowOff>
    </xdr:to>
    <xdr:sp macro="" textlink="">
      <xdr:nvSpPr>
        <xdr:cNvPr id="357" name="楕円 356"/>
        <xdr:cNvSpPr/>
      </xdr:nvSpPr>
      <xdr:spPr>
        <a:xfrm>
          <a:off x="45847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43197</xdr:rowOff>
    </xdr:from>
    <xdr:ext cx="405111" cy="259045"/>
    <xdr:sp macro="" textlink="">
      <xdr:nvSpPr>
        <xdr:cNvPr id="358" name="【市民会館】&#10;有形固定資産減価償却率該当値テキスト"/>
        <xdr:cNvSpPr txBox="1"/>
      </xdr:nvSpPr>
      <xdr:spPr>
        <a:xfrm>
          <a:off x="4673600" y="1838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10161</xdr:rowOff>
    </xdr:from>
    <xdr:to>
      <xdr:col>20</xdr:col>
      <xdr:colOff>38100</xdr:colOff>
      <xdr:row>108</xdr:row>
      <xdr:rowOff>111761</xdr:rowOff>
    </xdr:to>
    <xdr:sp macro="" textlink="">
      <xdr:nvSpPr>
        <xdr:cNvPr id="359" name="楕円 358"/>
        <xdr:cNvSpPr/>
      </xdr:nvSpPr>
      <xdr:spPr>
        <a:xfrm>
          <a:off x="3746500" y="1852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7620</xdr:rowOff>
    </xdr:from>
    <xdr:to>
      <xdr:col>24</xdr:col>
      <xdr:colOff>63500</xdr:colOff>
      <xdr:row>108</xdr:row>
      <xdr:rowOff>60961</xdr:rowOff>
    </xdr:to>
    <xdr:cxnSp macro="">
      <xdr:nvCxnSpPr>
        <xdr:cNvPr id="360" name="直線コネクタ 359"/>
        <xdr:cNvCxnSpPr/>
      </xdr:nvCxnSpPr>
      <xdr:spPr>
        <a:xfrm flipV="1">
          <a:off x="3797300" y="1852422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33020</xdr:rowOff>
    </xdr:from>
    <xdr:to>
      <xdr:col>15</xdr:col>
      <xdr:colOff>101600</xdr:colOff>
      <xdr:row>108</xdr:row>
      <xdr:rowOff>134620</xdr:rowOff>
    </xdr:to>
    <xdr:sp macro="" textlink="">
      <xdr:nvSpPr>
        <xdr:cNvPr id="361" name="楕円 360"/>
        <xdr:cNvSpPr/>
      </xdr:nvSpPr>
      <xdr:spPr>
        <a:xfrm>
          <a:off x="2857500" y="185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60961</xdr:rowOff>
    </xdr:from>
    <xdr:to>
      <xdr:col>19</xdr:col>
      <xdr:colOff>177800</xdr:colOff>
      <xdr:row>108</xdr:row>
      <xdr:rowOff>83820</xdr:rowOff>
    </xdr:to>
    <xdr:cxnSp macro="">
      <xdr:nvCxnSpPr>
        <xdr:cNvPr id="362" name="直線コネクタ 361"/>
        <xdr:cNvCxnSpPr/>
      </xdr:nvCxnSpPr>
      <xdr:spPr>
        <a:xfrm flipV="1">
          <a:off x="2908300" y="185775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105427</xdr:rowOff>
    </xdr:from>
    <xdr:ext cx="405111" cy="259045"/>
    <xdr:sp macro="" textlink="">
      <xdr:nvSpPr>
        <xdr:cNvPr id="363" name="n_1aveValue【市民会館】&#10;有形固定資産減価償却率"/>
        <xdr:cNvSpPr txBox="1"/>
      </xdr:nvSpPr>
      <xdr:spPr>
        <a:xfrm>
          <a:off x="3582044" y="1793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29227</xdr:rowOff>
    </xdr:from>
    <xdr:ext cx="405111" cy="259045"/>
    <xdr:sp macro="" textlink="">
      <xdr:nvSpPr>
        <xdr:cNvPr id="364" name="n_2aveValue【市民会館】&#10;有形固定資産減価償却率"/>
        <xdr:cNvSpPr txBox="1"/>
      </xdr:nvSpPr>
      <xdr:spPr>
        <a:xfrm>
          <a:off x="2705744" y="1803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102888</xdr:rowOff>
    </xdr:from>
    <xdr:ext cx="405111" cy="259045"/>
    <xdr:sp macro="" textlink="">
      <xdr:nvSpPr>
        <xdr:cNvPr id="365" name="n_1mainValue【市民会館】&#10;有形固定資産減価償却率"/>
        <xdr:cNvSpPr txBox="1"/>
      </xdr:nvSpPr>
      <xdr:spPr>
        <a:xfrm>
          <a:off x="3582044"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125747</xdr:rowOff>
    </xdr:from>
    <xdr:ext cx="405111" cy="259045"/>
    <xdr:sp macro="" textlink="">
      <xdr:nvSpPr>
        <xdr:cNvPr id="366" name="n_2mainValue【市民会館】&#10;有形固定資産減価償却率"/>
        <xdr:cNvSpPr txBox="1"/>
      </xdr:nvSpPr>
      <xdr:spPr>
        <a:xfrm>
          <a:off x="2705744"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7" name="正方形/長方形 36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8" name="正方形/長方形 36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9" name="正方形/長方形 36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0" name="正方形/長方形 36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1" name="正方形/長方形 37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2" name="正方形/長方形 37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3" name="正方形/長方形 37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4" name="正方形/長方形 37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5" name="テキスト ボックス 37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6" name="直線コネクタ 37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7" name="直線コネクタ 37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8" name="テキスト ボックス 37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9" name="直線コネクタ 37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0" name="テキスト ボックス 37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1" name="直線コネクタ 38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2" name="テキスト ボックス 38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3" name="直線コネクタ 38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4" name="テキスト ボックス 38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5" name="直線コネクタ 38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6" name="テキスト ボックス 38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7" name="直線コネクタ 38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8" name="テキスト ボックス 38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144780</xdr:rowOff>
    </xdr:from>
    <xdr:to>
      <xdr:col>54</xdr:col>
      <xdr:colOff>189865</xdr:colOff>
      <xdr:row>108</xdr:row>
      <xdr:rowOff>99061</xdr:rowOff>
    </xdr:to>
    <xdr:cxnSp macro="">
      <xdr:nvCxnSpPr>
        <xdr:cNvPr id="390" name="直線コネクタ 389"/>
        <xdr:cNvCxnSpPr/>
      </xdr:nvCxnSpPr>
      <xdr:spPr>
        <a:xfrm flipV="1">
          <a:off x="10476865" y="17118330"/>
          <a:ext cx="0" cy="1497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391"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392" name="直線コネクタ 391"/>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91457</xdr:rowOff>
    </xdr:from>
    <xdr:ext cx="469744" cy="259045"/>
    <xdr:sp macro="" textlink="">
      <xdr:nvSpPr>
        <xdr:cNvPr id="393" name="【市民会館】&#10;一人当たり面積最大値テキスト"/>
        <xdr:cNvSpPr txBox="1"/>
      </xdr:nvSpPr>
      <xdr:spPr>
        <a:xfrm>
          <a:off x="10515600" y="1689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144780</xdr:rowOff>
    </xdr:from>
    <xdr:to>
      <xdr:col>55</xdr:col>
      <xdr:colOff>88900</xdr:colOff>
      <xdr:row>99</xdr:row>
      <xdr:rowOff>144780</xdr:rowOff>
    </xdr:to>
    <xdr:cxnSp macro="">
      <xdr:nvCxnSpPr>
        <xdr:cNvPr id="394" name="直線コネクタ 393"/>
        <xdr:cNvCxnSpPr/>
      </xdr:nvCxnSpPr>
      <xdr:spPr>
        <a:xfrm>
          <a:off x="10388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45738</xdr:rowOff>
    </xdr:from>
    <xdr:ext cx="469744" cy="259045"/>
    <xdr:sp macro="" textlink="">
      <xdr:nvSpPr>
        <xdr:cNvPr id="395" name="【市民会館】&#10;一人当たり面積平均値テキスト"/>
        <xdr:cNvSpPr txBox="1"/>
      </xdr:nvSpPr>
      <xdr:spPr>
        <a:xfrm>
          <a:off x="105156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67311</xdr:rowOff>
    </xdr:from>
    <xdr:to>
      <xdr:col>55</xdr:col>
      <xdr:colOff>50800</xdr:colOff>
      <xdr:row>105</xdr:row>
      <xdr:rowOff>168911</xdr:rowOff>
    </xdr:to>
    <xdr:sp macro="" textlink="">
      <xdr:nvSpPr>
        <xdr:cNvPr id="396" name="フローチャート: 判断 395"/>
        <xdr:cNvSpPr/>
      </xdr:nvSpPr>
      <xdr:spPr>
        <a:xfrm>
          <a:off x="10426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397" name="フローチャート: 判断 396"/>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124461</xdr:rowOff>
    </xdr:from>
    <xdr:to>
      <xdr:col>46</xdr:col>
      <xdr:colOff>38100</xdr:colOff>
      <xdr:row>106</xdr:row>
      <xdr:rowOff>54611</xdr:rowOff>
    </xdr:to>
    <xdr:sp macro="" textlink="">
      <xdr:nvSpPr>
        <xdr:cNvPr id="398" name="フローチャート: 判断 397"/>
        <xdr:cNvSpPr/>
      </xdr:nvSpPr>
      <xdr:spPr>
        <a:xfrm>
          <a:off x="8699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9" name="テキスト ボックス 39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0" name="テキスト ボックス 39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1" name="テキスト ボックス 40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2" name="テキスト ボックス 40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3" name="テキスト ボックス 40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36830</xdr:rowOff>
    </xdr:from>
    <xdr:to>
      <xdr:col>55</xdr:col>
      <xdr:colOff>50800</xdr:colOff>
      <xdr:row>102</xdr:row>
      <xdr:rowOff>138430</xdr:rowOff>
    </xdr:to>
    <xdr:sp macro="" textlink="">
      <xdr:nvSpPr>
        <xdr:cNvPr id="404" name="楕円 403"/>
        <xdr:cNvSpPr/>
      </xdr:nvSpPr>
      <xdr:spPr>
        <a:xfrm>
          <a:off x="1042670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59707</xdr:rowOff>
    </xdr:from>
    <xdr:ext cx="469744" cy="259045"/>
    <xdr:sp macro="" textlink="">
      <xdr:nvSpPr>
        <xdr:cNvPr id="405" name="【市民会館】&#10;一人当たり面積該当値テキスト"/>
        <xdr:cNvSpPr txBox="1"/>
      </xdr:nvSpPr>
      <xdr:spPr>
        <a:xfrm>
          <a:off x="10515600" y="1737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33020</xdr:rowOff>
    </xdr:from>
    <xdr:to>
      <xdr:col>50</xdr:col>
      <xdr:colOff>165100</xdr:colOff>
      <xdr:row>102</xdr:row>
      <xdr:rowOff>134620</xdr:rowOff>
    </xdr:to>
    <xdr:sp macro="" textlink="">
      <xdr:nvSpPr>
        <xdr:cNvPr id="406" name="楕円 405"/>
        <xdr:cNvSpPr/>
      </xdr:nvSpPr>
      <xdr:spPr>
        <a:xfrm>
          <a:off x="9588500" y="175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83820</xdr:rowOff>
    </xdr:from>
    <xdr:to>
      <xdr:col>55</xdr:col>
      <xdr:colOff>0</xdr:colOff>
      <xdr:row>102</xdr:row>
      <xdr:rowOff>87630</xdr:rowOff>
    </xdr:to>
    <xdr:cxnSp macro="">
      <xdr:nvCxnSpPr>
        <xdr:cNvPr id="407" name="直線コネクタ 406"/>
        <xdr:cNvCxnSpPr/>
      </xdr:nvCxnSpPr>
      <xdr:spPr>
        <a:xfrm>
          <a:off x="9639300" y="175717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25400</xdr:rowOff>
    </xdr:from>
    <xdr:to>
      <xdr:col>46</xdr:col>
      <xdr:colOff>38100</xdr:colOff>
      <xdr:row>102</xdr:row>
      <xdr:rowOff>127000</xdr:rowOff>
    </xdr:to>
    <xdr:sp macro="" textlink="">
      <xdr:nvSpPr>
        <xdr:cNvPr id="408" name="楕円 407"/>
        <xdr:cNvSpPr/>
      </xdr:nvSpPr>
      <xdr:spPr>
        <a:xfrm>
          <a:off x="8699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76200</xdr:rowOff>
    </xdr:from>
    <xdr:to>
      <xdr:col>50</xdr:col>
      <xdr:colOff>114300</xdr:colOff>
      <xdr:row>102</xdr:row>
      <xdr:rowOff>83820</xdr:rowOff>
    </xdr:to>
    <xdr:cxnSp macro="">
      <xdr:nvCxnSpPr>
        <xdr:cNvPr id="409" name="直線コネクタ 408"/>
        <xdr:cNvCxnSpPr/>
      </xdr:nvCxnSpPr>
      <xdr:spPr>
        <a:xfrm>
          <a:off x="8750300" y="17564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64788</xdr:rowOff>
    </xdr:from>
    <xdr:ext cx="469744" cy="259045"/>
    <xdr:sp macro="" textlink="">
      <xdr:nvSpPr>
        <xdr:cNvPr id="410" name="n_1aveValue【市民会館】&#10;一人当たり面積"/>
        <xdr:cNvSpPr txBox="1"/>
      </xdr:nvSpPr>
      <xdr:spPr>
        <a:xfrm>
          <a:off x="93917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45738</xdr:rowOff>
    </xdr:from>
    <xdr:ext cx="469744" cy="259045"/>
    <xdr:sp macro="" textlink="">
      <xdr:nvSpPr>
        <xdr:cNvPr id="411" name="n_2aveValue【市民会館】&#10;一人当たり面積"/>
        <xdr:cNvSpPr txBox="1"/>
      </xdr:nvSpPr>
      <xdr:spPr>
        <a:xfrm>
          <a:off x="8515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151147</xdr:rowOff>
    </xdr:from>
    <xdr:ext cx="469744" cy="259045"/>
    <xdr:sp macro="" textlink="">
      <xdr:nvSpPr>
        <xdr:cNvPr id="412" name="n_1mainValue【市民会館】&#10;一人当たり面積"/>
        <xdr:cNvSpPr txBox="1"/>
      </xdr:nvSpPr>
      <xdr:spPr>
        <a:xfrm>
          <a:off x="9391727" y="1729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143527</xdr:rowOff>
    </xdr:from>
    <xdr:ext cx="469744" cy="259045"/>
    <xdr:sp macro="" textlink="">
      <xdr:nvSpPr>
        <xdr:cNvPr id="413" name="n_2mainValue【市民会館】&#10;一人当たり面積"/>
        <xdr:cNvSpPr txBox="1"/>
      </xdr:nvSpPr>
      <xdr:spPr>
        <a:xfrm>
          <a:off x="8515427"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4" name="正方形/長方形 4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5" name="正方形/長方形 4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6" name="正方形/長方形 4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7" name="正方形/長方形 4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8" name="正方形/長方形 4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9" name="正方形/長方形 4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0" name="正方形/長方形 4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正方形/長方形 42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2" name="テキスト ボックス 42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3" name="直線コネクタ 42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424" name="直線コネクタ 42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425" name="テキスト ボックス 424"/>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6" name="直線コネクタ 42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7" name="テキスト ボックス 42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8" name="直線コネクタ 42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9" name="テキスト ボックス 42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0" name="直線コネクタ 42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1" name="テキスト ボックス 43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2" name="直線コネクタ 43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33" name="テキスト ボックス 43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4" name="直線コネクタ 43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5" name="テキスト ボックス 43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11430</xdr:rowOff>
    </xdr:from>
    <xdr:to>
      <xdr:col>85</xdr:col>
      <xdr:colOff>126364</xdr:colOff>
      <xdr:row>41</xdr:row>
      <xdr:rowOff>104775</xdr:rowOff>
    </xdr:to>
    <xdr:cxnSp macro="">
      <xdr:nvCxnSpPr>
        <xdr:cNvPr id="437" name="直線コネクタ 436"/>
        <xdr:cNvCxnSpPr/>
      </xdr:nvCxnSpPr>
      <xdr:spPr>
        <a:xfrm flipV="1">
          <a:off x="16318864" y="584073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340478" cy="259045"/>
    <xdr:sp macro="" textlink="">
      <xdr:nvSpPr>
        <xdr:cNvPr id="438" name="【一般廃棄物処理施設】&#10;有形固定資産減価償却率最小値テキスト"/>
        <xdr:cNvSpPr txBox="1"/>
      </xdr:nvSpPr>
      <xdr:spPr>
        <a:xfrm>
          <a:off x="16357600" y="7138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439" name="直線コネクタ 438"/>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129557</xdr:rowOff>
    </xdr:from>
    <xdr:ext cx="405111" cy="259045"/>
    <xdr:sp macro="" textlink="">
      <xdr:nvSpPr>
        <xdr:cNvPr id="440" name="【一般廃棄物処理施設】&#10;有形固定資産減価償却率最大値テキスト"/>
        <xdr:cNvSpPr txBox="1"/>
      </xdr:nvSpPr>
      <xdr:spPr>
        <a:xfrm>
          <a:off x="16357600" y="561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11430</xdr:rowOff>
    </xdr:from>
    <xdr:to>
      <xdr:col>86</xdr:col>
      <xdr:colOff>25400</xdr:colOff>
      <xdr:row>34</xdr:row>
      <xdr:rowOff>11430</xdr:rowOff>
    </xdr:to>
    <xdr:cxnSp macro="">
      <xdr:nvCxnSpPr>
        <xdr:cNvPr id="441" name="直線コネクタ 440"/>
        <xdr:cNvCxnSpPr/>
      </xdr:nvCxnSpPr>
      <xdr:spPr>
        <a:xfrm>
          <a:off x="16230600" y="584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156227</xdr:rowOff>
    </xdr:from>
    <xdr:ext cx="405111" cy="259045"/>
    <xdr:sp macro="" textlink="">
      <xdr:nvSpPr>
        <xdr:cNvPr id="442" name="【一般廃棄物処理施設】&#10;有形固定資産減価償却率平均値テキスト"/>
        <xdr:cNvSpPr txBox="1"/>
      </xdr:nvSpPr>
      <xdr:spPr>
        <a:xfrm>
          <a:off x="16357600" y="632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443" name="フローチャート: 判断 442"/>
        <xdr:cNvSpPr/>
      </xdr:nvSpPr>
      <xdr:spPr>
        <a:xfrm>
          <a:off x="16268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67310</xdr:rowOff>
    </xdr:from>
    <xdr:to>
      <xdr:col>81</xdr:col>
      <xdr:colOff>101600</xdr:colOff>
      <xdr:row>36</xdr:row>
      <xdr:rowOff>168910</xdr:rowOff>
    </xdr:to>
    <xdr:sp macro="" textlink="">
      <xdr:nvSpPr>
        <xdr:cNvPr id="444" name="フローチャート: 判断 443"/>
        <xdr:cNvSpPr/>
      </xdr:nvSpPr>
      <xdr:spPr>
        <a:xfrm>
          <a:off x="15430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156845</xdr:rowOff>
    </xdr:from>
    <xdr:to>
      <xdr:col>76</xdr:col>
      <xdr:colOff>165100</xdr:colOff>
      <xdr:row>36</xdr:row>
      <xdr:rowOff>86995</xdr:rowOff>
    </xdr:to>
    <xdr:sp macro="" textlink="">
      <xdr:nvSpPr>
        <xdr:cNvPr id="445" name="フローチャート: 判断 444"/>
        <xdr:cNvSpPr/>
      </xdr:nvSpPr>
      <xdr:spPr>
        <a:xfrm>
          <a:off x="14541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6" name="テキスト ボックス 44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7" name="テキスト ボックス 44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8" name="テキスト ボックス 44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9" name="テキスト ボックス 44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0" name="テキスト ボックス 44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19685</xdr:rowOff>
    </xdr:from>
    <xdr:to>
      <xdr:col>85</xdr:col>
      <xdr:colOff>177800</xdr:colOff>
      <xdr:row>36</xdr:row>
      <xdr:rowOff>121285</xdr:rowOff>
    </xdr:to>
    <xdr:sp macro="" textlink="">
      <xdr:nvSpPr>
        <xdr:cNvPr id="451" name="楕円 450"/>
        <xdr:cNvSpPr/>
      </xdr:nvSpPr>
      <xdr:spPr>
        <a:xfrm>
          <a:off x="162687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42562</xdr:rowOff>
    </xdr:from>
    <xdr:ext cx="405111" cy="259045"/>
    <xdr:sp macro="" textlink="">
      <xdr:nvSpPr>
        <xdr:cNvPr id="452" name="【一般廃棄物処理施設】&#10;有形固定資産減価償却率該当値テキスト"/>
        <xdr:cNvSpPr txBox="1"/>
      </xdr:nvSpPr>
      <xdr:spPr>
        <a:xfrm>
          <a:off x="16357600"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57785</xdr:rowOff>
    </xdr:from>
    <xdr:to>
      <xdr:col>81</xdr:col>
      <xdr:colOff>101600</xdr:colOff>
      <xdr:row>36</xdr:row>
      <xdr:rowOff>159385</xdr:rowOff>
    </xdr:to>
    <xdr:sp macro="" textlink="">
      <xdr:nvSpPr>
        <xdr:cNvPr id="453" name="楕円 452"/>
        <xdr:cNvSpPr/>
      </xdr:nvSpPr>
      <xdr:spPr>
        <a:xfrm>
          <a:off x="15430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70485</xdr:rowOff>
    </xdr:from>
    <xdr:to>
      <xdr:col>85</xdr:col>
      <xdr:colOff>127000</xdr:colOff>
      <xdr:row>36</xdr:row>
      <xdr:rowOff>108585</xdr:rowOff>
    </xdr:to>
    <xdr:cxnSp macro="">
      <xdr:nvCxnSpPr>
        <xdr:cNvPr id="454" name="直線コネクタ 453"/>
        <xdr:cNvCxnSpPr/>
      </xdr:nvCxnSpPr>
      <xdr:spPr>
        <a:xfrm flipV="1">
          <a:off x="15481300" y="624268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160037</xdr:rowOff>
    </xdr:from>
    <xdr:ext cx="405111" cy="259045"/>
    <xdr:sp macro="" textlink="">
      <xdr:nvSpPr>
        <xdr:cNvPr id="455" name="n_1aveValue【一般廃棄物処理施設】&#10;有形固定資産減価償却率"/>
        <xdr:cNvSpPr txBox="1"/>
      </xdr:nvSpPr>
      <xdr:spPr>
        <a:xfrm>
          <a:off x="15266044" y="633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103522</xdr:rowOff>
    </xdr:from>
    <xdr:ext cx="405111" cy="259045"/>
    <xdr:sp macro="" textlink="">
      <xdr:nvSpPr>
        <xdr:cNvPr id="456" name="n_2aveValue【一般廃棄物処理施設】&#10;有形固定資産減価償却率"/>
        <xdr:cNvSpPr txBox="1"/>
      </xdr:nvSpPr>
      <xdr:spPr>
        <a:xfrm>
          <a:off x="143897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4462</xdr:rowOff>
    </xdr:from>
    <xdr:ext cx="405111" cy="259045"/>
    <xdr:sp macro="" textlink="">
      <xdr:nvSpPr>
        <xdr:cNvPr id="457" name="n_1mainValue【一般廃棄物処理施設】&#10;有形固定資産減価償却率"/>
        <xdr:cNvSpPr txBox="1"/>
      </xdr:nvSpPr>
      <xdr:spPr>
        <a:xfrm>
          <a:off x="1526604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8" name="直線コネクタ 46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9" name="テキスト ボックス 46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0" name="直線コネクタ 46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71" name="テキスト ボックス 470"/>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2" name="直線コネクタ 47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73" name="テキスト ボックス 472"/>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4" name="直線コネクタ 47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75" name="テキスト ボックス 474"/>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6" name="直線コネクタ 47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7" name="テキスト ボックス 476"/>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8" name="直線コネクタ 47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9" name="テキスト ボックス 478"/>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0" name="直線コネクタ 4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1" name="テキスト ボックス 48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36424</xdr:rowOff>
    </xdr:from>
    <xdr:to>
      <xdr:col>116</xdr:col>
      <xdr:colOff>62864</xdr:colOff>
      <xdr:row>42</xdr:row>
      <xdr:rowOff>64313</xdr:rowOff>
    </xdr:to>
    <xdr:cxnSp macro="">
      <xdr:nvCxnSpPr>
        <xdr:cNvPr id="483" name="直線コネクタ 482"/>
        <xdr:cNvCxnSpPr/>
      </xdr:nvCxnSpPr>
      <xdr:spPr>
        <a:xfrm flipV="1">
          <a:off x="22160864" y="5694274"/>
          <a:ext cx="0" cy="1570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68140</xdr:rowOff>
    </xdr:from>
    <xdr:ext cx="469744" cy="259045"/>
    <xdr:sp macro="" textlink="">
      <xdr:nvSpPr>
        <xdr:cNvPr id="484" name="【一般廃棄物処理施設】&#10;一人当たり有形固定資産（償却資産）額最小値テキスト"/>
        <xdr:cNvSpPr txBox="1"/>
      </xdr:nvSpPr>
      <xdr:spPr>
        <a:xfrm>
          <a:off x="22199600" y="726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64313</xdr:rowOff>
    </xdr:from>
    <xdr:to>
      <xdr:col>116</xdr:col>
      <xdr:colOff>152400</xdr:colOff>
      <xdr:row>42</xdr:row>
      <xdr:rowOff>64313</xdr:rowOff>
    </xdr:to>
    <xdr:cxnSp macro="">
      <xdr:nvCxnSpPr>
        <xdr:cNvPr id="485" name="直線コネクタ 484"/>
        <xdr:cNvCxnSpPr/>
      </xdr:nvCxnSpPr>
      <xdr:spPr>
        <a:xfrm>
          <a:off x="22072600" y="7265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154551</xdr:rowOff>
    </xdr:from>
    <xdr:ext cx="599010" cy="259045"/>
    <xdr:sp macro="" textlink="">
      <xdr:nvSpPr>
        <xdr:cNvPr id="486" name="【一般廃棄物処理施設】&#10;一人当たり有形固定資産（償却資産）額最大値テキスト"/>
        <xdr:cNvSpPr txBox="1"/>
      </xdr:nvSpPr>
      <xdr:spPr>
        <a:xfrm>
          <a:off x="22199600" y="5469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36424</xdr:rowOff>
    </xdr:from>
    <xdr:to>
      <xdr:col>116</xdr:col>
      <xdr:colOff>152400</xdr:colOff>
      <xdr:row>33</xdr:row>
      <xdr:rowOff>36424</xdr:rowOff>
    </xdr:to>
    <xdr:cxnSp macro="">
      <xdr:nvCxnSpPr>
        <xdr:cNvPr id="487" name="直線コネクタ 486"/>
        <xdr:cNvCxnSpPr/>
      </xdr:nvCxnSpPr>
      <xdr:spPr>
        <a:xfrm>
          <a:off x="22072600" y="569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122921</xdr:rowOff>
    </xdr:from>
    <xdr:ext cx="534377" cy="259045"/>
    <xdr:sp macro="" textlink="">
      <xdr:nvSpPr>
        <xdr:cNvPr id="488" name="【一般廃棄物処理施設】&#10;一人当たり有形固定資産（償却資産）額平均値テキスト"/>
        <xdr:cNvSpPr txBox="1"/>
      </xdr:nvSpPr>
      <xdr:spPr>
        <a:xfrm>
          <a:off x="22199600" y="6466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100044</xdr:rowOff>
    </xdr:from>
    <xdr:to>
      <xdr:col>116</xdr:col>
      <xdr:colOff>114300</xdr:colOff>
      <xdr:row>39</xdr:row>
      <xdr:rowOff>30194</xdr:rowOff>
    </xdr:to>
    <xdr:sp macro="" textlink="">
      <xdr:nvSpPr>
        <xdr:cNvPr id="489" name="フローチャート: 判断 488"/>
        <xdr:cNvSpPr/>
      </xdr:nvSpPr>
      <xdr:spPr>
        <a:xfrm>
          <a:off x="22110700" y="661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103842</xdr:rowOff>
    </xdr:from>
    <xdr:to>
      <xdr:col>112</xdr:col>
      <xdr:colOff>38100</xdr:colOff>
      <xdr:row>39</xdr:row>
      <xdr:rowOff>33992</xdr:rowOff>
    </xdr:to>
    <xdr:sp macro="" textlink="">
      <xdr:nvSpPr>
        <xdr:cNvPr id="490" name="フローチャート: 判断 489"/>
        <xdr:cNvSpPr/>
      </xdr:nvSpPr>
      <xdr:spPr>
        <a:xfrm>
          <a:off x="21272500" y="661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114717</xdr:rowOff>
    </xdr:from>
    <xdr:to>
      <xdr:col>107</xdr:col>
      <xdr:colOff>101600</xdr:colOff>
      <xdr:row>36</xdr:row>
      <xdr:rowOff>44867</xdr:rowOff>
    </xdr:to>
    <xdr:sp macro="" textlink="">
      <xdr:nvSpPr>
        <xdr:cNvPr id="491" name="フローチャート: 判断 490"/>
        <xdr:cNvSpPr/>
      </xdr:nvSpPr>
      <xdr:spPr>
        <a:xfrm>
          <a:off x="20383500" y="611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89713</xdr:rowOff>
    </xdr:from>
    <xdr:to>
      <xdr:col>116</xdr:col>
      <xdr:colOff>114300</xdr:colOff>
      <xdr:row>41</xdr:row>
      <xdr:rowOff>19863</xdr:rowOff>
    </xdr:to>
    <xdr:sp macro="" textlink="">
      <xdr:nvSpPr>
        <xdr:cNvPr id="497" name="楕円 496"/>
        <xdr:cNvSpPr/>
      </xdr:nvSpPr>
      <xdr:spPr>
        <a:xfrm>
          <a:off x="22110700" y="69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68140</xdr:rowOff>
    </xdr:from>
    <xdr:ext cx="534377" cy="259045"/>
    <xdr:sp macro="" textlink="">
      <xdr:nvSpPr>
        <xdr:cNvPr id="498" name="【一般廃棄物処理施設】&#10;一人当たり有形固定資産（償却資産）額該当値テキスト"/>
        <xdr:cNvSpPr txBox="1"/>
      </xdr:nvSpPr>
      <xdr:spPr>
        <a:xfrm>
          <a:off x="22199600" y="692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88733</xdr:rowOff>
    </xdr:from>
    <xdr:to>
      <xdr:col>112</xdr:col>
      <xdr:colOff>38100</xdr:colOff>
      <xdr:row>41</xdr:row>
      <xdr:rowOff>18883</xdr:rowOff>
    </xdr:to>
    <xdr:sp macro="" textlink="">
      <xdr:nvSpPr>
        <xdr:cNvPr id="499" name="楕円 498"/>
        <xdr:cNvSpPr/>
      </xdr:nvSpPr>
      <xdr:spPr>
        <a:xfrm>
          <a:off x="21272500" y="694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139533</xdr:rowOff>
    </xdr:from>
    <xdr:to>
      <xdr:col>116</xdr:col>
      <xdr:colOff>63500</xdr:colOff>
      <xdr:row>40</xdr:row>
      <xdr:rowOff>140513</xdr:rowOff>
    </xdr:to>
    <xdr:cxnSp macro="">
      <xdr:nvCxnSpPr>
        <xdr:cNvPr id="500" name="直線コネクタ 499"/>
        <xdr:cNvCxnSpPr/>
      </xdr:nvCxnSpPr>
      <xdr:spPr>
        <a:xfrm>
          <a:off x="21323300" y="6997533"/>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50519</xdr:rowOff>
    </xdr:from>
    <xdr:ext cx="534377" cy="259045"/>
    <xdr:sp macro="" textlink="">
      <xdr:nvSpPr>
        <xdr:cNvPr id="501" name="n_1aveValue【一般廃棄物処理施設】&#10;一人当たり有形固定資産（償却資産）額"/>
        <xdr:cNvSpPr txBox="1"/>
      </xdr:nvSpPr>
      <xdr:spPr>
        <a:xfrm>
          <a:off x="21043411" y="639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61394</xdr:rowOff>
    </xdr:from>
    <xdr:ext cx="599010" cy="259045"/>
    <xdr:sp macro="" textlink="">
      <xdr:nvSpPr>
        <xdr:cNvPr id="502" name="n_2aveValue【一般廃棄物処理施設】&#10;一人当たり有形固定資産（償却資産）額"/>
        <xdr:cNvSpPr txBox="1"/>
      </xdr:nvSpPr>
      <xdr:spPr>
        <a:xfrm>
          <a:off x="20134795" y="589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10010</xdr:rowOff>
    </xdr:from>
    <xdr:ext cx="534377" cy="259045"/>
    <xdr:sp macro="" textlink="">
      <xdr:nvSpPr>
        <xdr:cNvPr id="503" name="n_1mainValue【一般廃棄物処理施設】&#10;一人当たり有形固定資産（償却資産）額"/>
        <xdr:cNvSpPr txBox="1"/>
      </xdr:nvSpPr>
      <xdr:spPr>
        <a:xfrm>
          <a:off x="21043411" y="703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14" name="直線コネクタ 51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15" name="テキスト ボックス 514"/>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6" name="直線コネクタ 51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7" name="テキスト ボックス 51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8" name="直線コネクタ 51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9" name="テキスト ボックス 51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0" name="直線コネクタ 51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1" name="テキスト ボックス 52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2" name="直線コネクタ 52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3" name="テキスト ボックス 52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5" name="テキスト ボックス 52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66675</xdr:rowOff>
    </xdr:from>
    <xdr:to>
      <xdr:col>85</xdr:col>
      <xdr:colOff>126364</xdr:colOff>
      <xdr:row>62</xdr:row>
      <xdr:rowOff>26670</xdr:rowOff>
    </xdr:to>
    <xdr:cxnSp macro="">
      <xdr:nvCxnSpPr>
        <xdr:cNvPr id="527" name="直線コネクタ 526"/>
        <xdr:cNvCxnSpPr/>
      </xdr:nvCxnSpPr>
      <xdr:spPr>
        <a:xfrm flipV="1">
          <a:off x="16318864" y="9496425"/>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30497</xdr:rowOff>
    </xdr:from>
    <xdr:ext cx="405111" cy="259045"/>
    <xdr:sp macro="" textlink="">
      <xdr:nvSpPr>
        <xdr:cNvPr id="528" name="【保健センター・保健所】&#10;有形固定資産減価償却率最小値テキスト"/>
        <xdr:cNvSpPr txBox="1"/>
      </xdr:nvSpPr>
      <xdr:spPr>
        <a:xfrm>
          <a:off x="16357600"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26670</xdr:rowOff>
    </xdr:from>
    <xdr:to>
      <xdr:col>86</xdr:col>
      <xdr:colOff>25400</xdr:colOff>
      <xdr:row>62</xdr:row>
      <xdr:rowOff>26670</xdr:rowOff>
    </xdr:to>
    <xdr:cxnSp macro="">
      <xdr:nvCxnSpPr>
        <xdr:cNvPr id="529" name="直線コネクタ 528"/>
        <xdr:cNvCxnSpPr/>
      </xdr:nvCxnSpPr>
      <xdr:spPr>
        <a:xfrm>
          <a:off x="16230600" y="10656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13352</xdr:rowOff>
    </xdr:from>
    <xdr:ext cx="405111" cy="259045"/>
    <xdr:sp macro="" textlink="">
      <xdr:nvSpPr>
        <xdr:cNvPr id="530" name="【保健センター・保健所】&#10;有形固定資産減価償却率最大値テキスト"/>
        <xdr:cNvSpPr txBox="1"/>
      </xdr:nvSpPr>
      <xdr:spPr>
        <a:xfrm>
          <a:off x="16357600" y="9271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66675</xdr:rowOff>
    </xdr:from>
    <xdr:to>
      <xdr:col>86</xdr:col>
      <xdr:colOff>25400</xdr:colOff>
      <xdr:row>55</xdr:row>
      <xdr:rowOff>66675</xdr:rowOff>
    </xdr:to>
    <xdr:cxnSp macro="">
      <xdr:nvCxnSpPr>
        <xdr:cNvPr id="531" name="直線コネクタ 530"/>
        <xdr:cNvCxnSpPr/>
      </xdr:nvCxnSpPr>
      <xdr:spPr>
        <a:xfrm>
          <a:off x="16230600" y="94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15892</xdr:rowOff>
    </xdr:from>
    <xdr:ext cx="405111" cy="259045"/>
    <xdr:sp macro="" textlink="">
      <xdr:nvSpPr>
        <xdr:cNvPr id="532" name="【保健センター・保健所】&#10;有形固定資産減価償却率平均値テキスト"/>
        <xdr:cNvSpPr txBox="1"/>
      </xdr:nvSpPr>
      <xdr:spPr>
        <a:xfrm>
          <a:off x="16357600" y="99599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164465</xdr:rowOff>
    </xdr:from>
    <xdr:to>
      <xdr:col>85</xdr:col>
      <xdr:colOff>177800</xdr:colOff>
      <xdr:row>59</xdr:row>
      <xdr:rowOff>94615</xdr:rowOff>
    </xdr:to>
    <xdr:sp macro="" textlink="">
      <xdr:nvSpPr>
        <xdr:cNvPr id="533" name="フローチャート: 判断 532"/>
        <xdr:cNvSpPr/>
      </xdr:nvSpPr>
      <xdr:spPr>
        <a:xfrm>
          <a:off x="16268700" y="1010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158750</xdr:rowOff>
    </xdr:from>
    <xdr:to>
      <xdr:col>81</xdr:col>
      <xdr:colOff>101600</xdr:colOff>
      <xdr:row>59</xdr:row>
      <xdr:rowOff>88900</xdr:rowOff>
    </xdr:to>
    <xdr:sp macro="" textlink="">
      <xdr:nvSpPr>
        <xdr:cNvPr id="534" name="フローチャート: 判断 533"/>
        <xdr:cNvSpPr/>
      </xdr:nvSpPr>
      <xdr:spPr>
        <a:xfrm>
          <a:off x="15430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36830</xdr:rowOff>
    </xdr:from>
    <xdr:to>
      <xdr:col>76</xdr:col>
      <xdr:colOff>165100</xdr:colOff>
      <xdr:row>59</xdr:row>
      <xdr:rowOff>138430</xdr:rowOff>
    </xdr:to>
    <xdr:sp macro="" textlink="">
      <xdr:nvSpPr>
        <xdr:cNvPr id="535" name="フローチャート: 判断 534"/>
        <xdr:cNvSpPr/>
      </xdr:nvSpPr>
      <xdr:spPr>
        <a:xfrm>
          <a:off x="145415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147320</xdr:rowOff>
    </xdr:from>
    <xdr:to>
      <xdr:col>85</xdr:col>
      <xdr:colOff>177800</xdr:colOff>
      <xdr:row>62</xdr:row>
      <xdr:rowOff>77470</xdr:rowOff>
    </xdr:to>
    <xdr:sp macro="" textlink="">
      <xdr:nvSpPr>
        <xdr:cNvPr id="541" name="楕円 540"/>
        <xdr:cNvSpPr/>
      </xdr:nvSpPr>
      <xdr:spPr>
        <a:xfrm>
          <a:off x="162687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62247</xdr:rowOff>
    </xdr:from>
    <xdr:ext cx="405111" cy="259045"/>
    <xdr:sp macro="" textlink="">
      <xdr:nvSpPr>
        <xdr:cNvPr id="542" name="【保健センター・保健所】&#10;有形固定資産減価償却率該当値テキスト"/>
        <xdr:cNvSpPr txBox="1"/>
      </xdr:nvSpPr>
      <xdr:spPr>
        <a:xfrm>
          <a:off x="16357600" y="1052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34925</xdr:rowOff>
    </xdr:from>
    <xdr:to>
      <xdr:col>81</xdr:col>
      <xdr:colOff>101600</xdr:colOff>
      <xdr:row>62</xdr:row>
      <xdr:rowOff>136525</xdr:rowOff>
    </xdr:to>
    <xdr:sp macro="" textlink="">
      <xdr:nvSpPr>
        <xdr:cNvPr id="543" name="楕円 542"/>
        <xdr:cNvSpPr/>
      </xdr:nvSpPr>
      <xdr:spPr>
        <a:xfrm>
          <a:off x="15430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26670</xdr:rowOff>
    </xdr:from>
    <xdr:to>
      <xdr:col>85</xdr:col>
      <xdr:colOff>127000</xdr:colOff>
      <xdr:row>62</xdr:row>
      <xdr:rowOff>85725</xdr:rowOff>
    </xdr:to>
    <xdr:cxnSp macro="">
      <xdr:nvCxnSpPr>
        <xdr:cNvPr id="544" name="直線コネクタ 543"/>
        <xdr:cNvCxnSpPr/>
      </xdr:nvCxnSpPr>
      <xdr:spPr>
        <a:xfrm flipV="1">
          <a:off x="15481300" y="1065657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44450</xdr:rowOff>
    </xdr:from>
    <xdr:to>
      <xdr:col>76</xdr:col>
      <xdr:colOff>165100</xdr:colOff>
      <xdr:row>63</xdr:row>
      <xdr:rowOff>146050</xdr:rowOff>
    </xdr:to>
    <xdr:sp macro="" textlink="">
      <xdr:nvSpPr>
        <xdr:cNvPr id="545" name="楕円 544"/>
        <xdr:cNvSpPr/>
      </xdr:nvSpPr>
      <xdr:spPr>
        <a:xfrm>
          <a:off x="14541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85725</xdr:rowOff>
    </xdr:from>
    <xdr:to>
      <xdr:col>81</xdr:col>
      <xdr:colOff>50800</xdr:colOff>
      <xdr:row>63</xdr:row>
      <xdr:rowOff>95250</xdr:rowOff>
    </xdr:to>
    <xdr:cxnSp macro="">
      <xdr:nvCxnSpPr>
        <xdr:cNvPr id="546" name="直線コネクタ 545"/>
        <xdr:cNvCxnSpPr/>
      </xdr:nvCxnSpPr>
      <xdr:spPr>
        <a:xfrm flipV="1">
          <a:off x="14592300" y="1071562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105427</xdr:rowOff>
    </xdr:from>
    <xdr:ext cx="405111" cy="259045"/>
    <xdr:sp macro="" textlink="">
      <xdr:nvSpPr>
        <xdr:cNvPr id="547" name="n_1aveValue【保健センター・保健所】&#10;有形固定資産減価償却率"/>
        <xdr:cNvSpPr txBox="1"/>
      </xdr:nvSpPr>
      <xdr:spPr>
        <a:xfrm>
          <a:off x="152660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154957</xdr:rowOff>
    </xdr:from>
    <xdr:ext cx="405111" cy="259045"/>
    <xdr:sp macro="" textlink="">
      <xdr:nvSpPr>
        <xdr:cNvPr id="548" name="n_2aveValue【保健センター・保健所】&#10;有形固定資産減価償却率"/>
        <xdr:cNvSpPr txBox="1"/>
      </xdr:nvSpPr>
      <xdr:spPr>
        <a:xfrm>
          <a:off x="143897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127652</xdr:rowOff>
    </xdr:from>
    <xdr:ext cx="405111" cy="259045"/>
    <xdr:sp macro="" textlink="">
      <xdr:nvSpPr>
        <xdr:cNvPr id="549" name="n_1mainValue【保健センター・保健所】&#10;有形固定資産減価償却率"/>
        <xdr:cNvSpPr txBox="1"/>
      </xdr:nvSpPr>
      <xdr:spPr>
        <a:xfrm>
          <a:off x="15266044" y="1075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63</xdr:row>
      <xdr:rowOff>137177</xdr:rowOff>
    </xdr:from>
    <xdr:ext cx="340478" cy="259045"/>
    <xdr:sp macro="" textlink="">
      <xdr:nvSpPr>
        <xdr:cNvPr id="550" name="n_2mainValue【保健センター・保健所】&#10;有形固定資産減価償却率"/>
        <xdr:cNvSpPr txBox="1"/>
      </xdr:nvSpPr>
      <xdr:spPr>
        <a:xfrm>
          <a:off x="14422061" y="10938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1" name="正方形/長方形 5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2" name="正方形/長方形 5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3" name="正方形/長方形 5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4" name="正方形/長方形 5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5" name="正方形/長方形 5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6" name="正方形/長方形 5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7" name="正方形/長方形 5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8" name="正方形/長方形 5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9" name="テキスト ボックス 5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0" name="直線コネクタ 5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1" name="直線コネクタ 56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2" name="テキスト ボックス 56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3" name="直線コネクタ 56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4" name="テキスト ボックス 56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5" name="直線コネクタ 56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6" name="テキスト ボックス 56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7" name="直線コネクタ 56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8" name="テキスト ボックス 56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9" name="直線コネクタ 56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0" name="テキスト ボックス 56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114300</xdr:rowOff>
    </xdr:to>
    <xdr:cxnSp macro="">
      <xdr:nvCxnSpPr>
        <xdr:cNvPr id="572" name="直線コネクタ 571"/>
        <xdr:cNvCxnSpPr/>
      </xdr:nvCxnSpPr>
      <xdr:spPr>
        <a:xfrm flipV="1">
          <a:off x="22160864" y="94640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118127</xdr:rowOff>
    </xdr:from>
    <xdr:ext cx="469744" cy="259045"/>
    <xdr:sp macro="" textlink="">
      <xdr:nvSpPr>
        <xdr:cNvPr id="573" name="【保健センター・保健所】&#10;一人当たり面積最小値テキスト"/>
        <xdr:cNvSpPr txBox="1"/>
      </xdr:nvSpPr>
      <xdr:spPr>
        <a:xfrm>
          <a:off x="221996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114300</xdr:rowOff>
    </xdr:from>
    <xdr:to>
      <xdr:col>116</xdr:col>
      <xdr:colOff>152400</xdr:colOff>
      <xdr:row>62</xdr:row>
      <xdr:rowOff>114300</xdr:rowOff>
    </xdr:to>
    <xdr:cxnSp macro="">
      <xdr:nvCxnSpPr>
        <xdr:cNvPr id="574" name="直線コネクタ 573"/>
        <xdr:cNvCxnSpPr/>
      </xdr:nvCxnSpPr>
      <xdr:spPr>
        <a:xfrm>
          <a:off x="22072600" y="1074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75"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76" name="直線コネクタ 575"/>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154957</xdr:rowOff>
    </xdr:from>
    <xdr:ext cx="469744" cy="259045"/>
    <xdr:sp macro="" textlink="">
      <xdr:nvSpPr>
        <xdr:cNvPr id="577" name="【保健センター・保健所】&#10;一人当たり面積平均値テキスト"/>
        <xdr:cNvSpPr txBox="1"/>
      </xdr:nvSpPr>
      <xdr:spPr>
        <a:xfrm>
          <a:off x="22199600" y="1027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132080</xdr:rowOff>
    </xdr:from>
    <xdr:to>
      <xdr:col>116</xdr:col>
      <xdr:colOff>114300</xdr:colOff>
      <xdr:row>61</xdr:row>
      <xdr:rowOff>62230</xdr:rowOff>
    </xdr:to>
    <xdr:sp macro="" textlink="">
      <xdr:nvSpPr>
        <xdr:cNvPr id="578" name="フローチャート: 判断 577"/>
        <xdr:cNvSpPr/>
      </xdr:nvSpPr>
      <xdr:spPr>
        <a:xfrm>
          <a:off x="22110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17780</xdr:rowOff>
    </xdr:from>
    <xdr:to>
      <xdr:col>112</xdr:col>
      <xdr:colOff>38100</xdr:colOff>
      <xdr:row>60</xdr:row>
      <xdr:rowOff>119380</xdr:rowOff>
    </xdr:to>
    <xdr:sp macro="" textlink="">
      <xdr:nvSpPr>
        <xdr:cNvPr id="579" name="フローチャート: 判断 578"/>
        <xdr:cNvSpPr/>
      </xdr:nvSpPr>
      <xdr:spPr>
        <a:xfrm>
          <a:off x="21272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63500</xdr:rowOff>
    </xdr:from>
    <xdr:to>
      <xdr:col>107</xdr:col>
      <xdr:colOff>101600</xdr:colOff>
      <xdr:row>60</xdr:row>
      <xdr:rowOff>165100</xdr:rowOff>
    </xdr:to>
    <xdr:sp macro="" textlink="">
      <xdr:nvSpPr>
        <xdr:cNvPr id="580" name="フローチャート: 判断 579"/>
        <xdr:cNvSpPr/>
      </xdr:nvSpPr>
      <xdr:spPr>
        <a:xfrm>
          <a:off x="20383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1" name="テキスト ボックス 58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2" name="テキスト ボックス 58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3" name="テキスト ボックス 58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4" name="テキスト ボックス 58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5" name="テキスト ボックス 58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29210</xdr:rowOff>
    </xdr:from>
    <xdr:to>
      <xdr:col>116</xdr:col>
      <xdr:colOff>114300</xdr:colOff>
      <xdr:row>61</xdr:row>
      <xdr:rowOff>130810</xdr:rowOff>
    </xdr:to>
    <xdr:sp macro="" textlink="">
      <xdr:nvSpPr>
        <xdr:cNvPr id="586" name="楕円 585"/>
        <xdr:cNvSpPr/>
      </xdr:nvSpPr>
      <xdr:spPr>
        <a:xfrm>
          <a:off x="22110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7637</xdr:rowOff>
    </xdr:from>
    <xdr:ext cx="469744" cy="259045"/>
    <xdr:sp macro="" textlink="">
      <xdr:nvSpPr>
        <xdr:cNvPr id="587" name="【保健センター・保健所】&#10;一人当たり面積該当値テキスト"/>
        <xdr:cNvSpPr txBox="1"/>
      </xdr:nvSpPr>
      <xdr:spPr>
        <a:xfrm>
          <a:off x="22199600" y="104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6350</xdr:rowOff>
    </xdr:from>
    <xdr:to>
      <xdr:col>112</xdr:col>
      <xdr:colOff>38100</xdr:colOff>
      <xdr:row>61</xdr:row>
      <xdr:rowOff>107950</xdr:rowOff>
    </xdr:to>
    <xdr:sp macro="" textlink="">
      <xdr:nvSpPr>
        <xdr:cNvPr id="588" name="楕円 587"/>
        <xdr:cNvSpPr/>
      </xdr:nvSpPr>
      <xdr:spPr>
        <a:xfrm>
          <a:off x="2127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57150</xdr:rowOff>
    </xdr:from>
    <xdr:to>
      <xdr:col>116</xdr:col>
      <xdr:colOff>63500</xdr:colOff>
      <xdr:row>61</xdr:row>
      <xdr:rowOff>80010</xdr:rowOff>
    </xdr:to>
    <xdr:cxnSp macro="">
      <xdr:nvCxnSpPr>
        <xdr:cNvPr id="589" name="直線コネクタ 588"/>
        <xdr:cNvCxnSpPr/>
      </xdr:nvCxnSpPr>
      <xdr:spPr>
        <a:xfrm>
          <a:off x="21323300" y="105156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6350</xdr:rowOff>
    </xdr:from>
    <xdr:to>
      <xdr:col>107</xdr:col>
      <xdr:colOff>101600</xdr:colOff>
      <xdr:row>61</xdr:row>
      <xdr:rowOff>107950</xdr:rowOff>
    </xdr:to>
    <xdr:sp macro="" textlink="">
      <xdr:nvSpPr>
        <xdr:cNvPr id="590" name="楕円 589"/>
        <xdr:cNvSpPr/>
      </xdr:nvSpPr>
      <xdr:spPr>
        <a:xfrm>
          <a:off x="20383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57150</xdr:rowOff>
    </xdr:from>
    <xdr:to>
      <xdr:col>111</xdr:col>
      <xdr:colOff>177800</xdr:colOff>
      <xdr:row>61</xdr:row>
      <xdr:rowOff>57150</xdr:rowOff>
    </xdr:to>
    <xdr:cxnSp macro="">
      <xdr:nvCxnSpPr>
        <xdr:cNvPr id="591" name="直線コネクタ 590"/>
        <xdr:cNvCxnSpPr/>
      </xdr:nvCxnSpPr>
      <xdr:spPr>
        <a:xfrm>
          <a:off x="20434300" y="1051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135907</xdr:rowOff>
    </xdr:from>
    <xdr:ext cx="469744" cy="259045"/>
    <xdr:sp macro="" textlink="">
      <xdr:nvSpPr>
        <xdr:cNvPr id="592" name="n_1aveValue【保健センター・保健所】&#10;一人当たり面積"/>
        <xdr:cNvSpPr txBox="1"/>
      </xdr:nvSpPr>
      <xdr:spPr>
        <a:xfrm>
          <a:off x="210757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10177</xdr:rowOff>
    </xdr:from>
    <xdr:ext cx="469744" cy="259045"/>
    <xdr:sp macro="" textlink="">
      <xdr:nvSpPr>
        <xdr:cNvPr id="593" name="n_2aveValue【保健センター・保健所】&#10;一人当たり面積"/>
        <xdr:cNvSpPr txBox="1"/>
      </xdr:nvSpPr>
      <xdr:spPr>
        <a:xfrm>
          <a:off x="20199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99077</xdr:rowOff>
    </xdr:from>
    <xdr:ext cx="469744" cy="259045"/>
    <xdr:sp macro="" textlink="">
      <xdr:nvSpPr>
        <xdr:cNvPr id="594" name="n_1mainValue【保健センター・保健所】&#10;一人当たり面積"/>
        <xdr:cNvSpPr txBox="1"/>
      </xdr:nvSpPr>
      <xdr:spPr>
        <a:xfrm>
          <a:off x="21075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99077</xdr:rowOff>
    </xdr:from>
    <xdr:ext cx="469744" cy="259045"/>
    <xdr:sp macro="" textlink="">
      <xdr:nvSpPr>
        <xdr:cNvPr id="595" name="n_2mainValue【保健センター・保健所】&#10;一人当たり面積"/>
        <xdr:cNvSpPr txBox="1"/>
      </xdr:nvSpPr>
      <xdr:spPr>
        <a:xfrm>
          <a:off x="20199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6" name="正方形/長方形 5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7" name="正方形/長方形 5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8" name="正方形/長方形 5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9" name="正方形/長方形 5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0" name="正方形/長方形 5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1" name="正方形/長方形 6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2" name="正方形/長方形 6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3" name="正方形/長方形 60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4" name="テキスト ボックス 60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5" name="直線コネクタ 60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06" name="テキスト ボックス 605"/>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7" name="直線コネクタ 60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08" name="テキスト ボックス 607"/>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9" name="直線コネクタ 60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0" name="テキスト ボックス 60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1" name="直線コネクタ 61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2" name="テキスト ボックス 61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3" name="直線コネクタ 61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4" name="テキスト ボックス 61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5" name="直線コネクタ 61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6" name="テキスト ボックス 61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7" name="直線コネクタ 61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18" name="テキスト ボックス 617"/>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9" name="直線コネクタ 61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20" name="テキスト ボックス 619"/>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51163</xdr:rowOff>
    </xdr:to>
    <xdr:cxnSp macro="">
      <xdr:nvCxnSpPr>
        <xdr:cNvPr id="622" name="直線コネクタ 621"/>
        <xdr:cNvCxnSpPr/>
      </xdr:nvCxnSpPr>
      <xdr:spPr>
        <a:xfrm flipV="1">
          <a:off x="16318864" y="13460186"/>
          <a:ext cx="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54990</xdr:rowOff>
    </xdr:from>
    <xdr:ext cx="405111" cy="259045"/>
    <xdr:sp macro="" textlink="">
      <xdr:nvSpPr>
        <xdr:cNvPr id="623" name="【消防施設】&#10;有形固定資産減価償却率最小値テキスト"/>
        <xdr:cNvSpPr txBox="1"/>
      </xdr:nvSpPr>
      <xdr:spPr>
        <a:xfrm>
          <a:off x="16357600" y="1479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51163</xdr:rowOff>
    </xdr:from>
    <xdr:to>
      <xdr:col>86</xdr:col>
      <xdr:colOff>25400</xdr:colOff>
      <xdr:row>86</xdr:row>
      <xdr:rowOff>51163</xdr:rowOff>
    </xdr:to>
    <xdr:cxnSp macro="">
      <xdr:nvCxnSpPr>
        <xdr:cNvPr id="624" name="直線コネクタ 623"/>
        <xdr:cNvCxnSpPr/>
      </xdr:nvCxnSpPr>
      <xdr:spPr>
        <a:xfrm>
          <a:off x="16230600" y="1479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625" name="【消防施設】&#10;有形固定資産減価償却率最大値テキスト"/>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626" name="直線コネクタ 625"/>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130646</xdr:rowOff>
    </xdr:from>
    <xdr:ext cx="405111" cy="259045"/>
    <xdr:sp macro="" textlink="">
      <xdr:nvSpPr>
        <xdr:cNvPr id="627" name="【消防施設】&#10;有形固定資産減価償却率平均値テキスト"/>
        <xdr:cNvSpPr txBox="1"/>
      </xdr:nvSpPr>
      <xdr:spPr>
        <a:xfrm>
          <a:off x="16357600" y="1401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152219</xdr:rowOff>
    </xdr:from>
    <xdr:to>
      <xdr:col>85</xdr:col>
      <xdr:colOff>177800</xdr:colOff>
      <xdr:row>82</xdr:row>
      <xdr:rowOff>82369</xdr:rowOff>
    </xdr:to>
    <xdr:sp macro="" textlink="">
      <xdr:nvSpPr>
        <xdr:cNvPr id="628" name="フローチャート: 判断 627"/>
        <xdr:cNvSpPr/>
      </xdr:nvSpPr>
      <xdr:spPr>
        <a:xfrm>
          <a:off x="16268700" y="140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170180</xdr:rowOff>
    </xdr:from>
    <xdr:to>
      <xdr:col>81</xdr:col>
      <xdr:colOff>101600</xdr:colOff>
      <xdr:row>83</xdr:row>
      <xdr:rowOff>100330</xdr:rowOff>
    </xdr:to>
    <xdr:sp macro="" textlink="">
      <xdr:nvSpPr>
        <xdr:cNvPr id="629" name="フローチャート: 判断 628"/>
        <xdr:cNvSpPr/>
      </xdr:nvSpPr>
      <xdr:spPr>
        <a:xfrm>
          <a:off x="15430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98334</xdr:rowOff>
    </xdr:from>
    <xdr:to>
      <xdr:col>76</xdr:col>
      <xdr:colOff>165100</xdr:colOff>
      <xdr:row>83</xdr:row>
      <xdr:rowOff>28484</xdr:rowOff>
    </xdr:to>
    <xdr:sp macro="" textlink="">
      <xdr:nvSpPr>
        <xdr:cNvPr id="630" name="フローチャート: 判断 629"/>
        <xdr:cNvSpPr/>
      </xdr:nvSpPr>
      <xdr:spPr>
        <a:xfrm>
          <a:off x="14541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1" name="テキスト ボックス 6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2" name="テキスト ボックス 6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3" name="テキスト ボックス 6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4" name="テキスト ボックス 6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5" name="テキスト ボックス 6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18324</xdr:rowOff>
    </xdr:from>
    <xdr:to>
      <xdr:col>85</xdr:col>
      <xdr:colOff>177800</xdr:colOff>
      <xdr:row>79</xdr:row>
      <xdr:rowOff>119924</xdr:rowOff>
    </xdr:to>
    <xdr:sp macro="" textlink="">
      <xdr:nvSpPr>
        <xdr:cNvPr id="636" name="楕円 635"/>
        <xdr:cNvSpPr/>
      </xdr:nvSpPr>
      <xdr:spPr>
        <a:xfrm>
          <a:off x="16268700" y="1356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41201</xdr:rowOff>
    </xdr:from>
    <xdr:ext cx="405111" cy="259045"/>
    <xdr:sp macro="" textlink="">
      <xdr:nvSpPr>
        <xdr:cNvPr id="637" name="【消防施設】&#10;有形固定資産減価償却率該当値テキスト"/>
        <xdr:cNvSpPr txBox="1"/>
      </xdr:nvSpPr>
      <xdr:spPr>
        <a:xfrm>
          <a:off x="16357600" y="1341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8527</xdr:rowOff>
    </xdr:from>
    <xdr:to>
      <xdr:col>81</xdr:col>
      <xdr:colOff>101600</xdr:colOff>
      <xdr:row>79</xdr:row>
      <xdr:rowOff>110127</xdr:rowOff>
    </xdr:to>
    <xdr:sp macro="" textlink="">
      <xdr:nvSpPr>
        <xdr:cNvPr id="638" name="楕円 637"/>
        <xdr:cNvSpPr/>
      </xdr:nvSpPr>
      <xdr:spPr>
        <a:xfrm>
          <a:off x="15430500" y="1355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59327</xdr:rowOff>
    </xdr:from>
    <xdr:to>
      <xdr:col>85</xdr:col>
      <xdr:colOff>127000</xdr:colOff>
      <xdr:row>79</xdr:row>
      <xdr:rowOff>69124</xdr:rowOff>
    </xdr:to>
    <xdr:cxnSp macro="">
      <xdr:nvCxnSpPr>
        <xdr:cNvPr id="639" name="直線コネクタ 638"/>
        <xdr:cNvCxnSpPr/>
      </xdr:nvCxnSpPr>
      <xdr:spPr>
        <a:xfrm>
          <a:off x="15481300" y="1360387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137523</xdr:rowOff>
    </xdr:from>
    <xdr:to>
      <xdr:col>76</xdr:col>
      <xdr:colOff>165100</xdr:colOff>
      <xdr:row>83</xdr:row>
      <xdr:rowOff>67673</xdr:rowOff>
    </xdr:to>
    <xdr:sp macro="" textlink="">
      <xdr:nvSpPr>
        <xdr:cNvPr id="640" name="楕円 639"/>
        <xdr:cNvSpPr/>
      </xdr:nvSpPr>
      <xdr:spPr>
        <a:xfrm>
          <a:off x="14541500" y="141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59327</xdr:rowOff>
    </xdr:from>
    <xdr:to>
      <xdr:col>81</xdr:col>
      <xdr:colOff>50800</xdr:colOff>
      <xdr:row>83</xdr:row>
      <xdr:rowOff>16873</xdr:rowOff>
    </xdr:to>
    <xdr:cxnSp macro="">
      <xdr:nvCxnSpPr>
        <xdr:cNvPr id="641" name="直線コネクタ 640"/>
        <xdr:cNvCxnSpPr/>
      </xdr:nvCxnSpPr>
      <xdr:spPr>
        <a:xfrm flipV="1">
          <a:off x="14592300" y="13603877"/>
          <a:ext cx="889000" cy="64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91457</xdr:rowOff>
    </xdr:from>
    <xdr:ext cx="405111" cy="259045"/>
    <xdr:sp macro="" textlink="">
      <xdr:nvSpPr>
        <xdr:cNvPr id="642" name="n_1aveValue【消防施設】&#10;有形固定資産減価償却率"/>
        <xdr:cNvSpPr txBox="1"/>
      </xdr:nvSpPr>
      <xdr:spPr>
        <a:xfrm>
          <a:off x="152660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45011</xdr:rowOff>
    </xdr:from>
    <xdr:ext cx="405111" cy="259045"/>
    <xdr:sp macro="" textlink="">
      <xdr:nvSpPr>
        <xdr:cNvPr id="643" name="n_2aveValue【消防施設】&#10;有形固定資産減価償却率"/>
        <xdr:cNvSpPr txBox="1"/>
      </xdr:nvSpPr>
      <xdr:spPr>
        <a:xfrm>
          <a:off x="14389744" y="1393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126654</xdr:rowOff>
    </xdr:from>
    <xdr:ext cx="405111" cy="259045"/>
    <xdr:sp macro="" textlink="">
      <xdr:nvSpPr>
        <xdr:cNvPr id="644" name="n_1mainValue【消防施設】&#10;有形固定資産減価償却率"/>
        <xdr:cNvSpPr txBox="1"/>
      </xdr:nvSpPr>
      <xdr:spPr>
        <a:xfrm>
          <a:off x="15266044" y="1332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58800</xdr:rowOff>
    </xdr:from>
    <xdr:ext cx="405111" cy="259045"/>
    <xdr:sp macro="" textlink="">
      <xdr:nvSpPr>
        <xdr:cNvPr id="645" name="n_2mainValue【消防施設】&#10;有形固定資産減価償却率"/>
        <xdr:cNvSpPr txBox="1"/>
      </xdr:nvSpPr>
      <xdr:spPr>
        <a:xfrm>
          <a:off x="14389744"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6" name="正方形/長方形 6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7" name="正方形/長方形 64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8" name="正方形/長方形 64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9" name="正方形/長方形 64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0" name="正方形/長方形 64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1" name="正方形/長方形 65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2" name="正方形/長方形 65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3" name="正方形/長方形 65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4" name="テキスト ボックス 65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5" name="直線コネクタ 65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6" name="直線コネクタ 65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7" name="テキスト ボックス 65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8" name="直線コネクタ 65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9" name="テキスト ボックス 65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0" name="直線コネクタ 65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1" name="テキスト ボックス 66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2" name="直線コネクタ 66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3" name="テキスト ボックス 66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4" name="直線コネクタ 66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5" name="テキスト ボックス 66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6" name="直線コネクタ 66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7" name="テキスト ボックス 66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3811</xdr:rowOff>
    </xdr:from>
    <xdr:to>
      <xdr:col>116</xdr:col>
      <xdr:colOff>62864</xdr:colOff>
      <xdr:row>85</xdr:row>
      <xdr:rowOff>140970</xdr:rowOff>
    </xdr:to>
    <xdr:cxnSp macro="">
      <xdr:nvCxnSpPr>
        <xdr:cNvPr id="669" name="直線コネクタ 668"/>
        <xdr:cNvCxnSpPr/>
      </xdr:nvCxnSpPr>
      <xdr:spPr>
        <a:xfrm flipV="1">
          <a:off x="22160864" y="13548361"/>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70" name="【消防施設】&#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71" name="直線コネクタ 670"/>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121938</xdr:rowOff>
    </xdr:from>
    <xdr:ext cx="469744" cy="259045"/>
    <xdr:sp macro="" textlink="">
      <xdr:nvSpPr>
        <xdr:cNvPr id="672" name="【消防施設】&#10;一人当たり面積最大値テキスト"/>
        <xdr:cNvSpPr txBox="1"/>
      </xdr:nvSpPr>
      <xdr:spPr>
        <a:xfrm>
          <a:off x="22199600" y="1332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3811</xdr:rowOff>
    </xdr:from>
    <xdr:to>
      <xdr:col>116</xdr:col>
      <xdr:colOff>152400</xdr:colOff>
      <xdr:row>79</xdr:row>
      <xdr:rowOff>3811</xdr:rowOff>
    </xdr:to>
    <xdr:cxnSp macro="">
      <xdr:nvCxnSpPr>
        <xdr:cNvPr id="673" name="直線コネクタ 672"/>
        <xdr:cNvCxnSpPr/>
      </xdr:nvCxnSpPr>
      <xdr:spPr>
        <a:xfrm>
          <a:off x="22072600" y="1354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82566</xdr:rowOff>
    </xdr:from>
    <xdr:ext cx="469744" cy="259045"/>
    <xdr:sp macro="" textlink="">
      <xdr:nvSpPr>
        <xdr:cNvPr id="674" name="【消防施設】&#10;一人当たり面積平均値テキスト"/>
        <xdr:cNvSpPr txBox="1"/>
      </xdr:nvSpPr>
      <xdr:spPr>
        <a:xfrm>
          <a:off x="22199600" y="14141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59689</xdr:rowOff>
    </xdr:from>
    <xdr:to>
      <xdr:col>116</xdr:col>
      <xdr:colOff>114300</xdr:colOff>
      <xdr:row>83</xdr:row>
      <xdr:rowOff>161289</xdr:rowOff>
    </xdr:to>
    <xdr:sp macro="" textlink="">
      <xdr:nvSpPr>
        <xdr:cNvPr id="675" name="フローチャート: 判断 674"/>
        <xdr:cNvSpPr/>
      </xdr:nvSpPr>
      <xdr:spPr>
        <a:xfrm>
          <a:off x="22110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52070</xdr:rowOff>
    </xdr:from>
    <xdr:to>
      <xdr:col>112</xdr:col>
      <xdr:colOff>38100</xdr:colOff>
      <xdr:row>83</xdr:row>
      <xdr:rowOff>153670</xdr:rowOff>
    </xdr:to>
    <xdr:sp macro="" textlink="">
      <xdr:nvSpPr>
        <xdr:cNvPr id="676" name="フローチャート: 判断 675"/>
        <xdr:cNvSpPr/>
      </xdr:nvSpPr>
      <xdr:spPr>
        <a:xfrm>
          <a:off x="21272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677" name="フローチャート: 判断 676"/>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8" name="テキスト ボックス 67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9" name="テキスト ボックス 67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0" name="テキスト ボックス 67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1" name="テキスト ボックス 68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2" name="テキスト ボックス 68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55880</xdr:rowOff>
    </xdr:from>
    <xdr:to>
      <xdr:col>116</xdr:col>
      <xdr:colOff>114300</xdr:colOff>
      <xdr:row>84</xdr:row>
      <xdr:rowOff>157480</xdr:rowOff>
    </xdr:to>
    <xdr:sp macro="" textlink="">
      <xdr:nvSpPr>
        <xdr:cNvPr id="683" name="楕円 682"/>
        <xdr:cNvSpPr/>
      </xdr:nvSpPr>
      <xdr:spPr>
        <a:xfrm>
          <a:off x="22110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34307</xdr:rowOff>
    </xdr:from>
    <xdr:ext cx="469744" cy="259045"/>
    <xdr:sp macro="" textlink="">
      <xdr:nvSpPr>
        <xdr:cNvPr id="684" name="【消防施設】&#10;一人当たり面積該当値テキスト"/>
        <xdr:cNvSpPr txBox="1"/>
      </xdr:nvSpPr>
      <xdr:spPr>
        <a:xfrm>
          <a:off x="22199600"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63500</xdr:rowOff>
    </xdr:from>
    <xdr:to>
      <xdr:col>112</xdr:col>
      <xdr:colOff>38100</xdr:colOff>
      <xdr:row>84</xdr:row>
      <xdr:rowOff>165100</xdr:rowOff>
    </xdr:to>
    <xdr:sp macro="" textlink="">
      <xdr:nvSpPr>
        <xdr:cNvPr id="685" name="楕円 684"/>
        <xdr:cNvSpPr/>
      </xdr:nvSpPr>
      <xdr:spPr>
        <a:xfrm>
          <a:off x="21272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106680</xdr:rowOff>
    </xdr:from>
    <xdr:to>
      <xdr:col>116</xdr:col>
      <xdr:colOff>63500</xdr:colOff>
      <xdr:row>84</xdr:row>
      <xdr:rowOff>114300</xdr:rowOff>
    </xdr:to>
    <xdr:cxnSp macro="">
      <xdr:nvCxnSpPr>
        <xdr:cNvPr id="686" name="直線コネクタ 685"/>
        <xdr:cNvCxnSpPr/>
      </xdr:nvCxnSpPr>
      <xdr:spPr>
        <a:xfrm flipV="1">
          <a:off x="21323300" y="145084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2539</xdr:rowOff>
    </xdr:from>
    <xdr:to>
      <xdr:col>107</xdr:col>
      <xdr:colOff>101600</xdr:colOff>
      <xdr:row>84</xdr:row>
      <xdr:rowOff>104139</xdr:rowOff>
    </xdr:to>
    <xdr:sp macro="" textlink="">
      <xdr:nvSpPr>
        <xdr:cNvPr id="687" name="楕円 686"/>
        <xdr:cNvSpPr/>
      </xdr:nvSpPr>
      <xdr:spPr>
        <a:xfrm>
          <a:off x="20383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53339</xdr:rowOff>
    </xdr:from>
    <xdr:to>
      <xdr:col>111</xdr:col>
      <xdr:colOff>177800</xdr:colOff>
      <xdr:row>84</xdr:row>
      <xdr:rowOff>114300</xdr:rowOff>
    </xdr:to>
    <xdr:cxnSp macro="">
      <xdr:nvCxnSpPr>
        <xdr:cNvPr id="688" name="直線コネクタ 687"/>
        <xdr:cNvCxnSpPr/>
      </xdr:nvCxnSpPr>
      <xdr:spPr>
        <a:xfrm>
          <a:off x="20434300" y="144551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170197</xdr:rowOff>
    </xdr:from>
    <xdr:ext cx="469744" cy="259045"/>
    <xdr:sp macro="" textlink="">
      <xdr:nvSpPr>
        <xdr:cNvPr id="689" name="n_1aveValue【消防施設】&#10;一人当たり面積"/>
        <xdr:cNvSpPr txBox="1"/>
      </xdr:nvSpPr>
      <xdr:spPr>
        <a:xfrm>
          <a:off x="210757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690"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156227</xdr:rowOff>
    </xdr:from>
    <xdr:ext cx="469744" cy="259045"/>
    <xdr:sp macro="" textlink="">
      <xdr:nvSpPr>
        <xdr:cNvPr id="691" name="n_1mainValue【消防施設】&#10;一人当たり面積"/>
        <xdr:cNvSpPr txBox="1"/>
      </xdr:nvSpPr>
      <xdr:spPr>
        <a:xfrm>
          <a:off x="21075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95266</xdr:rowOff>
    </xdr:from>
    <xdr:ext cx="469744" cy="259045"/>
    <xdr:sp macro="" textlink="">
      <xdr:nvSpPr>
        <xdr:cNvPr id="692" name="n_2mainValue【消防施設】&#10;一人当たり面積"/>
        <xdr:cNvSpPr txBox="1"/>
      </xdr:nvSpPr>
      <xdr:spPr>
        <a:xfrm>
          <a:off x="20199427" y="1449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3" name="正方形/長方形 69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4" name="正方形/長方形 69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5" name="正方形/長方形 69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6" name="正方形/長方形 69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7" name="正方形/長方形 69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8" name="正方形/長方形 69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9" name="正方形/長方形 69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0" name="正方形/長方形 69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1" name="テキスト ボックス 70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2" name="直線コネクタ 70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3" name="直線コネクタ 70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4" name="テキスト ボックス 70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5" name="直線コネクタ 70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6" name="テキスト ボックス 70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7" name="直線コネクタ 70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8" name="テキスト ボックス 70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9" name="直線コネクタ 70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0" name="テキスト ボックス 70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1" name="直線コネクタ 71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2" name="テキスト ボックス 71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3" name="直線コネクタ 71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4" name="テキスト ボックス 71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5" name="直線コネクタ 71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6" name="テキスト ボックス 71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151312</xdr:rowOff>
    </xdr:from>
    <xdr:to>
      <xdr:col>85</xdr:col>
      <xdr:colOff>126364</xdr:colOff>
      <xdr:row>106</xdr:row>
      <xdr:rowOff>146413</xdr:rowOff>
    </xdr:to>
    <xdr:cxnSp macro="">
      <xdr:nvCxnSpPr>
        <xdr:cNvPr id="718" name="直線コネクタ 717"/>
        <xdr:cNvCxnSpPr/>
      </xdr:nvCxnSpPr>
      <xdr:spPr>
        <a:xfrm flipV="1">
          <a:off x="16318864" y="17296312"/>
          <a:ext cx="0" cy="102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150240</xdr:rowOff>
    </xdr:from>
    <xdr:ext cx="405111" cy="259045"/>
    <xdr:sp macro="" textlink="">
      <xdr:nvSpPr>
        <xdr:cNvPr id="719" name="【庁舎】&#10;有形固定資産減価償却率最小値テキスト"/>
        <xdr:cNvSpPr txBox="1"/>
      </xdr:nvSpPr>
      <xdr:spPr>
        <a:xfrm>
          <a:off x="16357600" y="18323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146413</xdr:rowOff>
    </xdr:from>
    <xdr:to>
      <xdr:col>86</xdr:col>
      <xdr:colOff>25400</xdr:colOff>
      <xdr:row>106</xdr:row>
      <xdr:rowOff>146413</xdr:rowOff>
    </xdr:to>
    <xdr:cxnSp macro="">
      <xdr:nvCxnSpPr>
        <xdr:cNvPr id="720" name="直線コネクタ 719"/>
        <xdr:cNvCxnSpPr/>
      </xdr:nvCxnSpPr>
      <xdr:spPr>
        <a:xfrm>
          <a:off x="16230600" y="18320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97989</xdr:rowOff>
    </xdr:from>
    <xdr:ext cx="405111" cy="259045"/>
    <xdr:sp macro="" textlink="">
      <xdr:nvSpPr>
        <xdr:cNvPr id="721" name="【庁舎】&#10;有形固定資産減価償却率最大値テキスト"/>
        <xdr:cNvSpPr txBox="1"/>
      </xdr:nvSpPr>
      <xdr:spPr>
        <a:xfrm>
          <a:off x="16357600" y="1707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151312</xdr:rowOff>
    </xdr:from>
    <xdr:to>
      <xdr:col>86</xdr:col>
      <xdr:colOff>25400</xdr:colOff>
      <xdr:row>100</xdr:row>
      <xdr:rowOff>151312</xdr:rowOff>
    </xdr:to>
    <xdr:cxnSp macro="">
      <xdr:nvCxnSpPr>
        <xdr:cNvPr id="722" name="直線コネクタ 721"/>
        <xdr:cNvCxnSpPr/>
      </xdr:nvCxnSpPr>
      <xdr:spPr>
        <a:xfrm>
          <a:off x="16230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116857</xdr:rowOff>
    </xdr:from>
    <xdr:ext cx="405111" cy="259045"/>
    <xdr:sp macro="" textlink="">
      <xdr:nvSpPr>
        <xdr:cNvPr id="723" name="【庁舎】&#10;有形固定資産減価償却率平均値テキスト"/>
        <xdr:cNvSpPr txBox="1"/>
      </xdr:nvSpPr>
      <xdr:spPr>
        <a:xfrm>
          <a:off x="16357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724" name="フローチャート: 判断 723"/>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22134</xdr:rowOff>
    </xdr:from>
    <xdr:to>
      <xdr:col>81</xdr:col>
      <xdr:colOff>101600</xdr:colOff>
      <xdr:row>104</xdr:row>
      <xdr:rowOff>123734</xdr:rowOff>
    </xdr:to>
    <xdr:sp macro="" textlink="">
      <xdr:nvSpPr>
        <xdr:cNvPr id="725" name="フローチャート: 判断 724"/>
        <xdr:cNvSpPr/>
      </xdr:nvSpPr>
      <xdr:spPr>
        <a:xfrm>
          <a:off x="15430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10705</xdr:rowOff>
    </xdr:from>
    <xdr:to>
      <xdr:col>76</xdr:col>
      <xdr:colOff>165100</xdr:colOff>
      <xdr:row>104</xdr:row>
      <xdr:rowOff>112305</xdr:rowOff>
    </xdr:to>
    <xdr:sp macro="" textlink="">
      <xdr:nvSpPr>
        <xdr:cNvPr id="726" name="フローチャート: 判断 725"/>
        <xdr:cNvSpPr/>
      </xdr:nvSpPr>
      <xdr:spPr>
        <a:xfrm>
          <a:off x="14541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7" name="テキスト ボックス 72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8" name="テキスト ボックス 72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9" name="テキスト ボックス 72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0" name="テキスト ボックス 72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1" name="テキスト ボックス 73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95613</xdr:rowOff>
    </xdr:from>
    <xdr:to>
      <xdr:col>85</xdr:col>
      <xdr:colOff>177800</xdr:colOff>
      <xdr:row>107</xdr:row>
      <xdr:rowOff>25763</xdr:rowOff>
    </xdr:to>
    <xdr:sp macro="" textlink="">
      <xdr:nvSpPr>
        <xdr:cNvPr id="732" name="楕円 731"/>
        <xdr:cNvSpPr/>
      </xdr:nvSpPr>
      <xdr:spPr>
        <a:xfrm>
          <a:off x="162687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10540</xdr:rowOff>
    </xdr:from>
    <xdr:ext cx="405111" cy="259045"/>
    <xdr:sp macro="" textlink="">
      <xdr:nvSpPr>
        <xdr:cNvPr id="733" name="【庁舎】&#10;有形固定資産減価償却率該当値テキスト"/>
        <xdr:cNvSpPr txBox="1"/>
      </xdr:nvSpPr>
      <xdr:spPr>
        <a:xfrm>
          <a:off x="16357600" y="18184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162561</xdr:rowOff>
    </xdr:from>
    <xdr:to>
      <xdr:col>81</xdr:col>
      <xdr:colOff>101600</xdr:colOff>
      <xdr:row>107</xdr:row>
      <xdr:rowOff>92711</xdr:rowOff>
    </xdr:to>
    <xdr:sp macro="" textlink="">
      <xdr:nvSpPr>
        <xdr:cNvPr id="734" name="楕円 733"/>
        <xdr:cNvSpPr/>
      </xdr:nvSpPr>
      <xdr:spPr>
        <a:xfrm>
          <a:off x="15430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146413</xdr:rowOff>
    </xdr:from>
    <xdr:to>
      <xdr:col>85</xdr:col>
      <xdr:colOff>127000</xdr:colOff>
      <xdr:row>107</xdr:row>
      <xdr:rowOff>41911</xdr:rowOff>
    </xdr:to>
    <xdr:cxnSp macro="">
      <xdr:nvCxnSpPr>
        <xdr:cNvPr id="735" name="直線コネクタ 734"/>
        <xdr:cNvCxnSpPr/>
      </xdr:nvCxnSpPr>
      <xdr:spPr>
        <a:xfrm flipV="1">
          <a:off x="15481300" y="18320113"/>
          <a:ext cx="8382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139700</xdr:rowOff>
    </xdr:from>
    <xdr:to>
      <xdr:col>76</xdr:col>
      <xdr:colOff>165100</xdr:colOff>
      <xdr:row>108</xdr:row>
      <xdr:rowOff>69850</xdr:rowOff>
    </xdr:to>
    <xdr:sp macro="" textlink="">
      <xdr:nvSpPr>
        <xdr:cNvPr id="736" name="楕円 735"/>
        <xdr:cNvSpPr/>
      </xdr:nvSpPr>
      <xdr:spPr>
        <a:xfrm>
          <a:off x="14541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41911</xdr:rowOff>
    </xdr:from>
    <xdr:to>
      <xdr:col>81</xdr:col>
      <xdr:colOff>50800</xdr:colOff>
      <xdr:row>108</xdr:row>
      <xdr:rowOff>19050</xdr:rowOff>
    </xdr:to>
    <xdr:cxnSp macro="">
      <xdr:nvCxnSpPr>
        <xdr:cNvPr id="737" name="直線コネクタ 736"/>
        <xdr:cNvCxnSpPr/>
      </xdr:nvCxnSpPr>
      <xdr:spPr>
        <a:xfrm flipV="1">
          <a:off x="14592300" y="18387061"/>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140261</xdr:rowOff>
    </xdr:from>
    <xdr:ext cx="405111" cy="259045"/>
    <xdr:sp macro="" textlink="">
      <xdr:nvSpPr>
        <xdr:cNvPr id="738" name="n_1aveValue【庁舎】&#10;有形固定資産減価償却率"/>
        <xdr:cNvSpPr txBox="1"/>
      </xdr:nvSpPr>
      <xdr:spPr>
        <a:xfrm>
          <a:off x="152660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128832</xdr:rowOff>
    </xdr:from>
    <xdr:ext cx="405111" cy="259045"/>
    <xdr:sp macro="" textlink="">
      <xdr:nvSpPr>
        <xdr:cNvPr id="739" name="n_2aveValue【庁舎】&#10;有形固定資産減価償却率"/>
        <xdr:cNvSpPr txBox="1"/>
      </xdr:nvSpPr>
      <xdr:spPr>
        <a:xfrm>
          <a:off x="14389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83838</xdr:rowOff>
    </xdr:from>
    <xdr:ext cx="405111" cy="259045"/>
    <xdr:sp macro="" textlink="">
      <xdr:nvSpPr>
        <xdr:cNvPr id="740" name="n_1mainValue【庁舎】&#10;有形固定資産減価償却率"/>
        <xdr:cNvSpPr txBox="1"/>
      </xdr:nvSpPr>
      <xdr:spPr>
        <a:xfrm>
          <a:off x="15266044"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60977</xdr:rowOff>
    </xdr:from>
    <xdr:ext cx="405111" cy="259045"/>
    <xdr:sp macro="" textlink="">
      <xdr:nvSpPr>
        <xdr:cNvPr id="741" name="n_2mainValue【庁舎】&#10;有形固定資産減価償却率"/>
        <xdr:cNvSpPr txBox="1"/>
      </xdr:nvSpPr>
      <xdr:spPr>
        <a:xfrm>
          <a:off x="14389744" y="185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2" name="正方形/長方形 7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3" name="正方形/長方形 74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4" name="正方形/長方形 74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5" name="正方形/長方形 74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6" name="正方形/長方形 74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7" name="正方形/長方形 74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8" name="正方形/長方形 74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9" name="正方形/長方形 74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0" name="テキスト ボックス 74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1" name="直線コネクタ 75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52" name="直線コネクタ 75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53" name="テキスト ボックス 75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54" name="直線コネクタ 75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55" name="テキスト ボックス 75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56" name="直線コネクタ 75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57" name="テキスト ボックス 75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58" name="直線コネクタ 75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9" name="テキスト ボックス 75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0" name="直線コネクタ 75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1" name="テキスト ボックス 76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48768</xdr:rowOff>
    </xdr:from>
    <xdr:to>
      <xdr:col>116</xdr:col>
      <xdr:colOff>62864</xdr:colOff>
      <xdr:row>107</xdr:row>
      <xdr:rowOff>71628</xdr:rowOff>
    </xdr:to>
    <xdr:cxnSp macro="">
      <xdr:nvCxnSpPr>
        <xdr:cNvPr id="763" name="直線コネクタ 762"/>
        <xdr:cNvCxnSpPr/>
      </xdr:nvCxnSpPr>
      <xdr:spPr>
        <a:xfrm flipV="1">
          <a:off x="22160864" y="17536668"/>
          <a:ext cx="0" cy="88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75455</xdr:rowOff>
    </xdr:from>
    <xdr:ext cx="469744" cy="259045"/>
    <xdr:sp macro="" textlink="">
      <xdr:nvSpPr>
        <xdr:cNvPr id="764" name="【庁舎】&#10;一人当たり面積最小値テキスト"/>
        <xdr:cNvSpPr txBox="1"/>
      </xdr:nvSpPr>
      <xdr:spPr>
        <a:xfrm>
          <a:off x="22199600" y="1842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71628</xdr:rowOff>
    </xdr:from>
    <xdr:to>
      <xdr:col>116</xdr:col>
      <xdr:colOff>152400</xdr:colOff>
      <xdr:row>107</xdr:row>
      <xdr:rowOff>71628</xdr:rowOff>
    </xdr:to>
    <xdr:cxnSp macro="">
      <xdr:nvCxnSpPr>
        <xdr:cNvPr id="765" name="直線コネクタ 764"/>
        <xdr:cNvCxnSpPr/>
      </xdr:nvCxnSpPr>
      <xdr:spPr>
        <a:xfrm>
          <a:off x="22072600" y="18416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166895</xdr:rowOff>
    </xdr:from>
    <xdr:ext cx="469744" cy="259045"/>
    <xdr:sp macro="" textlink="">
      <xdr:nvSpPr>
        <xdr:cNvPr id="766" name="【庁舎】&#10;一人当たり面積最大値テキスト"/>
        <xdr:cNvSpPr txBox="1"/>
      </xdr:nvSpPr>
      <xdr:spPr>
        <a:xfrm>
          <a:off x="22199600" y="1731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48768</xdr:rowOff>
    </xdr:from>
    <xdr:to>
      <xdr:col>116</xdr:col>
      <xdr:colOff>152400</xdr:colOff>
      <xdr:row>102</xdr:row>
      <xdr:rowOff>48768</xdr:rowOff>
    </xdr:to>
    <xdr:cxnSp macro="">
      <xdr:nvCxnSpPr>
        <xdr:cNvPr id="767" name="直線コネクタ 766"/>
        <xdr:cNvCxnSpPr/>
      </xdr:nvCxnSpPr>
      <xdr:spPr>
        <a:xfrm>
          <a:off x="22072600" y="1753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121429</xdr:rowOff>
    </xdr:from>
    <xdr:ext cx="469744" cy="259045"/>
    <xdr:sp macro="" textlink="">
      <xdr:nvSpPr>
        <xdr:cNvPr id="768" name="【庁舎】&#10;一人当たり面積平均値テキスト"/>
        <xdr:cNvSpPr txBox="1"/>
      </xdr:nvSpPr>
      <xdr:spPr>
        <a:xfrm>
          <a:off x="22199600" y="17952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98552</xdr:rowOff>
    </xdr:from>
    <xdr:to>
      <xdr:col>116</xdr:col>
      <xdr:colOff>114300</xdr:colOff>
      <xdr:row>106</xdr:row>
      <xdr:rowOff>28702</xdr:rowOff>
    </xdr:to>
    <xdr:sp macro="" textlink="">
      <xdr:nvSpPr>
        <xdr:cNvPr id="769" name="フローチャート: 判断 768"/>
        <xdr:cNvSpPr/>
      </xdr:nvSpPr>
      <xdr:spPr>
        <a:xfrm>
          <a:off x="22110700" y="1810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99</xdr:row>
      <xdr:rowOff>139700</xdr:rowOff>
    </xdr:from>
    <xdr:to>
      <xdr:col>112</xdr:col>
      <xdr:colOff>38100</xdr:colOff>
      <xdr:row>100</xdr:row>
      <xdr:rowOff>69850</xdr:rowOff>
    </xdr:to>
    <xdr:sp macro="" textlink="">
      <xdr:nvSpPr>
        <xdr:cNvPr id="770" name="フローチャート: 判断 769"/>
        <xdr:cNvSpPr/>
      </xdr:nvSpPr>
      <xdr:spPr>
        <a:xfrm>
          <a:off x="21272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121413</xdr:rowOff>
    </xdr:from>
    <xdr:to>
      <xdr:col>107</xdr:col>
      <xdr:colOff>101600</xdr:colOff>
      <xdr:row>106</xdr:row>
      <xdr:rowOff>51563</xdr:rowOff>
    </xdr:to>
    <xdr:sp macro="" textlink="">
      <xdr:nvSpPr>
        <xdr:cNvPr id="771" name="フローチャート: 判断 770"/>
        <xdr:cNvSpPr/>
      </xdr:nvSpPr>
      <xdr:spPr>
        <a:xfrm>
          <a:off x="20383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2" name="テキスト ボックス 7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3" name="テキスト ボックス 7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4" name="テキスト ボックス 7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5" name="テキスト ボックス 7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6" name="テキスト ボックス 7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109982</xdr:rowOff>
    </xdr:from>
    <xdr:to>
      <xdr:col>116</xdr:col>
      <xdr:colOff>114300</xdr:colOff>
      <xdr:row>106</xdr:row>
      <xdr:rowOff>40132</xdr:rowOff>
    </xdr:to>
    <xdr:sp macro="" textlink="">
      <xdr:nvSpPr>
        <xdr:cNvPr id="777" name="楕円 776"/>
        <xdr:cNvSpPr/>
      </xdr:nvSpPr>
      <xdr:spPr>
        <a:xfrm>
          <a:off x="22110700" y="1811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88409</xdr:rowOff>
    </xdr:from>
    <xdr:ext cx="469744" cy="259045"/>
    <xdr:sp macro="" textlink="">
      <xdr:nvSpPr>
        <xdr:cNvPr id="778" name="【庁舎】&#10;一人当たり面積該当値テキスト"/>
        <xdr:cNvSpPr txBox="1"/>
      </xdr:nvSpPr>
      <xdr:spPr>
        <a:xfrm>
          <a:off x="22199600" y="1809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107696</xdr:rowOff>
    </xdr:from>
    <xdr:to>
      <xdr:col>112</xdr:col>
      <xdr:colOff>38100</xdr:colOff>
      <xdr:row>106</xdr:row>
      <xdr:rowOff>37846</xdr:rowOff>
    </xdr:to>
    <xdr:sp macro="" textlink="">
      <xdr:nvSpPr>
        <xdr:cNvPr id="779" name="楕円 778"/>
        <xdr:cNvSpPr/>
      </xdr:nvSpPr>
      <xdr:spPr>
        <a:xfrm>
          <a:off x="21272500" y="1810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158496</xdr:rowOff>
    </xdr:from>
    <xdr:to>
      <xdr:col>116</xdr:col>
      <xdr:colOff>63500</xdr:colOff>
      <xdr:row>105</xdr:row>
      <xdr:rowOff>160782</xdr:rowOff>
    </xdr:to>
    <xdr:cxnSp macro="">
      <xdr:nvCxnSpPr>
        <xdr:cNvPr id="780" name="直線コネクタ 779"/>
        <xdr:cNvCxnSpPr/>
      </xdr:nvCxnSpPr>
      <xdr:spPr>
        <a:xfrm>
          <a:off x="21323300" y="1816074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103124</xdr:rowOff>
    </xdr:from>
    <xdr:to>
      <xdr:col>107</xdr:col>
      <xdr:colOff>101600</xdr:colOff>
      <xdr:row>106</xdr:row>
      <xdr:rowOff>33274</xdr:rowOff>
    </xdr:to>
    <xdr:sp macro="" textlink="">
      <xdr:nvSpPr>
        <xdr:cNvPr id="781" name="楕円 780"/>
        <xdr:cNvSpPr/>
      </xdr:nvSpPr>
      <xdr:spPr>
        <a:xfrm>
          <a:off x="20383500" y="1810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153924</xdr:rowOff>
    </xdr:from>
    <xdr:to>
      <xdr:col>111</xdr:col>
      <xdr:colOff>177800</xdr:colOff>
      <xdr:row>105</xdr:row>
      <xdr:rowOff>158496</xdr:rowOff>
    </xdr:to>
    <xdr:cxnSp macro="">
      <xdr:nvCxnSpPr>
        <xdr:cNvPr id="782" name="直線コネクタ 781"/>
        <xdr:cNvCxnSpPr/>
      </xdr:nvCxnSpPr>
      <xdr:spPr>
        <a:xfrm>
          <a:off x="20434300" y="1815617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98</xdr:row>
      <xdr:rowOff>86377</xdr:rowOff>
    </xdr:from>
    <xdr:ext cx="469744" cy="259045"/>
    <xdr:sp macro="" textlink="">
      <xdr:nvSpPr>
        <xdr:cNvPr id="783" name="n_1aveValue【庁舎】&#10;一人当たり面積"/>
        <xdr:cNvSpPr txBox="1"/>
      </xdr:nvSpPr>
      <xdr:spPr>
        <a:xfrm>
          <a:off x="210757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42690</xdr:rowOff>
    </xdr:from>
    <xdr:ext cx="469744" cy="259045"/>
    <xdr:sp macro="" textlink="">
      <xdr:nvSpPr>
        <xdr:cNvPr id="784" name="n_2aveValue【庁舎】&#10;一人当たり面積"/>
        <xdr:cNvSpPr txBox="1"/>
      </xdr:nvSpPr>
      <xdr:spPr>
        <a:xfrm>
          <a:off x="20199427" y="1821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28973</xdr:rowOff>
    </xdr:from>
    <xdr:ext cx="469744" cy="259045"/>
    <xdr:sp macro="" textlink="">
      <xdr:nvSpPr>
        <xdr:cNvPr id="785" name="n_1mainValue【庁舎】&#10;一人当たり面積"/>
        <xdr:cNvSpPr txBox="1"/>
      </xdr:nvSpPr>
      <xdr:spPr>
        <a:xfrm>
          <a:off x="21075727" y="1820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49801</xdr:rowOff>
    </xdr:from>
    <xdr:ext cx="469744" cy="259045"/>
    <xdr:sp macro="" textlink="">
      <xdr:nvSpPr>
        <xdr:cNvPr id="786" name="n_2mainValue【庁舎】&#10;一人当たり面積"/>
        <xdr:cNvSpPr txBox="1"/>
      </xdr:nvSpPr>
      <xdr:spPr>
        <a:xfrm>
          <a:off x="20199427" y="1788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7" name="正方形/長方形 78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8" name="正方形/長方形 78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9" name="テキスト ボックス 78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≪図書館≫有形固定資産減価償却率は前年度と比較して増加しているが今後も適切な管理に努める。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≪体育館・プール≫市内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つの体育館のうち、総合運動公園内のウィングアリーナ刈谷と、刈谷市体育館横に隣接している武道場は築年数</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年未満であるため、類似団体内平均に比べ有形固定資産減価償却率は低くなっており、今後も適切な管理に努める。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≪保健センター≫総合健康センターが築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年となっているため、類似団体内平均に比べ有形固定資産減価償却率が低くなっている。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≪庁舎≫富士松支所は公民館・児童館・市民センターとの複合施設であり築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年経過しているが、本類型のうち約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割を占める本庁舎が築年数</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年未満であるため、類似団体内平均に比べ有形固定資産減価償却率が低くなっている。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≪市民会館≫総合文化センター、南部生涯学習センターと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に築年数</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年未満の建物や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があり、類似団体内平均と比べ</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有形固定資産減価償却率が低くなっている。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≪消防施設≫衣浦東部広域連合で所管している消防施設を各市で按分したものが含まれている。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分団消防器具庫詰所の建替えを行った。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65701316</v>
      </c>
      <c r="BO4" s="410"/>
      <c r="BP4" s="410"/>
      <c r="BQ4" s="410"/>
      <c r="BR4" s="410"/>
      <c r="BS4" s="410"/>
      <c r="BT4" s="410"/>
      <c r="BU4" s="411"/>
      <c r="BV4" s="409">
        <v>62534077</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9.4</v>
      </c>
      <c r="CU4" s="416"/>
      <c r="CV4" s="416"/>
      <c r="CW4" s="416"/>
      <c r="CX4" s="416"/>
      <c r="CY4" s="416"/>
      <c r="CZ4" s="416"/>
      <c r="DA4" s="417"/>
      <c r="DB4" s="415">
        <v>12.4</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60051709</v>
      </c>
      <c r="BO5" s="447"/>
      <c r="BP5" s="447"/>
      <c r="BQ5" s="447"/>
      <c r="BR5" s="447"/>
      <c r="BS5" s="447"/>
      <c r="BT5" s="447"/>
      <c r="BU5" s="448"/>
      <c r="BV5" s="446">
        <v>55505557</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79.5</v>
      </c>
      <c r="CU5" s="444"/>
      <c r="CV5" s="444"/>
      <c r="CW5" s="444"/>
      <c r="CX5" s="444"/>
      <c r="CY5" s="444"/>
      <c r="CZ5" s="444"/>
      <c r="DA5" s="445"/>
      <c r="DB5" s="443">
        <v>74.8</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5649607</v>
      </c>
      <c r="BO6" s="447"/>
      <c r="BP6" s="447"/>
      <c r="BQ6" s="447"/>
      <c r="BR6" s="447"/>
      <c r="BS6" s="447"/>
      <c r="BT6" s="447"/>
      <c r="BU6" s="448"/>
      <c r="BV6" s="446">
        <v>7028520</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79.5</v>
      </c>
      <c r="CU6" s="484"/>
      <c r="CV6" s="484"/>
      <c r="CW6" s="484"/>
      <c r="CX6" s="484"/>
      <c r="CY6" s="484"/>
      <c r="CZ6" s="484"/>
      <c r="DA6" s="485"/>
      <c r="DB6" s="483">
        <v>74.8</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88</v>
      </c>
      <c r="AV7" s="479"/>
      <c r="AW7" s="479"/>
      <c r="AX7" s="479"/>
      <c r="AY7" s="480" t="s">
        <v>100</v>
      </c>
      <c r="AZ7" s="481"/>
      <c r="BA7" s="481"/>
      <c r="BB7" s="481"/>
      <c r="BC7" s="481"/>
      <c r="BD7" s="481"/>
      <c r="BE7" s="481"/>
      <c r="BF7" s="481"/>
      <c r="BG7" s="481"/>
      <c r="BH7" s="481"/>
      <c r="BI7" s="481"/>
      <c r="BJ7" s="481"/>
      <c r="BK7" s="481"/>
      <c r="BL7" s="481"/>
      <c r="BM7" s="482"/>
      <c r="BN7" s="446">
        <v>2039066</v>
      </c>
      <c r="BO7" s="447"/>
      <c r="BP7" s="447"/>
      <c r="BQ7" s="447"/>
      <c r="BR7" s="447"/>
      <c r="BS7" s="447"/>
      <c r="BT7" s="447"/>
      <c r="BU7" s="448"/>
      <c r="BV7" s="446">
        <v>2525921</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38419794</v>
      </c>
      <c r="CU7" s="447"/>
      <c r="CV7" s="447"/>
      <c r="CW7" s="447"/>
      <c r="CX7" s="447"/>
      <c r="CY7" s="447"/>
      <c r="CZ7" s="447"/>
      <c r="DA7" s="448"/>
      <c r="DB7" s="446">
        <v>36347814</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3610541</v>
      </c>
      <c r="BO8" s="447"/>
      <c r="BP8" s="447"/>
      <c r="BQ8" s="447"/>
      <c r="BR8" s="447"/>
      <c r="BS8" s="447"/>
      <c r="BT8" s="447"/>
      <c r="BU8" s="448"/>
      <c r="BV8" s="446">
        <v>4502599</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1.37</v>
      </c>
      <c r="CU8" s="487"/>
      <c r="CV8" s="487"/>
      <c r="CW8" s="487"/>
      <c r="CX8" s="487"/>
      <c r="CY8" s="487"/>
      <c r="CZ8" s="487"/>
      <c r="DA8" s="488"/>
      <c r="DB8" s="486">
        <v>1.34</v>
      </c>
      <c r="DC8" s="487"/>
      <c r="DD8" s="487"/>
      <c r="DE8" s="487"/>
      <c r="DF8" s="487"/>
      <c r="DG8" s="487"/>
      <c r="DH8" s="487"/>
      <c r="DI8" s="488"/>
      <c r="DJ8" s="165"/>
      <c r="DK8" s="165"/>
      <c r="DL8" s="165"/>
      <c r="DM8" s="165"/>
      <c r="DN8" s="165"/>
      <c r="DO8" s="165"/>
    </row>
    <row r="9" spans="1:119" ht="18.75" customHeight="1" thickBot="1" x14ac:dyDescent="0.2">
      <c r="A9" s="166"/>
      <c r="B9" s="440" t="s">
        <v>106</v>
      </c>
      <c r="C9" s="441"/>
      <c r="D9" s="441"/>
      <c r="E9" s="441"/>
      <c r="F9" s="441"/>
      <c r="G9" s="441"/>
      <c r="H9" s="441"/>
      <c r="I9" s="441"/>
      <c r="J9" s="441"/>
      <c r="K9" s="489"/>
      <c r="L9" s="490" t="s">
        <v>107</v>
      </c>
      <c r="M9" s="491"/>
      <c r="N9" s="491"/>
      <c r="O9" s="491"/>
      <c r="P9" s="491"/>
      <c r="Q9" s="492"/>
      <c r="R9" s="493">
        <v>149765</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110</v>
      </c>
      <c r="AV9" s="479"/>
      <c r="AW9" s="479"/>
      <c r="AX9" s="479"/>
      <c r="AY9" s="480" t="s">
        <v>111</v>
      </c>
      <c r="AZ9" s="481"/>
      <c r="BA9" s="481"/>
      <c r="BB9" s="481"/>
      <c r="BC9" s="481"/>
      <c r="BD9" s="481"/>
      <c r="BE9" s="481"/>
      <c r="BF9" s="481"/>
      <c r="BG9" s="481"/>
      <c r="BH9" s="481"/>
      <c r="BI9" s="481"/>
      <c r="BJ9" s="481"/>
      <c r="BK9" s="481"/>
      <c r="BL9" s="481"/>
      <c r="BM9" s="482"/>
      <c r="BN9" s="446">
        <v>-892058</v>
      </c>
      <c r="BO9" s="447"/>
      <c r="BP9" s="447"/>
      <c r="BQ9" s="447"/>
      <c r="BR9" s="447"/>
      <c r="BS9" s="447"/>
      <c r="BT9" s="447"/>
      <c r="BU9" s="448"/>
      <c r="BV9" s="446">
        <v>-789810</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3</v>
      </c>
      <c r="CU9" s="444"/>
      <c r="CV9" s="444"/>
      <c r="CW9" s="444"/>
      <c r="CX9" s="444"/>
      <c r="CY9" s="444"/>
      <c r="CZ9" s="444"/>
      <c r="DA9" s="445"/>
      <c r="DB9" s="443">
        <v>3.2</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113</v>
      </c>
      <c r="M10" s="476"/>
      <c r="N10" s="476"/>
      <c r="O10" s="476"/>
      <c r="P10" s="476"/>
      <c r="Q10" s="477"/>
      <c r="R10" s="497">
        <v>145781</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115</v>
      </c>
      <c r="AV10" s="479"/>
      <c r="AW10" s="479"/>
      <c r="AX10" s="479"/>
      <c r="AY10" s="480" t="s">
        <v>116</v>
      </c>
      <c r="AZ10" s="481"/>
      <c r="BA10" s="481"/>
      <c r="BB10" s="481"/>
      <c r="BC10" s="481"/>
      <c r="BD10" s="481"/>
      <c r="BE10" s="481"/>
      <c r="BF10" s="481"/>
      <c r="BG10" s="481"/>
      <c r="BH10" s="481"/>
      <c r="BI10" s="481"/>
      <c r="BJ10" s="481"/>
      <c r="BK10" s="481"/>
      <c r="BL10" s="481"/>
      <c r="BM10" s="482"/>
      <c r="BN10" s="446">
        <v>10552</v>
      </c>
      <c r="BO10" s="447"/>
      <c r="BP10" s="447"/>
      <c r="BQ10" s="447"/>
      <c r="BR10" s="447"/>
      <c r="BS10" s="447"/>
      <c r="BT10" s="447"/>
      <c r="BU10" s="448"/>
      <c r="BV10" s="446">
        <v>19239</v>
      </c>
      <c r="BW10" s="447"/>
      <c r="BX10" s="447"/>
      <c r="BY10" s="447"/>
      <c r="BZ10" s="447"/>
      <c r="CA10" s="447"/>
      <c r="CB10" s="447"/>
      <c r="CC10" s="448"/>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118</v>
      </c>
      <c r="M11" s="501"/>
      <c r="N11" s="501"/>
      <c r="O11" s="501"/>
      <c r="P11" s="501"/>
      <c r="Q11" s="502"/>
      <c r="R11" s="503" t="s">
        <v>119</v>
      </c>
      <c r="S11" s="504"/>
      <c r="T11" s="504"/>
      <c r="U11" s="504"/>
      <c r="V11" s="505"/>
      <c r="W11" s="434"/>
      <c r="X11" s="435"/>
      <c r="Y11" s="435"/>
      <c r="Z11" s="435"/>
      <c r="AA11" s="435"/>
      <c r="AB11" s="435"/>
      <c r="AC11" s="435"/>
      <c r="AD11" s="435"/>
      <c r="AE11" s="435"/>
      <c r="AF11" s="435"/>
      <c r="AG11" s="435"/>
      <c r="AH11" s="435"/>
      <c r="AI11" s="435"/>
      <c r="AJ11" s="435"/>
      <c r="AK11" s="435"/>
      <c r="AL11" s="438"/>
      <c r="AM11" s="475" t="s">
        <v>120</v>
      </c>
      <c r="AN11" s="476"/>
      <c r="AO11" s="476"/>
      <c r="AP11" s="476"/>
      <c r="AQ11" s="476"/>
      <c r="AR11" s="476"/>
      <c r="AS11" s="476"/>
      <c r="AT11" s="477"/>
      <c r="AU11" s="478" t="s">
        <v>103</v>
      </c>
      <c r="AV11" s="479"/>
      <c r="AW11" s="479"/>
      <c r="AX11" s="479"/>
      <c r="AY11" s="480" t="s">
        <v>121</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x14ac:dyDescent="0.15">
      <c r="A12" s="166"/>
      <c r="B12" s="506" t="s">
        <v>125</v>
      </c>
      <c r="C12" s="507"/>
      <c r="D12" s="507"/>
      <c r="E12" s="507"/>
      <c r="F12" s="507"/>
      <c r="G12" s="507"/>
      <c r="H12" s="507"/>
      <c r="I12" s="507"/>
      <c r="J12" s="507"/>
      <c r="K12" s="508"/>
      <c r="L12" s="515" t="s">
        <v>126</v>
      </c>
      <c r="M12" s="516"/>
      <c r="N12" s="516"/>
      <c r="O12" s="516"/>
      <c r="P12" s="516"/>
      <c r="Q12" s="517"/>
      <c r="R12" s="518">
        <v>150883</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130</v>
      </c>
      <c r="AV12" s="479"/>
      <c r="AW12" s="479"/>
      <c r="AX12" s="479"/>
      <c r="AY12" s="480" t="s">
        <v>131</v>
      </c>
      <c r="AZ12" s="481"/>
      <c r="BA12" s="481"/>
      <c r="BB12" s="481"/>
      <c r="BC12" s="481"/>
      <c r="BD12" s="481"/>
      <c r="BE12" s="481"/>
      <c r="BF12" s="481"/>
      <c r="BG12" s="481"/>
      <c r="BH12" s="481"/>
      <c r="BI12" s="481"/>
      <c r="BJ12" s="481"/>
      <c r="BK12" s="481"/>
      <c r="BL12" s="481"/>
      <c r="BM12" s="482"/>
      <c r="BN12" s="446">
        <v>1000000</v>
      </c>
      <c r="BO12" s="447"/>
      <c r="BP12" s="447"/>
      <c r="BQ12" s="447"/>
      <c r="BR12" s="447"/>
      <c r="BS12" s="447"/>
      <c r="BT12" s="447"/>
      <c r="BU12" s="448"/>
      <c r="BV12" s="446">
        <v>1000000</v>
      </c>
      <c r="BW12" s="447"/>
      <c r="BX12" s="447"/>
      <c r="BY12" s="447"/>
      <c r="BZ12" s="447"/>
      <c r="CA12" s="447"/>
      <c r="CB12" s="447"/>
      <c r="CC12" s="448"/>
      <c r="CD12" s="449" t="s">
        <v>132</v>
      </c>
      <c r="CE12" s="450"/>
      <c r="CF12" s="450"/>
      <c r="CG12" s="450"/>
      <c r="CH12" s="450"/>
      <c r="CI12" s="450"/>
      <c r="CJ12" s="450"/>
      <c r="CK12" s="450"/>
      <c r="CL12" s="450"/>
      <c r="CM12" s="450"/>
      <c r="CN12" s="450"/>
      <c r="CO12" s="450"/>
      <c r="CP12" s="450"/>
      <c r="CQ12" s="450"/>
      <c r="CR12" s="450"/>
      <c r="CS12" s="451"/>
      <c r="CT12" s="486" t="s">
        <v>124</v>
      </c>
      <c r="CU12" s="487"/>
      <c r="CV12" s="487"/>
      <c r="CW12" s="487"/>
      <c r="CX12" s="487"/>
      <c r="CY12" s="487"/>
      <c r="CZ12" s="487"/>
      <c r="DA12" s="488"/>
      <c r="DB12" s="486" t="s">
        <v>133</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134</v>
      </c>
      <c r="N13" s="535"/>
      <c r="O13" s="535"/>
      <c r="P13" s="535"/>
      <c r="Q13" s="536"/>
      <c r="R13" s="527">
        <v>146415</v>
      </c>
      <c r="S13" s="528"/>
      <c r="T13" s="528"/>
      <c r="U13" s="528"/>
      <c r="V13" s="529"/>
      <c r="W13" s="462" t="s">
        <v>135</v>
      </c>
      <c r="X13" s="463"/>
      <c r="Y13" s="463"/>
      <c r="Z13" s="463"/>
      <c r="AA13" s="463"/>
      <c r="AB13" s="453"/>
      <c r="AC13" s="497">
        <v>858</v>
      </c>
      <c r="AD13" s="498"/>
      <c r="AE13" s="498"/>
      <c r="AF13" s="498"/>
      <c r="AG13" s="537"/>
      <c r="AH13" s="497">
        <v>966</v>
      </c>
      <c r="AI13" s="498"/>
      <c r="AJ13" s="498"/>
      <c r="AK13" s="498"/>
      <c r="AL13" s="499"/>
      <c r="AM13" s="475" t="s">
        <v>136</v>
      </c>
      <c r="AN13" s="476"/>
      <c r="AO13" s="476"/>
      <c r="AP13" s="476"/>
      <c r="AQ13" s="476"/>
      <c r="AR13" s="476"/>
      <c r="AS13" s="476"/>
      <c r="AT13" s="477"/>
      <c r="AU13" s="478" t="s">
        <v>110</v>
      </c>
      <c r="AV13" s="479"/>
      <c r="AW13" s="479"/>
      <c r="AX13" s="479"/>
      <c r="AY13" s="480" t="s">
        <v>137</v>
      </c>
      <c r="AZ13" s="481"/>
      <c r="BA13" s="481"/>
      <c r="BB13" s="481"/>
      <c r="BC13" s="481"/>
      <c r="BD13" s="481"/>
      <c r="BE13" s="481"/>
      <c r="BF13" s="481"/>
      <c r="BG13" s="481"/>
      <c r="BH13" s="481"/>
      <c r="BI13" s="481"/>
      <c r="BJ13" s="481"/>
      <c r="BK13" s="481"/>
      <c r="BL13" s="481"/>
      <c r="BM13" s="482"/>
      <c r="BN13" s="446">
        <v>-1881506</v>
      </c>
      <c r="BO13" s="447"/>
      <c r="BP13" s="447"/>
      <c r="BQ13" s="447"/>
      <c r="BR13" s="447"/>
      <c r="BS13" s="447"/>
      <c r="BT13" s="447"/>
      <c r="BU13" s="448"/>
      <c r="BV13" s="446">
        <v>-1770571</v>
      </c>
      <c r="BW13" s="447"/>
      <c r="BX13" s="447"/>
      <c r="BY13" s="447"/>
      <c r="BZ13" s="447"/>
      <c r="CA13" s="447"/>
      <c r="CB13" s="447"/>
      <c r="CC13" s="448"/>
      <c r="CD13" s="449" t="s">
        <v>138</v>
      </c>
      <c r="CE13" s="450"/>
      <c r="CF13" s="450"/>
      <c r="CG13" s="450"/>
      <c r="CH13" s="450"/>
      <c r="CI13" s="450"/>
      <c r="CJ13" s="450"/>
      <c r="CK13" s="450"/>
      <c r="CL13" s="450"/>
      <c r="CM13" s="450"/>
      <c r="CN13" s="450"/>
      <c r="CO13" s="450"/>
      <c r="CP13" s="450"/>
      <c r="CQ13" s="450"/>
      <c r="CR13" s="450"/>
      <c r="CS13" s="451"/>
      <c r="CT13" s="443">
        <v>-2.2999999999999998</v>
      </c>
      <c r="CU13" s="444"/>
      <c r="CV13" s="444"/>
      <c r="CW13" s="444"/>
      <c r="CX13" s="444"/>
      <c r="CY13" s="444"/>
      <c r="CZ13" s="444"/>
      <c r="DA13" s="445"/>
      <c r="DB13" s="443">
        <v>-1.5</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139</v>
      </c>
      <c r="M14" s="525"/>
      <c r="N14" s="525"/>
      <c r="O14" s="525"/>
      <c r="P14" s="525"/>
      <c r="Q14" s="526"/>
      <c r="R14" s="527">
        <v>150216</v>
      </c>
      <c r="S14" s="528"/>
      <c r="T14" s="528"/>
      <c r="U14" s="528"/>
      <c r="V14" s="529"/>
      <c r="W14" s="436"/>
      <c r="X14" s="437"/>
      <c r="Y14" s="437"/>
      <c r="Z14" s="437"/>
      <c r="AA14" s="437"/>
      <c r="AB14" s="426"/>
      <c r="AC14" s="530">
        <v>1.2</v>
      </c>
      <c r="AD14" s="531"/>
      <c r="AE14" s="531"/>
      <c r="AF14" s="531"/>
      <c r="AG14" s="532"/>
      <c r="AH14" s="530">
        <v>1.3</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140</v>
      </c>
      <c r="CE14" s="539"/>
      <c r="CF14" s="539"/>
      <c r="CG14" s="539"/>
      <c r="CH14" s="539"/>
      <c r="CI14" s="539"/>
      <c r="CJ14" s="539"/>
      <c r="CK14" s="539"/>
      <c r="CL14" s="539"/>
      <c r="CM14" s="539"/>
      <c r="CN14" s="539"/>
      <c r="CO14" s="539"/>
      <c r="CP14" s="539"/>
      <c r="CQ14" s="539"/>
      <c r="CR14" s="539"/>
      <c r="CS14" s="540"/>
      <c r="CT14" s="541" t="s">
        <v>141</v>
      </c>
      <c r="CU14" s="542"/>
      <c r="CV14" s="542"/>
      <c r="CW14" s="542"/>
      <c r="CX14" s="542"/>
      <c r="CY14" s="542"/>
      <c r="CZ14" s="542"/>
      <c r="DA14" s="543"/>
      <c r="DB14" s="541" t="s">
        <v>124</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142</v>
      </c>
      <c r="N15" s="535"/>
      <c r="O15" s="535"/>
      <c r="P15" s="535"/>
      <c r="Q15" s="536"/>
      <c r="R15" s="527">
        <v>146097</v>
      </c>
      <c r="S15" s="528"/>
      <c r="T15" s="528"/>
      <c r="U15" s="528"/>
      <c r="V15" s="529"/>
      <c r="W15" s="462" t="s">
        <v>143</v>
      </c>
      <c r="X15" s="463"/>
      <c r="Y15" s="463"/>
      <c r="Z15" s="463"/>
      <c r="AA15" s="463"/>
      <c r="AB15" s="453"/>
      <c r="AC15" s="497">
        <v>34619</v>
      </c>
      <c r="AD15" s="498"/>
      <c r="AE15" s="498"/>
      <c r="AF15" s="498"/>
      <c r="AG15" s="537"/>
      <c r="AH15" s="497">
        <v>34858</v>
      </c>
      <c r="AI15" s="498"/>
      <c r="AJ15" s="498"/>
      <c r="AK15" s="498"/>
      <c r="AL15" s="499"/>
      <c r="AM15" s="475"/>
      <c r="AN15" s="476"/>
      <c r="AO15" s="476"/>
      <c r="AP15" s="476"/>
      <c r="AQ15" s="476"/>
      <c r="AR15" s="476"/>
      <c r="AS15" s="476"/>
      <c r="AT15" s="477"/>
      <c r="AU15" s="478"/>
      <c r="AV15" s="479"/>
      <c r="AW15" s="479"/>
      <c r="AX15" s="479"/>
      <c r="AY15" s="406" t="s">
        <v>144</v>
      </c>
      <c r="AZ15" s="407"/>
      <c r="BA15" s="407"/>
      <c r="BB15" s="407"/>
      <c r="BC15" s="407"/>
      <c r="BD15" s="407"/>
      <c r="BE15" s="407"/>
      <c r="BF15" s="407"/>
      <c r="BG15" s="407"/>
      <c r="BH15" s="407"/>
      <c r="BI15" s="407"/>
      <c r="BJ15" s="407"/>
      <c r="BK15" s="407"/>
      <c r="BL15" s="407"/>
      <c r="BM15" s="408"/>
      <c r="BN15" s="409">
        <v>29554731</v>
      </c>
      <c r="BO15" s="410"/>
      <c r="BP15" s="410"/>
      <c r="BQ15" s="410"/>
      <c r="BR15" s="410"/>
      <c r="BS15" s="410"/>
      <c r="BT15" s="410"/>
      <c r="BU15" s="411"/>
      <c r="BV15" s="409">
        <v>27915393</v>
      </c>
      <c r="BW15" s="410"/>
      <c r="BX15" s="410"/>
      <c r="BY15" s="410"/>
      <c r="BZ15" s="410"/>
      <c r="CA15" s="410"/>
      <c r="CB15" s="410"/>
      <c r="CC15" s="411"/>
      <c r="CD15" s="544" t="s">
        <v>145</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146</v>
      </c>
      <c r="M16" s="555"/>
      <c r="N16" s="555"/>
      <c r="O16" s="555"/>
      <c r="P16" s="555"/>
      <c r="Q16" s="556"/>
      <c r="R16" s="547" t="s">
        <v>147</v>
      </c>
      <c r="S16" s="548"/>
      <c r="T16" s="548"/>
      <c r="U16" s="548"/>
      <c r="V16" s="549"/>
      <c r="W16" s="436"/>
      <c r="X16" s="437"/>
      <c r="Y16" s="437"/>
      <c r="Z16" s="437"/>
      <c r="AA16" s="437"/>
      <c r="AB16" s="426"/>
      <c r="AC16" s="530">
        <v>46.9</v>
      </c>
      <c r="AD16" s="531"/>
      <c r="AE16" s="531"/>
      <c r="AF16" s="531"/>
      <c r="AG16" s="532"/>
      <c r="AH16" s="530">
        <v>48.2</v>
      </c>
      <c r="AI16" s="531"/>
      <c r="AJ16" s="531"/>
      <c r="AK16" s="531"/>
      <c r="AL16" s="533"/>
      <c r="AM16" s="475"/>
      <c r="AN16" s="476"/>
      <c r="AO16" s="476"/>
      <c r="AP16" s="476"/>
      <c r="AQ16" s="476"/>
      <c r="AR16" s="476"/>
      <c r="AS16" s="476"/>
      <c r="AT16" s="477"/>
      <c r="AU16" s="478"/>
      <c r="AV16" s="479"/>
      <c r="AW16" s="479"/>
      <c r="AX16" s="479"/>
      <c r="AY16" s="480" t="s">
        <v>148</v>
      </c>
      <c r="AZ16" s="481"/>
      <c r="BA16" s="481"/>
      <c r="BB16" s="481"/>
      <c r="BC16" s="481"/>
      <c r="BD16" s="481"/>
      <c r="BE16" s="481"/>
      <c r="BF16" s="481"/>
      <c r="BG16" s="481"/>
      <c r="BH16" s="481"/>
      <c r="BI16" s="481"/>
      <c r="BJ16" s="481"/>
      <c r="BK16" s="481"/>
      <c r="BL16" s="481"/>
      <c r="BM16" s="482"/>
      <c r="BN16" s="446">
        <v>21374939</v>
      </c>
      <c r="BO16" s="447"/>
      <c r="BP16" s="447"/>
      <c r="BQ16" s="447"/>
      <c r="BR16" s="447"/>
      <c r="BS16" s="447"/>
      <c r="BT16" s="447"/>
      <c r="BU16" s="448"/>
      <c r="BV16" s="446">
        <v>21256443</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149</v>
      </c>
      <c r="N17" s="551"/>
      <c r="O17" s="551"/>
      <c r="P17" s="551"/>
      <c r="Q17" s="552"/>
      <c r="R17" s="547" t="s">
        <v>150</v>
      </c>
      <c r="S17" s="548"/>
      <c r="T17" s="548"/>
      <c r="U17" s="548"/>
      <c r="V17" s="549"/>
      <c r="W17" s="462" t="s">
        <v>151</v>
      </c>
      <c r="X17" s="463"/>
      <c r="Y17" s="463"/>
      <c r="Z17" s="463"/>
      <c r="AA17" s="463"/>
      <c r="AB17" s="453"/>
      <c r="AC17" s="497">
        <v>38400</v>
      </c>
      <c r="AD17" s="498"/>
      <c r="AE17" s="498"/>
      <c r="AF17" s="498"/>
      <c r="AG17" s="537"/>
      <c r="AH17" s="497">
        <v>36460</v>
      </c>
      <c r="AI17" s="498"/>
      <c r="AJ17" s="498"/>
      <c r="AK17" s="498"/>
      <c r="AL17" s="499"/>
      <c r="AM17" s="475"/>
      <c r="AN17" s="476"/>
      <c r="AO17" s="476"/>
      <c r="AP17" s="476"/>
      <c r="AQ17" s="476"/>
      <c r="AR17" s="476"/>
      <c r="AS17" s="476"/>
      <c r="AT17" s="477"/>
      <c r="AU17" s="478"/>
      <c r="AV17" s="479"/>
      <c r="AW17" s="479"/>
      <c r="AX17" s="479"/>
      <c r="AY17" s="480" t="s">
        <v>152</v>
      </c>
      <c r="AZ17" s="481"/>
      <c r="BA17" s="481"/>
      <c r="BB17" s="481"/>
      <c r="BC17" s="481"/>
      <c r="BD17" s="481"/>
      <c r="BE17" s="481"/>
      <c r="BF17" s="481"/>
      <c r="BG17" s="481"/>
      <c r="BH17" s="481"/>
      <c r="BI17" s="481"/>
      <c r="BJ17" s="481"/>
      <c r="BK17" s="481"/>
      <c r="BL17" s="481"/>
      <c r="BM17" s="482"/>
      <c r="BN17" s="446">
        <v>38419794</v>
      </c>
      <c r="BO17" s="447"/>
      <c r="BP17" s="447"/>
      <c r="BQ17" s="447"/>
      <c r="BR17" s="447"/>
      <c r="BS17" s="447"/>
      <c r="BT17" s="447"/>
      <c r="BU17" s="448"/>
      <c r="BV17" s="446">
        <v>36347814</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153</v>
      </c>
      <c r="C18" s="489"/>
      <c r="D18" s="489"/>
      <c r="E18" s="558"/>
      <c r="F18" s="558"/>
      <c r="G18" s="558"/>
      <c r="H18" s="558"/>
      <c r="I18" s="558"/>
      <c r="J18" s="558"/>
      <c r="K18" s="558"/>
      <c r="L18" s="559">
        <v>50.39</v>
      </c>
      <c r="M18" s="559"/>
      <c r="N18" s="559"/>
      <c r="O18" s="559"/>
      <c r="P18" s="559"/>
      <c r="Q18" s="559"/>
      <c r="R18" s="560"/>
      <c r="S18" s="560"/>
      <c r="T18" s="560"/>
      <c r="U18" s="560"/>
      <c r="V18" s="561"/>
      <c r="W18" s="464"/>
      <c r="X18" s="465"/>
      <c r="Y18" s="465"/>
      <c r="Z18" s="465"/>
      <c r="AA18" s="465"/>
      <c r="AB18" s="456"/>
      <c r="AC18" s="562">
        <v>52</v>
      </c>
      <c r="AD18" s="563"/>
      <c r="AE18" s="563"/>
      <c r="AF18" s="563"/>
      <c r="AG18" s="564"/>
      <c r="AH18" s="562">
        <v>50.4</v>
      </c>
      <c r="AI18" s="563"/>
      <c r="AJ18" s="563"/>
      <c r="AK18" s="563"/>
      <c r="AL18" s="565"/>
      <c r="AM18" s="475"/>
      <c r="AN18" s="476"/>
      <c r="AO18" s="476"/>
      <c r="AP18" s="476"/>
      <c r="AQ18" s="476"/>
      <c r="AR18" s="476"/>
      <c r="AS18" s="476"/>
      <c r="AT18" s="477"/>
      <c r="AU18" s="478"/>
      <c r="AV18" s="479"/>
      <c r="AW18" s="479"/>
      <c r="AX18" s="479"/>
      <c r="AY18" s="480" t="s">
        <v>154</v>
      </c>
      <c r="AZ18" s="481"/>
      <c r="BA18" s="481"/>
      <c r="BB18" s="481"/>
      <c r="BC18" s="481"/>
      <c r="BD18" s="481"/>
      <c r="BE18" s="481"/>
      <c r="BF18" s="481"/>
      <c r="BG18" s="481"/>
      <c r="BH18" s="481"/>
      <c r="BI18" s="481"/>
      <c r="BJ18" s="481"/>
      <c r="BK18" s="481"/>
      <c r="BL18" s="481"/>
      <c r="BM18" s="482"/>
      <c r="BN18" s="446">
        <v>29189183</v>
      </c>
      <c r="BO18" s="447"/>
      <c r="BP18" s="447"/>
      <c r="BQ18" s="447"/>
      <c r="BR18" s="447"/>
      <c r="BS18" s="447"/>
      <c r="BT18" s="447"/>
      <c r="BU18" s="448"/>
      <c r="BV18" s="446">
        <v>28269554</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155</v>
      </c>
      <c r="C19" s="489"/>
      <c r="D19" s="489"/>
      <c r="E19" s="558"/>
      <c r="F19" s="558"/>
      <c r="G19" s="558"/>
      <c r="H19" s="558"/>
      <c r="I19" s="558"/>
      <c r="J19" s="558"/>
      <c r="K19" s="558"/>
      <c r="L19" s="566">
        <v>2972</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156</v>
      </c>
      <c r="AZ19" s="481"/>
      <c r="BA19" s="481"/>
      <c r="BB19" s="481"/>
      <c r="BC19" s="481"/>
      <c r="BD19" s="481"/>
      <c r="BE19" s="481"/>
      <c r="BF19" s="481"/>
      <c r="BG19" s="481"/>
      <c r="BH19" s="481"/>
      <c r="BI19" s="481"/>
      <c r="BJ19" s="481"/>
      <c r="BK19" s="481"/>
      <c r="BL19" s="481"/>
      <c r="BM19" s="482"/>
      <c r="BN19" s="446">
        <v>46213865</v>
      </c>
      <c r="BO19" s="447"/>
      <c r="BP19" s="447"/>
      <c r="BQ19" s="447"/>
      <c r="BR19" s="447"/>
      <c r="BS19" s="447"/>
      <c r="BT19" s="447"/>
      <c r="BU19" s="448"/>
      <c r="BV19" s="446">
        <v>47664477</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157</v>
      </c>
      <c r="C20" s="489"/>
      <c r="D20" s="489"/>
      <c r="E20" s="558"/>
      <c r="F20" s="558"/>
      <c r="G20" s="558"/>
      <c r="H20" s="558"/>
      <c r="I20" s="558"/>
      <c r="J20" s="558"/>
      <c r="K20" s="558"/>
      <c r="L20" s="566">
        <v>62476</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158</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159</v>
      </c>
      <c r="C22" s="581"/>
      <c r="D22" s="582"/>
      <c r="E22" s="458" t="s">
        <v>1</v>
      </c>
      <c r="F22" s="463"/>
      <c r="G22" s="463"/>
      <c r="H22" s="463"/>
      <c r="I22" s="463"/>
      <c r="J22" s="463"/>
      <c r="K22" s="453"/>
      <c r="L22" s="458" t="s">
        <v>160</v>
      </c>
      <c r="M22" s="463"/>
      <c r="N22" s="463"/>
      <c r="O22" s="463"/>
      <c r="P22" s="453"/>
      <c r="Q22" s="589" t="s">
        <v>161</v>
      </c>
      <c r="R22" s="590"/>
      <c r="S22" s="590"/>
      <c r="T22" s="590"/>
      <c r="U22" s="590"/>
      <c r="V22" s="591"/>
      <c r="W22" s="595" t="s">
        <v>162</v>
      </c>
      <c r="X22" s="581"/>
      <c r="Y22" s="582"/>
      <c r="Z22" s="458" t="s">
        <v>1</v>
      </c>
      <c r="AA22" s="463"/>
      <c r="AB22" s="463"/>
      <c r="AC22" s="463"/>
      <c r="AD22" s="463"/>
      <c r="AE22" s="463"/>
      <c r="AF22" s="463"/>
      <c r="AG22" s="453"/>
      <c r="AH22" s="608" t="s">
        <v>163</v>
      </c>
      <c r="AI22" s="463"/>
      <c r="AJ22" s="463"/>
      <c r="AK22" s="463"/>
      <c r="AL22" s="453"/>
      <c r="AM22" s="608" t="s">
        <v>164</v>
      </c>
      <c r="AN22" s="609"/>
      <c r="AO22" s="609"/>
      <c r="AP22" s="609"/>
      <c r="AQ22" s="609"/>
      <c r="AR22" s="610"/>
      <c r="AS22" s="589" t="s">
        <v>161</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165</v>
      </c>
      <c r="AZ23" s="407"/>
      <c r="BA23" s="407"/>
      <c r="BB23" s="407"/>
      <c r="BC23" s="407"/>
      <c r="BD23" s="407"/>
      <c r="BE23" s="407"/>
      <c r="BF23" s="407"/>
      <c r="BG23" s="407"/>
      <c r="BH23" s="407"/>
      <c r="BI23" s="407"/>
      <c r="BJ23" s="407"/>
      <c r="BK23" s="407"/>
      <c r="BL23" s="407"/>
      <c r="BM23" s="408"/>
      <c r="BN23" s="446">
        <v>8874506</v>
      </c>
      <c r="BO23" s="447"/>
      <c r="BP23" s="447"/>
      <c r="BQ23" s="447"/>
      <c r="BR23" s="447"/>
      <c r="BS23" s="447"/>
      <c r="BT23" s="447"/>
      <c r="BU23" s="448"/>
      <c r="BV23" s="446">
        <v>7444410</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166</v>
      </c>
      <c r="F24" s="476"/>
      <c r="G24" s="476"/>
      <c r="H24" s="476"/>
      <c r="I24" s="476"/>
      <c r="J24" s="476"/>
      <c r="K24" s="477"/>
      <c r="L24" s="497">
        <v>1</v>
      </c>
      <c r="M24" s="498"/>
      <c r="N24" s="498"/>
      <c r="O24" s="498"/>
      <c r="P24" s="537"/>
      <c r="Q24" s="497">
        <v>10110</v>
      </c>
      <c r="R24" s="498"/>
      <c r="S24" s="498"/>
      <c r="T24" s="498"/>
      <c r="U24" s="498"/>
      <c r="V24" s="537"/>
      <c r="W24" s="596"/>
      <c r="X24" s="584"/>
      <c r="Y24" s="585"/>
      <c r="Z24" s="496" t="s">
        <v>167</v>
      </c>
      <c r="AA24" s="476"/>
      <c r="AB24" s="476"/>
      <c r="AC24" s="476"/>
      <c r="AD24" s="476"/>
      <c r="AE24" s="476"/>
      <c r="AF24" s="476"/>
      <c r="AG24" s="477"/>
      <c r="AH24" s="497">
        <v>814</v>
      </c>
      <c r="AI24" s="498"/>
      <c r="AJ24" s="498"/>
      <c r="AK24" s="498"/>
      <c r="AL24" s="537"/>
      <c r="AM24" s="497">
        <v>2319086</v>
      </c>
      <c r="AN24" s="498"/>
      <c r="AO24" s="498"/>
      <c r="AP24" s="498"/>
      <c r="AQ24" s="498"/>
      <c r="AR24" s="537"/>
      <c r="AS24" s="497">
        <v>2849</v>
      </c>
      <c r="AT24" s="498"/>
      <c r="AU24" s="498"/>
      <c r="AV24" s="498"/>
      <c r="AW24" s="498"/>
      <c r="AX24" s="499"/>
      <c r="AY24" s="616" t="s">
        <v>168</v>
      </c>
      <c r="AZ24" s="617"/>
      <c r="BA24" s="617"/>
      <c r="BB24" s="617"/>
      <c r="BC24" s="617"/>
      <c r="BD24" s="617"/>
      <c r="BE24" s="617"/>
      <c r="BF24" s="617"/>
      <c r="BG24" s="617"/>
      <c r="BH24" s="617"/>
      <c r="BI24" s="617"/>
      <c r="BJ24" s="617"/>
      <c r="BK24" s="617"/>
      <c r="BL24" s="617"/>
      <c r="BM24" s="618"/>
      <c r="BN24" s="446">
        <v>2927747</v>
      </c>
      <c r="BO24" s="447"/>
      <c r="BP24" s="447"/>
      <c r="BQ24" s="447"/>
      <c r="BR24" s="447"/>
      <c r="BS24" s="447"/>
      <c r="BT24" s="447"/>
      <c r="BU24" s="448"/>
      <c r="BV24" s="446">
        <v>3506051</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169</v>
      </c>
      <c r="F25" s="476"/>
      <c r="G25" s="476"/>
      <c r="H25" s="476"/>
      <c r="I25" s="476"/>
      <c r="J25" s="476"/>
      <c r="K25" s="477"/>
      <c r="L25" s="497">
        <v>2</v>
      </c>
      <c r="M25" s="498"/>
      <c r="N25" s="498"/>
      <c r="O25" s="498"/>
      <c r="P25" s="537"/>
      <c r="Q25" s="497">
        <v>8280</v>
      </c>
      <c r="R25" s="498"/>
      <c r="S25" s="498"/>
      <c r="T25" s="498"/>
      <c r="U25" s="498"/>
      <c r="V25" s="537"/>
      <c r="W25" s="596"/>
      <c r="X25" s="584"/>
      <c r="Y25" s="585"/>
      <c r="Z25" s="496" t="s">
        <v>170</v>
      </c>
      <c r="AA25" s="476"/>
      <c r="AB25" s="476"/>
      <c r="AC25" s="476"/>
      <c r="AD25" s="476"/>
      <c r="AE25" s="476"/>
      <c r="AF25" s="476"/>
      <c r="AG25" s="477"/>
      <c r="AH25" s="497" t="s">
        <v>141</v>
      </c>
      <c r="AI25" s="498"/>
      <c r="AJ25" s="498"/>
      <c r="AK25" s="498"/>
      <c r="AL25" s="537"/>
      <c r="AM25" s="497" t="s">
        <v>171</v>
      </c>
      <c r="AN25" s="498"/>
      <c r="AO25" s="498"/>
      <c r="AP25" s="498"/>
      <c r="AQ25" s="498"/>
      <c r="AR25" s="537"/>
      <c r="AS25" s="497" t="s">
        <v>171</v>
      </c>
      <c r="AT25" s="498"/>
      <c r="AU25" s="498"/>
      <c r="AV25" s="498"/>
      <c r="AW25" s="498"/>
      <c r="AX25" s="499"/>
      <c r="AY25" s="406" t="s">
        <v>172</v>
      </c>
      <c r="AZ25" s="407"/>
      <c r="BA25" s="407"/>
      <c r="BB25" s="407"/>
      <c r="BC25" s="407"/>
      <c r="BD25" s="407"/>
      <c r="BE25" s="407"/>
      <c r="BF25" s="407"/>
      <c r="BG25" s="407"/>
      <c r="BH25" s="407"/>
      <c r="BI25" s="407"/>
      <c r="BJ25" s="407"/>
      <c r="BK25" s="407"/>
      <c r="BL25" s="407"/>
      <c r="BM25" s="408"/>
      <c r="BN25" s="409">
        <v>265548</v>
      </c>
      <c r="BO25" s="410"/>
      <c r="BP25" s="410"/>
      <c r="BQ25" s="410"/>
      <c r="BR25" s="410"/>
      <c r="BS25" s="410"/>
      <c r="BT25" s="410"/>
      <c r="BU25" s="411"/>
      <c r="BV25" s="409">
        <v>115000</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173</v>
      </c>
      <c r="F26" s="476"/>
      <c r="G26" s="476"/>
      <c r="H26" s="476"/>
      <c r="I26" s="476"/>
      <c r="J26" s="476"/>
      <c r="K26" s="477"/>
      <c r="L26" s="497">
        <v>1</v>
      </c>
      <c r="M26" s="498"/>
      <c r="N26" s="498"/>
      <c r="O26" s="498"/>
      <c r="P26" s="537"/>
      <c r="Q26" s="497">
        <v>7110</v>
      </c>
      <c r="R26" s="498"/>
      <c r="S26" s="498"/>
      <c r="T26" s="498"/>
      <c r="U26" s="498"/>
      <c r="V26" s="537"/>
      <c r="W26" s="596"/>
      <c r="X26" s="584"/>
      <c r="Y26" s="585"/>
      <c r="Z26" s="496" t="s">
        <v>174</v>
      </c>
      <c r="AA26" s="606"/>
      <c r="AB26" s="606"/>
      <c r="AC26" s="606"/>
      <c r="AD26" s="606"/>
      <c r="AE26" s="606"/>
      <c r="AF26" s="606"/>
      <c r="AG26" s="607"/>
      <c r="AH26" s="497">
        <v>32</v>
      </c>
      <c r="AI26" s="498"/>
      <c r="AJ26" s="498"/>
      <c r="AK26" s="498"/>
      <c r="AL26" s="537"/>
      <c r="AM26" s="497">
        <v>77600</v>
      </c>
      <c r="AN26" s="498"/>
      <c r="AO26" s="498"/>
      <c r="AP26" s="498"/>
      <c r="AQ26" s="498"/>
      <c r="AR26" s="537"/>
      <c r="AS26" s="497">
        <v>2425</v>
      </c>
      <c r="AT26" s="498"/>
      <c r="AU26" s="498"/>
      <c r="AV26" s="498"/>
      <c r="AW26" s="498"/>
      <c r="AX26" s="499"/>
      <c r="AY26" s="449" t="s">
        <v>175</v>
      </c>
      <c r="AZ26" s="450"/>
      <c r="BA26" s="450"/>
      <c r="BB26" s="450"/>
      <c r="BC26" s="450"/>
      <c r="BD26" s="450"/>
      <c r="BE26" s="450"/>
      <c r="BF26" s="450"/>
      <c r="BG26" s="450"/>
      <c r="BH26" s="450"/>
      <c r="BI26" s="450"/>
      <c r="BJ26" s="450"/>
      <c r="BK26" s="450"/>
      <c r="BL26" s="450"/>
      <c r="BM26" s="451"/>
      <c r="BN26" s="446" t="s">
        <v>141</v>
      </c>
      <c r="BO26" s="447"/>
      <c r="BP26" s="447"/>
      <c r="BQ26" s="447"/>
      <c r="BR26" s="447"/>
      <c r="BS26" s="447"/>
      <c r="BT26" s="447"/>
      <c r="BU26" s="448"/>
      <c r="BV26" s="446" t="s">
        <v>124</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176</v>
      </c>
      <c r="F27" s="476"/>
      <c r="G27" s="476"/>
      <c r="H27" s="476"/>
      <c r="I27" s="476"/>
      <c r="J27" s="476"/>
      <c r="K27" s="477"/>
      <c r="L27" s="497">
        <v>1</v>
      </c>
      <c r="M27" s="498"/>
      <c r="N27" s="498"/>
      <c r="O27" s="498"/>
      <c r="P27" s="537"/>
      <c r="Q27" s="497">
        <v>5900</v>
      </c>
      <c r="R27" s="498"/>
      <c r="S27" s="498"/>
      <c r="T27" s="498"/>
      <c r="U27" s="498"/>
      <c r="V27" s="537"/>
      <c r="W27" s="596"/>
      <c r="X27" s="584"/>
      <c r="Y27" s="585"/>
      <c r="Z27" s="496" t="s">
        <v>177</v>
      </c>
      <c r="AA27" s="476"/>
      <c r="AB27" s="476"/>
      <c r="AC27" s="476"/>
      <c r="AD27" s="476"/>
      <c r="AE27" s="476"/>
      <c r="AF27" s="476"/>
      <c r="AG27" s="477"/>
      <c r="AH27" s="497">
        <v>146</v>
      </c>
      <c r="AI27" s="498"/>
      <c r="AJ27" s="498"/>
      <c r="AK27" s="498"/>
      <c r="AL27" s="537"/>
      <c r="AM27" s="497">
        <v>371154</v>
      </c>
      <c r="AN27" s="498"/>
      <c r="AO27" s="498"/>
      <c r="AP27" s="498"/>
      <c r="AQ27" s="498"/>
      <c r="AR27" s="537"/>
      <c r="AS27" s="497">
        <v>2542</v>
      </c>
      <c r="AT27" s="498"/>
      <c r="AU27" s="498"/>
      <c r="AV27" s="498"/>
      <c r="AW27" s="498"/>
      <c r="AX27" s="499"/>
      <c r="AY27" s="538" t="s">
        <v>178</v>
      </c>
      <c r="AZ27" s="539"/>
      <c r="BA27" s="539"/>
      <c r="BB27" s="539"/>
      <c r="BC27" s="539"/>
      <c r="BD27" s="539"/>
      <c r="BE27" s="539"/>
      <c r="BF27" s="539"/>
      <c r="BG27" s="539"/>
      <c r="BH27" s="539"/>
      <c r="BI27" s="539"/>
      <c r="BJ27" s="539"/>
      <c r="BK27" s="539"/>
      <c r="BL27" s="539"/>
      <c r="BM27" s="540"/>
      <c r="BN27" s="619">
        <v>448151</v>
      </c>
      <c r="BO27" s="620"/>
      <c r="BP27" s="620"/>
      <c r="BQ27" s="620"/>
      <c r="BR27" s="620"/>
      <c r="BS27" s="620"/>
      <c r="BT27" s="620"/>
      <c r="BU27" s="621"/>
      <c r="BV27" s="619">
        <v>447830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179</v>
      </c>
      <c r="F28" s="476"/>
      <c r="G28" s="476"/>
      <c r="H28" s="476"/>
      <c r="I28" s="476"/>
      <c r="J28" s="476"/>
      <c r="K28" s="477"/>
      <c r="L28" s="497">
        <v>1</v>
      </c>
      <c r="M28" s="498"/>
      <c r="N28" s="498"/>
      <c r="O28" s="498"/>
      <c r="P28" s="537"/>
      <c r="Q28" s="497">
        <v>5480</v>
      </c>
      <c r="R28" s="498"/>
      <c r="S28" s="498"/>
      <c r="T28" s="498"/>
      <c r="U28" s="498"/>
      <c r="V28" s="537"/>
      <c r="W28" s="596"/>
      <c r="X28" s="584"/>
      <c r="Y28" s="585"/>
      <c r="Z28" s="496" t="s">
        <v>180</v>
      </c>
      <c r="AA28" s="476"/>
      <c r="AB28" s="476"/>
      <c r="AC28" s="476"/>
      <c r="AD28" s="476"/>
      <c r="AE28" s="476"/>
      <c r="AF28" s="476"/>
      <c r="AG28" s="477"/>
      <c r="AH28" s="497" t="s">
        <v>124</v>
      </c>
      <c r="AI28" s="498"/>
      <c r="AJ28" s="498"/>
      <c r="AK28" s="498"/>
      <c r="AL28" s="537"/>
      <c r="AM28" s="497" t="s">
        <v>124</v>
      </c>
      <c r="AN28" s="498"/>
      <c r="AO28" s="498"/>
      <c r="AP28" s="498"/>
      <c r="AQ28" s="498"/>
      <c r="AR28" s="537"/>
      <c r="AS28" s="497" t="s">
        <v>141</v>
      </c>
      <c r="AT28" s="498"/>
      <c r="AU28" s="498"/>
      <c r="AV28" s="498"/>
      <c r="AW28" s="498"/>
      <c r="AX28" s="499"/>
      <c r="AY28" s="622" t="s">
        <v>181</v>
      </c>
      <c r="AZ28" s="623"/>
      <c r="BA28" s="623"/>
      <c r="BB28" s="624"/>
      <c r="BC28" s="406" t="s">
        <v>42</v>
      </c>
      <c r="BD28" s="407"/>
      <c r="BE28" s="407"/>
      <c r="BF28" s="407"/>
      <c r="BG28" s="407"/>
      <c r="BH28" s="407"/>
      <c r="BI28" s="407"/>
      <c r="BJ28" s="407"/>
      <c r="BK28" s="407"/>
      <c r="BL28" s="407"/>
      <c r="BM28" s="408"/>
      <c r="BN28" s="409">
        <v>8766547</v>
      </c>
      <c r="BO28" s="410"/>
      <c r="BP28" s="410"/>
      <c r="BQ28" s="410"/>
      <c r="BR28" s="410"/>
      <c r="BS28" s="410"/>
      <c r="BT28" s="410"/>
      <c r="BU28" s="411"/>
      <c r="BV28" s="409">
        <v>9755995</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182</v>
      </c>
      <c r="F29" s="476"/>
      <c r="G29" s="476"/>
      <c r="H29" s="476"/>
      <c r="I29" s="476"/>
      <c r="J29" s="476"/>
      <c r="K29" s="477"/>
      <c r="L29" s="497">
        <v>28</v>
      </c>
      <c r="M29" s="498"/>
      <c r="N29" s="498"/>
      <c r="O29" s="498"/>
      <c r="P29" s="537"/>
      <c r="Q29" s="497">
        <v>4870</v>
      </c>
      <c r="R29" s="498"/>
      <c r="S29" s="498"/>
      <c r="T29" s="498"/>
      <c r="U29" s="498"/>
      <c r="V29" s="537"/>
      <c r="W29" s="597"/>
      <c r="X29" s="598"/>
      <c r="Y29" s="599"/>
      <c r="Z29" s="496" t="s">
        <v>183</v>
      </c>
      <c r="AA29" s="476"/>
      <c r="AB29" s="476"/>
      <c r="AC29" s="476"/>
      <c r="AD29" s="476"/>
      <c r="AE29" s="476"/>
      <c r="AF29" s="476"/>
      <c r="AG29" s="477"/>
      <c r="AH29" s="497">
        <v>960</v>
      </c>
      <c r="AI29" s="498"/>
      <c r="AJ29" s="498"/>
      <c r="AK29" s="498"/>
      <c r="AL29" s="537"/>
      <c r="AM29" s="497">
        <v>2690240</v>
      </c>
      <c r="AN29" s="498"/>
      <c r="AO29" s="498"/>
      <c r="AP29" s="498"/>
      <c r="AQ29" s="498"/>
      <c r="AR29" s="537"/>
      <c r="AS29" s="497">
        <v>2802</v>
      </c>
      <c r="AT29" s="498"/>
      <c r="AU29" s="498"/>
      <c r="AV29" s="498"/>
      <c r="AW29" s="498"/>
      <c r="AX29" s="499"/>
      <c r="AY29" s="625"/>
      <c r="AZ29" s="626"/>
      <c r="BA29" s="626"/>
      <c r="BB29" s="627"/>
      <c r="BC29" s="480" t="s">
        <v>184</v>
      </c>
      <c r="BD29" s="481"/>
      <c r="BE29" s="481"/>
      <c r="BF29" s="481"/>
      <c r="BG29" s="481"/>
      <c r="BH29" s="481"/>
      <c r="BI29" s="481"/>
      <c r="BJ29" s="481"/>
      <c r="BK29" s="481"/>
      <c r="BL29" s="481"/>
      <c r="BM29" s="482"/>
      <c r="BN29" s="446" t="s">
        <v>171</v>
      </c>
      <c r="BO29" s="447"/>
      <c r="BP29" s="447"/>
      <c r="BQ29" s="447"/>
      <c r="BR29" s="447"/>
      <c r="BS29" s="447"/>
      <c r="BT29" s="447"/>
      <c r="BU29" s="448"/>
      <c r="BV29" s="446" t="s">
        <v>124</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185</v>
      </c>
      <c r="X30" s="604"/>
      <c r="Y30" s="604"/>
      <c r="Z30" s="604"/>
      <c r="AA30" s="604"/>
      <c r="AB30" s="604"/>
      <c r="AC30" s="604"/>
      <c r="AD30" s="604"/>
      <c r="AE30" s="604"/>
      <c r="AF30" s="604"/>
      <c r="AG30" s="605"/>
      <c r="AH30" s="562">
        <v>99.5</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12562675</v>
      </c>
      <c r="BO30" s="620"/>
      <c r="BP30" s="620"/>
      <c r="BQ30" s="620"/>
      <c r="BR30" s="620"/>
      <c r="BS30" s="620"/>
      <c r="BT30" s="620"/>
      <c r="BU30" s="621"/>
      <c r="BV30" s="619">
        <v>10421441</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192</v>
      </c>
      <c r="D33" s="470"/>
      <c r="E33" s="435" t="s">
        <v>193</v>
      </c>
      <c r="F33" s="435"/>
      <c r="G33" s="435"/>
      <c r="H33" s="435"/>
      <c r="I33" s="435"/>
      <c r="J33" s="435"/>
      <c r="K33" s="435"/>
      <c r="L33" s="435"/>
      <c r="M33" s="435"/>
      <c r="N33" s="435"/>
      <c r="O33" s="435"/>
      <c r="P33" s="435"/>
      <c r="Q33" s="435"/>
      <c r="R33" s="435"/>
      <c r="S33" s="435"/>
      <c r="T33" s="195"/>
      <c r="U33" s="470" t="s">
        <v>194</v>
      </c>
      <c r="V33" s="470"/>
      <c r="W33" s="435" t="s">
        <v>193</v>
      </c>
      <c r="X33" s="435"/>
      <c r="Y33" s="435"/>
      <c r="Z33" s="435"/>
      <c r="AA33" s="435"/>
      <c r="AB33" s="435"/>
      <c r="AC33" s="435"/>
      <c r="AD33" s="435"/>
      <c r="AE33" s="435"/>
      <c r="AF33" s="435"/>
      <c r="AG33" s="435"/>
      <c r="AH33" s="435"/>
      <c r="AI33" s="435"/>
      <c r="AJ33" s="435"/>
      <c r="AK33" s="435"/>
      <c r="AL33" s="195"/>
      <c r="AM33" s="470" t="s">
        <v>192</v>
      </c>
      <c r="AN33" s="470"/>
      <c r="AO33" s="435" t="s">
        <v>193</v>
      </c>
      <c r="AP33" s="435"/>
      <c r="AQ33" s="435"/>
      <c r="AR33" s="435"/>
      <c r="AS33" s="435"/>
      <c r="AT33" s="435"/>
      <c r="AU33" s="435"/>
      <c r="AV33" s="435"/>
      <c r="AW33" s="435"/>
      <c r="AX33" s="435"/>
      <c r="AY33" s="435"/>
      <c r="AZ33" s="435"/>
      <c r="BA33" s="435"/>
      <c r="BB33" s="435"/>
      <c r="BC33" s="435"/>
      <c r="BD33" s="196"/>
      <c r="BE33" s="435" t="s">
        <v>195</v>
      </c>
      <c r="BF33" s="435"/>
      <c r="BG33" s="435" t="s">
        <v>196</v>
      </c>
      <c r="BH33" s="435"/>
      <c r="BI33" s="435"/>
      <c r="BJ33" s="435"/>
      <c r="BK33" s="435"/>
      <c r="BL33" s="435"/>
      <c r="BM33" s="435"/>
      <c r="BN33" s="435"/>
      <c r="BO33" s="435"/>
      <c r="BP33" s="435"/>
      <c r="BQ33" s="435"/>
      <c r="BR33" s="435"/>
      <c r="BS33" s="435"/>
      <c r="BT33" s="435"/>
      <c r="BU33" s="435"/>
      <c r="BV33" s="196"/>
      <c r="BW33" s="470" t="s">
        <v>195</v>
      </c>
      <c r="BX33" s="470"/>
      <c r="BY33" s="435" t="s">
        <v>197</v>
      </c>
      <c r="BZ33" s="435"/>
      <c r="CA33" s="435"/>
      <c r="CB33" s="435"/>
      <c r="CC33" s="435"/>
      <c r="CD33" s="435"/>
      <c r="CE33" s="435"/>
      <c r="CF33" s="435"/>
      <c r="CG33" s="435"/>
      <c r="CH33" s="435"/>
      <c r="CI33" s="435"/>
      <c r="CJ33" s="435"/>
      <c r="CK33" s="435"/>
      <c r="CL33" s="435"/>
      <c r="CM33" s="435"/>
      <c r="CN33" s="195"/>
      <c r="CO33" s="470" t="s">
        <v>198</v>
      </c>
      <c r="CP33" s="470"/>
      <c r="CQ33" s="435" t="s">
        <v>199</v>
      </c>
      <c r="CR33" s="435"/>
      <c r="CS33" s="435"/>
      <c r="CT33" s="435"/>
      <c r="CU33" s="435"/>
      <c r="CV33" s="435"/>
      <c r="CW33" s="435"/>
      <c r="CX33" s="435"/>
      <c r="CY33" s="435"/>
      <c r="CZ33" s="435"/>
      <c r="DA33" s="435"/>
      <c r="DB33" s="435"/>
      <c r="DC33" s="435"/>
      <c r="DD33" s="435"/>
      <c r="DE33" s="435"/>
      <c r="DF33" s="195"/>
      <c r="DG33" s="631" t="s">
        <v>200</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IF('各会計、関係団体の財政状況及び健全化判断比率'!B33="","",'各会計、関係団体の財政状況及び健全化判断比率'!B33)</f>
        <v>刈谷小垣江駅東部土地区画整理事業特別会計</v>
      </c>
      <c r="BH34" s="633"/>
      <c r="BI34" s="633"/>
      <c r="BJ34" s="633"/>
      <c r="BK34" s="633"/>
      <c r="BL34" s="633"/>
      <c r="BM34" s="633"/>
      <c r="BN34" s="633"/>
      <c r="BO34" s="633"/>
      <c r="BP34" s="633"/>
      <c r="BQ34" s="633"/>
      <c r="BR34" s="633"/>
      <c r="BS34" s="633"/>
      <c r="BT34" s="633"/>
      <c r="BU34" s="633"/>
      <c r="BV34" s="193"/>
      <c r="BW34" s="632">
        <f>IF(BY34="","",MAX(C34:D43,U34:V43,AM34:AN43,BE34:BF43)+1)</f>
        <v>9</v>
      </c>
      <c r="BX34" s="632"/>
      <c r="BY34" s="633" t="str">
        <f>IF('各会計、関係団体の財政状況及び健全化判断比率'!B68="","",'各会計、関係団体の財政状況及び健全化判断比率'!B68)</f>
        <v>衣浦東部広域連合</v>
      </c>
      <c r="BZ34" s="633"/>
      <c r="CA34" s="633"/>
      <c r="CB34" s="633"/>
      <c r="CC34" s="633"/>
      <c r="CD34" s="633"/>
      <c r="CE34" s="633"/>
      <c r="CF34" s="633"/>
      <c r="CG34" s="633"/>
      <c r="CH34" s="633"/>
      <c r="CI34" s="633"/>
      <c r="CJ34" s="633"/>
      <c r="CK34" s="633"/>
      <c r="CL34" s="633"/>
      <c r="CM34" s="633"/>
      <c r="CN34" s="193"/>
      <c r="CO34" s="632">
        <f>IF(CQ34="","",MAX(C34:D43,U34:V43,AM34:AN43,BE34:BF43,BW34:BX43)+1)</f>
        <v>13</v>
      </c>
      <c r="CP34" s="632"/>
      <c r="CQ34" s="633" t="str">
        <f>IF('各会計、関係団体の財政状況及び健全化判断比率'!BS7="","",'各会計、関係団体の財政状況及び健全化判断比率'!BS7)</f>
        <v>刈谷市土地開発公社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f t="shared" ref="AM35:AM43" si="0">IF(AO35="","",AM34+1)</f>
        <v>6</v>
      </c>
      <c r="AN35" s="632"/>
      <c r="AO35" s="633" t="str">
        <f>IF('各会計、関係団体の財政状況及び健全化判断比率'!B32="","",'各会計、関係団体の財政状況及び健全化判断比率'!B32)</f>
        <v>下水道事業会計</v>
      </c>
      <c r="AP35" s="633"/>
      <c r="AQ35" s="633"/>
      <c r="AR35" s="633"/>
      <c r="AS35" s="633"/>
      <c r="AT35" s="633"/>
      <c r="AU35" s="633"/>
      <c r="AV35" s="633"/>
      <c r="AW35" s="633"/>
      <c r="AX35" s="633"/>
      <c r="AY35" s="633"/>
      <c r="AZ35" s="633"/>
      <c r="BA35" s="633"/>
      <c r="BB35" s="633"/>
      <c r="BC35" s="633"/>
      <c r="BD35" s="193"/>
      <c r="BE35" s="632">
        <f t="shared" ref="BE35:BE43" si="1">IF(BG35="","",BE34+1)</f>
        <v>8</v>
      </c>
      <c r="BF35" s="632"/>
      <c r="BG35" s="633" t="str">
        <f>IF('各会計、関係団体の財政状況及び健全化判断比率'!B34="","",'各会計、関係団体の財政状況及び健全化判断比率'!B34)</f>
        <v>刈谷野田北部土地区画整理事業特別会計</v>
      </c>
      <c r="BH35" s="633"/>
      <c r="BI35" s="633"/>
      <c r="BJ35" s="633"/>
      <c r="BK35" s="633"/>
      <c r="BL35" s="633"/>
      <c r="BM35" s="633"/>
      <c r="BN35" s="633"/>
      <c r="BO35" s="633"/>
      <c r="BP35" s="633"/>
      <c r="BQ35" s="633"/>
      <c r="BR35" s="633"/>
      <c r="BS35" s="633"/>
      <c r="BT35" s="633"/>
      <c r="BU35" s="633"/>
      <c r="BV35" s="193"/>
      <c r="BW35" s="632">
        <f t="shared" ref="BW35:BW43" si="2">IF(BY35="","",BW34+1)</f>
        <v>10</v>
      </c>
      <c r="BX35" s="632"/>
      <c r="BY35" s="633" t="str">
        <f>IF('各会計、関係団体の財政状況及び健全化判断比率'!B69="","",'各会計、関係団体の財政状況及び健全化判断比率'!B69)</f>
        <v>刈谷知立環境組合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11</v>
      </c>
      <c r="BX36" s="632"/>
      <c r="BY36" s="633" t="str">
        <f>IF('各会計、関係団体の財政状況及び健全化判断比率'!B70="","",'各会計、関係団体の財政状況及び健全化判断比率'!B70)</f>
        <v>愛知県後期高齢者医療広域連合（一般会計）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12</v>
      </c>
      <c r="BX37" s="632"/>
      <c r="BY37" s="633" t="str">
        <f>IF('各会計、関係団体の財政状況及び健全化判断比率'!B71="","",'各会計、関係団体の財政状況及び健全化判断比率'!B71)</f>
        <v>愛知県後期高齢者医療広域連合（後期高齢者医療特別会計）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t="str">
        <f t="shared" si="2"/>
        <v/>
      </c>
      <c r="BX38" s="632"/>
      <c r="BY38" s="633" t="str">
        <f>IF('各会計、関係団体の財政状況及び健全化判断比率'!B72="","",'各会計、関係団体の財政状況及び健全化判断比率'!B72)</f>
        <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205</v>
      </c>
    </row>
    <row r="50" spans="5:5" x14ac:dyDescent="0.15">
      <c r="E50" s="167" t="s">
        <v>206</v>
      </c>
    </row>
    <row r="51" spans="5:5" x14ac:dyDescent="0.15">
      <c r="E51" s="167" t="s">
        <v>207</v>
      </c>
    </row>
    <row r="52" spans="5:5" x14ac:dyDescent="0.15">
      <c r="E52" s="167" t="s">
        <v>208</v>
      </c>
    </row>
    <row r="53" spans="5:5" x14ac:dyDescent="0.15">
      <c r="E53" s="167" t="s">
        <v>209</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AEDXwRDq9+7AK/RCAv36SzvW0zPsd6JH8eGZUzf7rrR5Mn0MfWWTMkoDf3wZ27l1zz/uruoGdJSEEK813JvidQ==" saltValue="0Gvt25GVDJoraAeQaPShy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210</v>
      </c>
      <c r="DI1" s="636"/>
      <c r="DJ1" s="636"/>
      <c r="DK1" s="636"/>
      <c r="DL1" s="636"/>
      <c r="DM1" s="636"/>
      <c r="DN1" s="637"/>
      <c r="DO1" s="205"/>
      <c r="DP1" s="635" t="s">
        <v>211</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213</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214</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215</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216</v>
      </c>
      <c r="S4" s="639"/>
      <c r="T4" s="639"/>
      <c r="U4" s="639"/>
      <c r="V4" s="639"/>
      <c r="W4" s="639"/>
      <c r="X4" s="639"/>
      <c r="Y4" s="640"/>
      <c r="Z4" s="638" t="s">
        <v>217</v>
      </c>
      <c r="AA4" s="639"/>
      <c r="AB4" s="639"/>
      <c r="AC4" s="640"/>
      <c r="AD4" s="638" t="s">
        <v>218</v>
      </c>
      <c r="AE4" s="639"/>
      <c r="AF4" s="639"/>
      <c r="AG4" s="639"/>
      <c r="AH4" s="639"/>
      <c r="AI4" s="639"/>
      <c r="AJ4" s="639"/>
      <c r="AK4" s="640"/>
      <c r="AL4" s="638" t="s">
        <v>217</v>
      </c>
      <c r="AM4" s="639"/>
      <c r="AN4" s="639"/>
      <c r="AO4" s="640"/>
      <c r="AP4" s="644" t="s">
        <v>219</v>
      </c>
      <c r="AQ4" s="644"/>
      <c r="AR4" s="644"/>
      <c r="AS4" s="644"/>
      <c r="AT4" s="644"/>
      <c r="AU4" s="644"/>
      <c r="AV4" s="644"/>
      <c r="AW4" s="644"/>
      <c r="AX4" s="644"/>
      <c r="AY4" s="644"/>
      <c r="AZ4" s="644"/>
      <c r="BA4" s="644"/>
      <c r="BB4" s="644"/>
      <c r="BC4" s="644"/>
      <c r="BD4" s="644"/>
      <c r="BE4" s="644"/>
      <c r="BF4" s="644"/>
      <c r="BG4" s="644" t="s">
        <v>220</v>
      </c>
      <c r="BH4" s="644"/>
      <c r="BI4" s="644"/>
      <c r="BJ4" s="644"/>
      <c r="BK4" s="644"/>
      <c r="BL4" s="644"/>
      <c r="BM4" s="644"/>
      <c r="BN4" s="644"/>
      <c r="BO4" s="644" t="s">
        <v>217</v>
      </c>
      <c r="BP4" s="644"/>
      <c r="BQ4" s="644"/>
      <c r="BR4" s="644"/>
      <c r="BS4" s="644" t="s">
        <v>221</v>
      </c>
      <c r="BT4" s="644"/>
      <c r="BU4" s="644"/>
      <c r="BV4" s="644"/>
      <c r="BW4" s="644"/>
      <c r="BX4" s="644"/>
      <c r="BY4" s="644"/>
      <c r="BZ4" s="644"/>
      <c r="CA4" s="644"/>
      <c r="CB4" s="644"/>
      <c r="CD4" s="641" t="s">
        <v>222</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223</v>
      </c>
      <c r="C5" s="646"/>
      <c r="D5" s="646"/>
      <c r="E5" s="646"/>
      <c r="F5" s="646"/>
      <c r="G5" s="646"/>
      <c r="H5" s="646"/>
      <c r="I5" s="646"/>
      <c r="J5" s="646"/>
      <c r="K5" s="646"/>
      <c r="L5" s="646"/>
      <c r="M5" s="646"/>
      <c r="N5" s="646"/>
      <c r="O5" s="646"/>
      <c r="P5" s="646"/>
      <c r="Q5" s="647"/>
      <c r="R5" s="648">
        <v>34933985</v>
      </c>
      <c r="S5" s="649"/>
      <c r="T5" s="649"/>
      <c r="U5" s="649"/>
      <c r="V5" s="649"/>
      <c r="W5" s="649"/>
      <c r="X5" s="649"/>
      <c r="Y5" s="650"/>
      <c r="Z5" s="651">
        <v>53.2</v>
      </c>
      <c r="AA5" s="651"/>
      <c r="AB5" s="651"/>
      <c r="AC5" s="651"/>
      <c r="AD5" s="652">
        <v>32103179</v>
      </c>
      <c r="AE5" s="652"/>
      <c r="AF5" s="652"/>
      <c r="AG5" s="652"/>
      <c r="AH5" s="652"/>
      <c r="AI5" s="652"/>
      <c r="AJ5" s="652"/>
      <c r="AK5" s="652"/>
      <c r="AL5" s="653">
        <v>87.5</v>
      </c>
      <c r="AM5" s="654"/>
      <c r="AN5" s="654"/>
      <c r="AO5" s="655"/>
      <c r="AP5" s="645" t="s">
        <v>224</v>
      </c>
      <c r="AQ5" s="646"/>
      <c r="AR5" s="646"/>
      <c r="AS5" s="646"/>
      <c r="AT5" s="646"/>
      <c r="AU5" s="646"/>
      <c r="AV5" s="646"/>
      <c r="AW5" s="646"/>
      <c r="AX5" s="646"/>
      <c r="AY5" s="646"/>
      <c r="AZ5" s="646"/>
      <c r="BA5" s="646"/>
      <c r="BB5" s="646"/>
      <c r="BC5" s="646"/>
      <c r="BD5" s="646"/>
      <c r="BE5" s="646"/>
      <c r="BF5" s="647"/>
      <c r="BG5" s="659">
        <v>32103179</v>
      </c>
      <c r="BH5" s="660"/>
      <c r="BI5" s="660"/>
      <c r="BJ5" s="660"/>
      <c r="BK5" s="660"/>
      <c r="BL5" s="660"/>
      <c r="BM5" s="660"/>
      <c r="BN5" s="661"/>
      <c r="BO5" s="662">
        <v>91.9</v>
      </c>
      <c r="BP5" s="662"/>
      <c r="BQ5" s="662"/>
      <c r="BR5" s="662"/>
      <c r="BS5" s="663" t="s">
        <v>225</v>
      </c>
      <c r="BT5" s="663"/>
      <c r="BU5" s="663"/>
      <c r="BV5" s="663"/>
      <c r="BW5" s="663"/>
      <c r="BX5" s="663"/>
      <c r="BY5" s="663"/>
      <c r="BZ5" s="663"/>
      <c r="CA5" s="663"/>
      <c r="CB5" s="667"/>
      <c r="CD5" s="641" t="s">
        <v>219</v>
      </c>
      <c r="CE5" s="642"/>
      <c r="CF5" s="642"/>
      <c r="CG5" s="642"/>
      <c r="CH5" s="642"/>
      <c r="CI5" s="642"/>
      <c r="CJ5" s="642"/>
      <c r="CK5" s="642"/>
      <c r="CL5" s="642"/>
      <c r="CM5" s="642"/>
      <c r="CN5" s="642"/>
      <c r="CO5" s="642"/>
      <c r="CP5" s="642"/>
      <c r="CQ5" s="643"/>
      <c r="CR5" s="641" t="s">
        <v>226</v>
      </c>
      <c r="CS5" s="642"/>
      <c r="CT5" s="642"/>
      <c r="CU5" s="642"/>
      <c r="CV5" s="642"/>
      <c r="CW5" s="642"/>
      <c r="CX5" s="642"/>
      <c r="CY5" s="643"/>
      <c r="CZ5" s="641" t="s">
        <v>217</v>
      </c>
      <c r="DA5" s="642"/>
      <c r="DB5" s="642"/>
      <c r="DC5" s="643"/>
      <c r="DD5" s="641" t="s">
        <v>227</v>
      </c>
      <c r="DE5" s="642"/>
      <c r="DF5" s="642"/>
      <c r="DG5" s="642"/>
      <c r="DH5" s="642"/>
      <c r="DI5" s="642"/>
      <c r="DJ5" s="642"/>
      <c r="DK5" s="642"/>
      <c r="DL5" s="642"/>
      <c r="DM5" s="642"/>
      <c r="DN5" s="642"/>
      <c r="DO5" s="642"/>
      <c r="DP5" s="643"/>
      <c r="DQ5" s="641" t="s">
        <v>228</v>
      </c>
      <c r="DR5" s="642"/>
      <c r="DS5" s="642"/>
      <c r="DT5" s="642"/>
      <c r="DU5" s="642"/>
      <c r="DV5" s="642"/>
      <c r="DW5" s="642"/>
      <c r="DX5" s="642"/>
      <c r="DY5" s="642"/>
      <c r="DZ5" s="642"/>
      <c r="EA5" s="642"/>
      <c r="EB5" s="642"/>
      <c r="EC5" s="643"/>
    </row>
    <row r="6" spans="2:143" ht="11.25" customHeight="1" x14ac:dyDescent="0.15">
      <c r="B6" s="656" t="s">
        <v>229</v>
      </c>
      <c r="C6" s="657"/>
      <c r="D6" s="657"/>
      <c r="E6" s="657"/>
      <c r="F6" s="657"/>
      <c r="G6" s="657"/>
      <c r="H6" s="657"/>
      <c r="I6" s="657"/>
      <c r="J6" s="657"/>
      <c r="K6" s="657"/>
      <c r="L6" s="657"/>
      <c r="M6" s="657"/>
      <c r="N6" s="657"/>
      <c r="O6" s="657"/>
      <c r="P6" s="657"/>
      <c r="Q6" s="658"/>
      <c r="R6" s="659">
        <v>390996</v>
      </c>
      <c r="S6" s="660"/>
      <c r="T6" s="660"/>
      <c r="U6" s="660"/>
      <c r="V6" s="660"/>
      <c r="W6" s="660"/>
      <c r="X6" s="660"/>
      <c r="Y6" s="661"/>
      <c r="Z6" s="662">
        <v>0.6</v>
      </c>
      <c r="AA6" s="662"/>
      <c r="AB6" s="662"/>
      <c r="AC6" s="662"/>
      <c r="AD6" s="663">
        <v>390996</v>
      </c>
      <c r="AE6" s="663"/>
      <c r="AF6" s="663"/>
      <c r="AG6" s="663"/>
      <c r="AH6" s="663"/>
      <c r="AI6" s="663"/>
      <c r="AJ6" s="663"/>
      <c r="AK6" s="663"/>
      <c r="AL6" s="664">
        <v>1.1000000000000001</v>
      </c>
      <c r="AM6" s="665"/>
      <c r="AN6" s="665"/>
      <c r="AO6" s="666"/>
      <c r="AP6" s="656" t="s">
        <v>230</v>
      </c>
      <c r="AQ6" s="657"/>
      <c r="AR6" s="657"/>
      <c r="AS6" s="657"/>
      <c r="AT6" s="657"/>
      <c r="AU6" s="657"/>
      <c r="AV6" s="657"/>
      <c r="AW6" s="657"/>
      <c r="AX6" s="657"/>
      <c r="AY6" s="657"/>
      <c r="AZ6" s="657"/>
      <c r="BA6" s="657"/>
      <c r="BB6" s="657"/>
      <c r="BC6" s="657"/>
      <c r="BD6" s="657"/>
      <c r="BE6" s="657"/>
      <c r="BF6" s="658"/>
      <c r="BG6" s="659">
        <v>32103179</v>
      </c>
      <c r="BH6" s="660"/>
      <c r="BI6" s="660"/>
      <c r="BJ6" s="660"/>
      <c r="BK6" s="660"/>
      <c r="BL6" s="660"/>
      <c r="BM6" s="660"/>
      <c r="BN6" s="661"/>
      <c r="BO6" s="662">
        <v>91.9</v>
      </c>
      <c r="BP6" s="662"/>
      <c r="BQ6" s="662"/>
      <c r="BR6" s="662"/>
      <c r="BS6" s="663" t="s">
        <v>225</v>
      </c>
      <c r="BT6" s="663"/>
      <c r="BU6" s="663"/>
      <c r="BV6" s="663"/>
      <c r="BW6" s="663"/>
      <c r="BX6" s="663"/>
      <c r="BY6" s="663"/>
      <c r="BZ6" s="663"/>
      <c r="CA6" s="663"/>
      <c r="CB6" s="667"/>
      <c r="CD6" s="670" t="s">
        <v>231</v>
      </c>
      <c r="CE6" s="671"/>
      <c r="CF6" s="671"/>
      <c r="CG6" s="671"/>
      <c r="CH6" s="671"/>
      <c r="CI6" s="671"/>
      <c r="CJ6" s="671"/>
      <c r="CK6" s="671"/>
      <c r="CL6" s="671"/>
      <c r="CM6" s="671"/>
      <c r="CN6" s="671"/>
      <c r="CO6" s="671"/>
      <c r="CP6" s="671"/>
      <c r="CQ6" s="672"/>
      <c r="CR6" s="659">
        <v>398469</v>
      </c>
      <c r="CS6" s="660"/>
      <c r="CT6" s="660"/>
      <c r="CU6" s="660"/>
      <c r="CV6" s="660"/>
      <c r="CW6" s="660"/>
      <c r="CX6" s="660"/>
      <c r="CY6" s="661"/>
      <c r="CZ6" s="653">
        <v>0.7</v>
      </c>
      <c r="DA6" s="654"/>
      <c r="DB6" s="654"/>
      <c r="DC6" s="673"/>
      <c r="DD6" s="668" t="s">
        <v>225</v>
      </c>
      <c r="DE6" s="660"/>
      <c r="DF6" s="660"/>
      <c r="DG6" s="660"/>
      <c r="DH6" s="660"/>
      <c r="DI6" s="660"/>
      <c r="DJ6" s="660"/>
      <c r="DK6" s="660"/>
      <c r="DL6" s="660"/>
      <c r="DM6" s="660"/>
      <c r="DN6" s="660"/>
      <c r="DO6" s="660"/>
      <c r="DP6" s="661"/>
      <c r="DQ6" s="668">
        <v>398469</v>
      </c>
      <c r="DR6" s="660"/>
      <c r="DS6" s="660"/>
      <c r="DT6" s="660"/>
      <c r="DU6" s="660"/>
      <c r="DV6" s="660"/>
      <c r="DW6" s="660"/>
      <c r="DX6" s="660"/>
      <c r="DY6" s="660"/>
      <c r="DZ6" s="660"/>
      <c r="EA6" s="660"/>
      <c r="EB6" s="660"/>
      <c r="EC6" s="669"/>
    </row>
    <row r="7" spans="2:143" ht="11.25" customHeight="1" x14ac:dyDescent="0.15">
      <c r="B7" s="656" t="s">
        <v>232</v>
      </c>
      <c r="C7" s="657"/>
      <c r="D7" s="657"/>
      <c r="E7" s="657"/>
      <c r="F7" s="657"/>
      <c r="G7" s="657"/>
      <c r="H7" s="657"/>
      <c r="I7" s="657"/>
      <c r="J7" s="657"/>
      <c r="K7" s="657"/>
      <c r="L7" s="657"/>
      <c r="M7" s="657"/>
      <c r="N7" s="657"/>
      <c r="O7" s="657"/>
      <c r="P7" s="657"/>
      <c r="Q7" s="658"/>
      <c r="R7" s="659">
        <v>60207</v>
      </c>
      <c r="S7" s="660"/>
      <c r="T7" s="660"/>
      <c r="U7" s="660"/>
      <c r="V7" s="660"/>
      <c r="W7" s="660"/>
      <c r="X7" s="660"/>
      <c r="Y7" s="661"/>
      <c r="Z7" s="662">
        <v>0.1</v>
      </c>
      <c r="AA7" s="662"/>
      <c r="AB7" s="662"/>
      <c r="AC7" s="662"/>
      <c r="AD7" s="663">
        <v>60207</v>
      </c>
      <c r="AE7" s="663"/>
      <c r="AF7" s="663"/>
      <c r="AG7" s="663"/>
      <c r="AH7" s="663"/>
      <c r="AI7" s="663"/>
      <c r="AJ7" s="663"/>
      <c r="AK7" s="663"/>
      <c r="AL7" s="664">
        <v>0.2</v>
      </c>
      <c r="AM7" s="665"/>
      <c r="AN7" s="665"/>
      <c r="AO7" s="666"/>
      <c r="AP7" s="656" t="s">
        <v>233</v>
      </c>
      <c r="AQ7" s="657"/>
      <c r="AR7" s="657"/>
      <c r="AS7" s="657"/>
      <c r="AT7" s="657"/>
      <c r="AU7" s="657"/>
      <c r="AV7" s="657"/>
      <c r="AW7" s="657"/>
      <c r="AX7" s="657"/>
      <c r="AY7" s="657"/>
      <c r="AZ7" s="657"/>
      <c r="BA7" s="657"/>
      <c r="BB7" s="657"/>
      <c r="BC7" s="657"/>
      <c r="BD7" s="657"/>
      <c r="BE7" s="657"/>
      <c r="BF7" s="658"/>
      <c r="BG7" s="659">
        <v>15168162</v>
      </c>
      <c r="BH7" s="660"/>
      <c r="BI7" s="660"/>
      <c r="BJ7" s="660"/>
      <c r="BK7" s="660"/>
      <c r="BL7" s="660"/>
      <c r="BM7" s="660"/>
      <c r="BN7" s="661"/>
      <c r="BO7" s="662">
        <v>43.4</v>
      </c>
      <c r="BP7" s="662"/>
      <c r="BQ7" s="662"/>
      <c r="BR7" s="662"/>
      <c r="BS7" s="663" t="s">
        <v>225</v>
      </c>
      <c r="BT7" s="663"/>
      <c r="BU7" s="663"/>
      <c r="BV7" s="663"/>
      <c r="BW7" s="663"/>
      <c r="BX7" s="663"/>
      <c r="BY7" s="663"/>
      <c r="BZ7" s="663"/>
      <c r="CA7" s="663"/>
      <c r="CB7" s="667"/>
      <c r="CD7" s="674" t="s">
        <v>234</v>
      </c>
      <c r="CE7" s="675"/>
      <c r="CF7" s="675"/>
      <c r="CG7" s="675"/>
      <c r="CH7" s="675"/>
      <c r="CI7" s="675"/>
      <c r="CJ7" s="675"/>
      <c r="CK7" s="675"/>
      <c r="CL7" s="675"/>
      <c r="CM7" s="675"/>
      <c r="CN7" s="675"/>
      <c r="CO7" s="675"/>
      <c r="CP7" s="675"/>
      <c r="CQ7" s="676"/>
      <c r="CR7" s="659">
        <v>7172331</v>
      </c>
      <c r="CS7" s="660"/>
      <c r="CT7" s="660"/>
      <c r="CU7" s="660"/>
      <c r="CV7" s="660"/>
      <c r="CW7" s="660"/>
      <c r="CX7" s="660"/>
      <c r="CY7" s="661"/>
      <c r="CZ7" s="662">
        <v>11.9</v>
      </c>
      <c r="DA7" s="662"/>
      <c r="DB7" s="662"/>
      <c r="DC7" s="662"/>
      <c r="DD7" s="668">
        <v>237198</v>
      </c>
      <c r="DE7" s="660"/>
      <c r="DF7" s="660"/>
      <c r="DG7" s="660"/>
      <c r="DH7" s="660"/>
      <c r="DI7" s="660"/>
      <c r="DJ7" s="660"/>
      <c r="DK7" s="660"/>
      <c r="DL7" s="660"/>
      <c r="DM7" s="660"/>
      <c r="DN7" s="660"/>
      <c r="DO7" s="660"/>
      <c r="DP7" s="661"/>
      <c r="DQ7" s="668">
        <v>6569389</v>
      </c>
      <c r="DR7" s="660"/>
      <c r="DS7" s="660"/>
      <c r="DT7" s="660"/>
      <c r="DU7" s="660"/>
      <c r="DV7" s="660"/>
      <c r="DW7" s="660"/>
      <c r="DX7" s="660"/>
      <c r="DY7" s="660"/>
      <c r="DZ7" s="660"/>
      <c r="EA7" s="660"/>
      <c r="EB7" s="660"/>
      <c r="EC7" s="669"/>
    </row>
    <row r="8" spans="2:143" ht="11.25" customHeight="1" x14ac:dyDescent="0.15">
      <c r="B8" s="656" t="s">
        <v>235</v>
      </c>
      <c r="C8" s="657"/>
      <c r="D8" s="657"/>
      <c r="E8" s="657"/>
      <c r="F8" s="657"/>
      <c r="G8" s="657"/>
      <c r="H8" s="657"/>
      <c r="I8" s="657"/>
      <c r="J8" s="657"/>
      <c r="K8" s="657"/>
      <c r="L8" s="657"/>
      <c r="M8" s="657"/>
      <c r="N8" s="657"/>
      <c r="O8" s="657"/>
      <c r="P8" s="657"/>
      <c r="Q8" s="658"/>
      <c r="R8" s="659">
        <v>205663</v>
      </c>
      <c r="S8" s="660"/>
      <c r="T8" s="660"/>
      <c r="U8" s="660"/>
      <c r="V8" s="660"/>
      <c r="W8" s="660"/>
      <c r="X8" s="660"/>
      <c r="Y8" s="661"/>
      <c r="Z8" s="662">
        <v>0.3</v>
      </c>
      <c r="AA8" s="662"/>
      <c r="AB8" s="662"/>
      <c r="AC8" s="662"/>
      <c r="AD8" s="663">
        <v>205663</v>
      </c>
      <c r="AE8" s="663"/>
      <c r="AF8" s="663"/>
      <c r="AG8" s="663"/>
      <c r="AH8" s="663"/>
      <c r="AI8" s="663"/>
      <c r="AJ8" s="663"/>
      <c r="AK8" s="663"/>
      <c r="AL8" s="664">
        <v>0.6</v>
      </c>
      <c r="AM8" s="665"/>
      <c r="AN8" s="665"/>
      <c r="AO8" s="666"/>
      <c r="AP8" s="656" t="s">
        <v>236</v>
      </c>
      <c r="AQ8" s="657"/>
      <c r="AR8" s="657"/>
      <c r="AS8" s="657"/>
      <c r="AT8" s="657"/>
      <c r="AU8" s="657"/>
      <c r="AV8" s="657"/>
      <c r="AW8" s="657"/>
      <c r="AX8" s="657"/>
      <c r="AY8" s="657"/>
      <c r="AZ8" s="657"/>
      <c r="BA8" s="657"/>
      <c r="BB8" s="657"/>
      <c r="BC8" s="657"/>
      <c r="BD8" s="657"/>
      <c r="BE8" s="657"/>
      <c r="BF8" s="658"/>
      <c r="BG8" s="659">
        <v>280944</v>
      </c>
      <c r="BH8" s="660"/>
      <c r="BI8" s="660"/>
      <c r="BJ8" s="660"/>
      <c r="BK8" s="660"/>
      <c r="BL8" s="660"/>
      <c r="BM8" s="660"/>
      <c r="BN8" s="661"/>
      <c r="BO8" s="662">
        <v>0.8</v>
      </c>
      <c r="BP8" s="662"/>
      <c r="BQ8" s="662"/>
      <c r="BR8" s="662"/>
      <c r="BS8" s="668" t="s">
        <v>124</v>
      </c>
      <c r="BT8" s="660"/>
      <c r="BU8" s="660"/>
      <c r="BV8" s="660"/>
      <c r="BW8" s="660"/>
      <c r="BX8" s="660"/>
      <c r="BY8" s="660"/>
      <c r="BZ8" s="660"/>
      <c r="CA8" s="660"/>
      <c r="CB8" s="669"/>
      <c r="CD8" s="674" t="s">
        <v>237</v>
      </c>
      <c r="CE8" s="675"/>
      <c r="CF8" s="675"/>
      <c r="CG8" s="675"/>
      <c r="CH8" s="675"/>
      <c r="CI8" s="675"/>
      <c r="CJ8" s="675"/>
      <c r="CK8" s="675"/>
      <c r="CL8" s="675"/>
      <c r="CM8" s="675"/>
      <c r="CN8" s="675"/>
      <c r="CO8" s="675"/>
      <c r="CP8" s="675"/>
      <c r="CQ8" s="676"/>
      <c r="CR8" s="659">
        <v>18007226</v>
      </c>
      <c r="CS8" s="660"/>
      <c r="CT8" s="660"/>
      <c r="CU8" s="660"/>
      <c r="CV8" s="660"/>
      <c r="CW8" s="660"/>
      <c r="CX8" s="660"/>
      <c r="CY8" s="661"/>
      <c r="CZ8" s="662">
        <v>30</v>
      </c>
      <c r="DA8" s="662"/>
      <c r="DB8" s="662"/>
      <c r="DC8" s="662"/>
      <c r="DD8" s="668">
        <v>1275275</v>
      </c>
      <c r="DE8" s="660"/>
      <c r="DF8" s="660"/>
      <c r="DG8" s="660"/>
      <c r="DH8" s="660"/>
      <c r="DI8" s="660"/>
      <c r="DJ8" s="660"/>
      <c r="DK8" s="660"/>
      <c r="DL8" s="660"/>
      <c r="DM8" s="660"/>
      <c r="DN8" s="660"/>
      <c r="DO8" s="660"/>
      <c r="DP8" s="661"/>
      <c r="DQ8" s="668">
        <v>10102358</v>
      </c>
      <c r="DR8" s="660"/>
      <c r="DS8" s="660"/>
      <c r="DT8" s="660"/>
      <c r="DU8" s="660"/>
      <c r="DV8" s="660"/>
      <c r="DW8" s="660"/>
      <c r="DX8" s="660"/>
      <c r="DY8" s="660"/>
      <c r="DZ8" s="660"/>
      <c r="EA8" s="660"/>
      <c r="EB8" s="660"/>
      <c r="EC8" s="669"/>
    </row>
    <row r="9" spans="2:143" ht="11.25" customHeight="1" x14ac:dyDescent="0.15">
      <c r="B9" s="656" t="s">
        <v>238</v>
      </c>
      <c r="C9" s="657"/>
      <c r="D9" s="657"/>
      <c r="E9" s="657"/>
      <c r="F9" s="657"/>
      <c r="G9" s="657"/>
      <c r="H9" s="657"/>
      <c r="I9" s="657"/>
      <c r="J9" s="657"/>
      <c r="K9" s="657"/>
      <c r="L9" s="657"/>
      <c r="M9" s="657"/>
      <c r="N9" s="657"/>
      <c r="O9" s="657"/>
      <c r="P9" s="657"/>
      <c r="Q9" s="658"/>
      <c r="R9" s="659">
        <v>198673</v>
      </c>
      <c r="S9" s="660"/>
      <c r="T9" s="660"/>
      <c r="U9" s="660"/>
      <c r="V9" s="660"/>
      <c r="W9" s="660"/>
      <c r="X9" s="660"/>
      <c r="Y9" s="661"/>
      <c r="Z9" s="662">
        <v>0.3</v>
      </c>
      <c r="AA9" s="662"/>
      <c r="AB9" s="662"/>
      <c r="AC9" s="662"/>
      <c r="AD9" s="663">
        <v>198673</v>
      </c>
      <c r="AE9" s="663"/>
      <c r="AF9" s="663"/>
      <c r="AG9" s="663"/>
      <c r="AH9" s="663"/>
      <c r="AI9" s="663"/>
      <c r="AJ9" s="663"/>
      <c r="AK9" s="663"/>
      <c r="AL9" s="664">
        <v>0.5</v>
      </c>
      <c r="AM9" s="665"/>
      <c r="AN9" s="665"/>
      <c r="AO9" s="666"/>
      <c r="AP9" s="656" t="s">
        <v>239</v>
      </c>
      <c r="AQ9" s="657"/>
      <c r="AR9" s="657"/>
      <c r="AS9" s="657"/>
      <c r="AT9" s="657"/>
      <c r="AU9" s="657"/>
      <c r="AV9" s="657"/>
      <c r="AW9" s="657"/>
      <c r="AX9" s="657"/>
      <c r="AY9" s="657"/>
      <c r="AZ9" s="657"/>
      <c r="BA9" s="657"/>
      <c r="BB9" s="657"/>
      <c r="BC9" s="657"/>
      <c r="BD9" s="657"/>
      <c r="BE9" s="657"/>
      <c r="BF9" s="658"/>
      <c r="BG9" s="659">
        <v>11979639</v>
      </c>
      <c r="BH9" s="660"/>
      <c r="BI9" s="660"/>
      <c r="BJ9" s="660"/>
      <c r="BK9" s="660"/>
      <c r="BL9" s="660"/>
      <c r="BM9" s="660"/>
      <c r="BN9" s="661"/>
      <c r="BO9" s="662">
        <v>34.299999999999997</v>
      </c>
      <c r="BP9" s="662"/>
      <c r="BQ9" s="662"/>
      <c r="BR9" s="662"/>
      <c r="BS9" s="668" t="s">
        <v>225</v>
      </c>
      <c r="BT9" s="660"/>
      <c r="BU9" s="660"/>
      <c r="BV9" s="660"/>
      <c r="BW9" s="660"/>
      <c r="BX9" s="660"/>
      <c r="BY9" s="660"/>
      <c r="BZ9" s="660"/>
      <c r="CA9" s="660"/>
      <c r="CB9" s="669"/>
      <c r="CD9" s="674" t="s">
        <v>240</v>
      </c>
      <c r="CE9" s="675"/>
      <c r="CF9" s="675"/>
      <c r="CG9" s="675"/>
      <c r="CH9" s="675"/>
      <c r="CI9" s="675"/>
      <c r="CJ9" s="675"/>
      <c r="CK9" s="675"/>
      <c r="CL9" s="675"/>
      <c r="CM9" s="675"/>
      <c r="CN9" s="675"/>
      <c r="CO9" s="675"/>
      <c r="CP9" s="675"/>
      <c r="CQ9" s="676"/>
      <c r="CR9" s="659">
        <v>5041371</v>
      </c>
      <c r="CS9" s="660"/>
      <c r="CT9" s="660"/>
      <c r="CU9" s="660"/>
      <c r="CV9" s="660"/>
      <c r="CW9" s="660"/>
      <c r="CX9" s="660"/>
      <c r="CY9" s="661"/>
      <c r="CZ9" s="662">
        <v>8.4</v>
      </c>
      <c r="DA9" s="662"/>
      <c r="DB9" s="662"/>
      <c r="DC9" s="662"/>
      <c r="DD9" s="668">
        <v>451788</v>
      </c>
      <c r="DE9" s="660"/>
      <c r="DF9" s="660"/>
      <c r="DG9" s="660"/>
      <c r="DH9" s="660"/>
      <c r="DI9" s="660"/>
      <c r="DJ9" s="660"/>
      <c r="DK9" s="660"/>
      <c r="DL9" s="660"/>
      <c r="DM9" s="660"/>
      <c r="DN9" s="660"/>
      <c r="DO9" s="660"/>
      <c r="DP9" s="661"/>
      <c r="DQ9" s="668">
        <v>4733955</v>
      </c>
      <c r="DR9" s="660"/>
      <c r="DS9" s="660"/>
      <c r="DT9" s="660"/>
      <c r="DU9" s="660"/>
      <c r="DV9" s="660"/>
      <c r="DW9" s="660"/>
      <c r="DX9" s="660"/>
      <c r="DY9" s="660"/>
      <c r="DZ9" s="660"/>
      <c r="EA9" s="660"/>
      <c r="EB9" s="660"/>
      <c r="EC9" s="669"/>
    </row>
    <row r="10" spans="2:143" ht="11.25" customHeight="1" x14ac:dyDescent="0.15">
      <c r="B10" s="656" t="s">
        <v>241</v>
      </c>
      <c r="C10" s="657"/>
      <c r="D10" s="657"/>
      <c r="E10" s="657"/>
      <c r="F10" s="657"/>
      <c r="G10" s="657"/>
      <c r="H10" s="657"/>
      <c r="I10" s="657"/>
      <c r="J10" s="657"/>
      <c r="K10" s="657"/>
      <c r="L10" s="657"/>
      <c r="M10" s="657"/>
      <c r="N10" s="657"/>
      <c r="O10" s="657"/>
      <c r="P10" s="657"/>
      <c r="Q10" s="658"/>
      <c r="R10" s="659" t="s">
        <v>124</v>
      </c>
      <c r="S10" s="660"/>
      <c r="T10" s="660"/>
      <c r="U10" s="660"/>
      <c r="V10" s="660"/>
      <c r="W10" s="660"/>
      <c r="X10" s="660"/>
      <c r="Y10" s="661"/>
      <c r="Z10" s="662" t="s">
        <v>124</v>
      </c>
      <c r="AA10" s="662"/>
      <c r="AB10" s="662"/>
      <c r="AC10" s="662"/>
      <c r="AD10" s="663" t="s">
        <v>124</v>
      </c>
      <c r="AE10" s="663"/>
      <c r="AF10" s="663"/>
      <c r="AG10" s="663"/>
      <c r="AH10" s="663"/>
      <c r="AI10" s="663"/>
      <c r="AJ10" s="663"/>
      <c r="AK10" s="663"/>
      <c r="AL10" s="664" t="s">
        <v>225</v>
      </c>
      <c r="AM10" s="665"/>
      <c r="AN10" s="665"/>
      <c r="AO10" s="666"/>
      <c r="AP10" s="656" t="s">
        <v>242</v>
      </c>
      <c r="AQ10" s="657"/>
      <c r="AR10" s="657"/>
      <c r="AS10" s="657"/>
      <c r="AT10" s="657"/>
      <c r="AU10" s="657"/>
      <c r="AV10" s="657"/>
      <c r="AW10" s="657"/>
      <c r="AX10" s="657"/>
      <c r="AY10" s="657"/>
      <c r="AZ10" s="657"/>
      <c r="BA10" s="657"/>
      <c r="BB10" s="657"/>
      <c r="BC10" s="657"/>
      <c r="BD10" s="657"/>
      <c r="BE10" s="657"/>
      <c r="BF10" s="658"/>
      <c r="BG10" s="659">
        <v>462866</v>
      </c>
      <c r="BH10" s="660"/>
      <c r="BI10" s="660"/>
      <c r="BJ10" s="660"/>
      <c r="BK10" s="660"/>
      <c r="BL10" s="660"/>
      <c r="BM10" s="660"/>
      <c r="BN10" s="661"/>
      <c r="BO10" s="662">
        <v>1.3</v>
      </c>
      <c r="BP10" s="662"/>
      <c r="BQ10" s="662"/>
      <c r="BR10" s="662"/>
      <c r="BS10" s="668" t="s">
        <v>225</v>
      </c>
      <c r="BT10" s="660"/>
      <c r="BU10" s="660"/>
      <c r="BV10" s="660"/>
      <c r="BW10" s="660"/>
      <c r="BX10" s="660"/>
      <c r="BY10" s="660"/>
      <c r="BZ10" s="660"/>
      <c r="CA10" s="660"/>
      <c r="CB10" s="669"/>
      <c r="CD10" s="674" t="s">
        <v>243</v>
      </c>
      <c r="CE10" s="675"/>
      <c r="CF10" s="675"/>
      <c r="CG10" s="675"/>
      <c r="CH10" s="675"/>
      <c r="CI10" s="675"/>
      <c r="CJ10" s="675"/>
      <c r="CK10" s="675"/>
      <c r="CL10" s="675"/>
      <c r="CM10" s="675"/>
      <c r="CN10" s="675"/>
      <c r="CO10" s="675"/>
      <c r="CP10" s="675"/>
      <c r="CQ10" s="676"/>
      <c r="CR10" s="659">
        <v>129063</v>
      </c>
      <c r="CS10" s="660"/>
      <c r="CT10" s="660"/>
      <c r="CU10" s="660"/>
      <c r="CV10" s="660"/>
      <c r="CW10" s="660"/>
      <c r="CX10" s="660"/>
      <c r="CY10" s="661"/>
      <c r="CZ10" s="662">
        <v>0.2</v>
      </c>
      <c r="DA10" s="662"/>
      <c r="DB10" s="662"/>
      <c r="DC10" s="662"/>
      <c r="DD10" s="668" t="s">
        <v>225</v>
      </c>
      <c r="DE10" s="660"/>
      <c r="DF10" s="660"/>
      <c r="DG10" s="660"/>
      <c r="DH10" s="660"/>
      <c r="DI10" s="660"/>
      <c r="DJ10" s="660"/>
      <c r="DK10" s="660"/>
      <c r="DL10" s="660"/>
      <c r="DM10" s="660"/>
      <c r="DN10" s="660"/>
      <c r="DO10" s="660"/>
      <c r="DP10" s="661"/>
      <c r="DQ10" s="668">
        <v>29063</v>
      </c>
      <c r="DR10" s="660"/>
      <c r="DS10" s="660"/>
      <c r="DT10" s="660"/>
      <c r="DU10" s="660"/>
      <c r="DV10" s="660"/>
      <c r="DW10" s="660"/>
      <c r="DX10" s="660"/>
      <c r="DY10" s="660"/>
      <c r="DZ10" s="660"/>
      <c r="EA10" s="660"/>
      <c r="EB10" s="660"/>
      <c r="EC10" s="669"/>
    </row>
    <row r="11" spans="2:143" ht="11.25" customHeight="1" x14ac:dyDescent="0.15">
      <c r="B11" s="656" t="s">
        <v>244</v>
      </c>
      <c r="C11" s="657"/>
      <c r="D11" s="657"/>
      <c r="E11" s="657"/>
      <c r="F11" s="657"/>
      <c r="G11" s="657"/>
      <c r="H11" s="657"/>
      <c r="I11" s="657"/>
      <c r="J11" s="657"/>
      <c r="K11" s="657"/>
      <c r="L11" s="657"/>
      <c r="M11" s="657"/>
      <c r="N11" s="657"/>
      <c r="O11" s="657"/>
      <c r="P11" s="657"/>
      <c r="Q11" s="658"/>
      <c r="R11" s="659" t="s">
        <v>225</v>
      </c>
      <c r="S11" s="660"/>
      <c r="T11" s="660"/>
      <c r="U11" s="660"/>
      <c r="V11" s="660"/>
      <c r="W11" s="660"/>
      <c r="X11" s="660"/>
      <c r="Y11" s="661"/>
      <c r="Z11" s="662" t="s">
        <v>124</v>
      </c>
      <c r="AA11" s="662"/>
      <c r="AB11" s="662"/>
      <c r="AC11" s="662"/>
      <c r="AD11" s="663" t="s">
        <v>124</v>
      </c>
      <c r="AE11" s="663"/>
      <c r="AF11" s="663"/>
      <c r="AG11" s="663"/>
      <c r="AH11" s="663"/>
      <c r="AI11" s="663"/>
      <c r="AJ11" s="663"/>
      <c r="AK11" s="663"/>
      <c r="AL11" s="664" t="s">
        <v>225</v>
      </c>
      <c r="AM11" s="665"/>
      <c r="AN11" s="665"/>
      <c r="AO11" s="666"/>
      <c r="AP11" s="656" t="s">
        <v>245</v>
      </c>
      <c r="AQ11" s="657"/>
      <c r="AR11" s="657"/>
      <c r="AS11" s="657"/>
      <c r="AT11" s="657"/>
      <c r="AU11" s="657"/>
      <c r="AV11" s="657"/>
      <c r="AW11" s="657"/>
      <c r="AX11" s="657"/>
      <c r="AY11" s="657"/>
      <c r="AZ11" s="657"/>
      <c r="BA11" s="657"/>
      <c r="BB11" s="657"/>
      <c r="BC11" s="657"/>
      <c r="BD11" s="657"/>
      <c r="BE11" s="657"/>
      <c r="BF11" s="658"/>
      <c r="BG11" s="659">
        <v>2444713</v>
      </c>
      <c r="BH11" s="660"/>
      <c r="BI11" s="660"/>
      <c r="BJ11" s="660"/>
      <c r="BK11" s="660"/>
      <c r="BL11" s="660"/>
      <c r="BM11" s="660"/>
      <c r="BN11" s="661"/>
      <c r="BO11" s="662">
        <v>7</v>
      </c>
      <c r="BP11" s="662"/>
      <c r="BQ11" s="662"/>
      <c r="BR11" s="662"/>
      <c r="BS11" s="668" t="s">
        <v>124</v>
      </c>
      <c r="BT11" s="660"/>
      <c r="BU11" s="660"/>
      <c r="BV11" s="660"/>
      <c r="BW11" s="660"/>
      <c r="BX11" s="660"/>
      <c r="BY11" s="660"/>
      <c r="BZ11" s="660"/>
      <c r="CA11" s="660"/>
      <c r="CB11" s="669"/>
      <c r="CD11" s="674" t="s">
        <v>246</v>
      </c>
      <c r="CE11" s="675"/>
      <c r="CF11" s="675"/>
      <c r="CG11" s="675"/>
      <c r="CH11" s="675"/>
      <c r="CI11" s="675"/>
      <c r="CJ11" s="675"/>
      <c r="CK11" s="675"/>
      <c r="CL11" s="675"/>
      <c r="CM11" s="675"/>
      <c r="CN11" s="675"/>
      <c r="CO11" s="675"/>
      <c r="CP11" s="675"/>
      <c r="CQ11" s="676"/>
      <c r="CR11" s="659">
        <v>672555</v>
      </c>
      <c r="CS11" s="660"/>
      <c r="CT11" s="660"/>
      <c r="CU11" s="660"/>
      <c r="CV11" s="660"/>
      <c r="CW11" s="660"/>
      <c r="CX11" s="660"/>
      <c r="CY11" s="661"/>
      <c r="CZ11" s="662">
        <v>1.1000000000000001</v>
      </c>
      <c r="DA11" s="662"/>
      <c r="DB11" s="662"/>
      <c r="DC11" s="662"/>
      <c r="DD11" s="668">
        <v>284498</v>
      </c>
      <c r="DE11" s="660"/>
      <c r="DF11" s="660"/>
      <c r="DG11" s="660"/>
      <c r="DH11" s="660"/>
      <c r="DI11" s="660"/>
      <c r="DJ11" s="660"/>
      <c r="DK11" s="660"/>
      <c r="DL11" s="660"/>
      <c r="DM11" s="660"/>
      <c r="DN11" s="660"/>
      <c r="DO11" s="660"/>
      <c r="DP11" s="661"/>
      <c r="DQ11" s="668">
        <v>587211</v>
      </c>
      <c r="DR11" s="660"/>
      <c r="DS11" s="660"/>
      <c r="DT11" s="660"/>
      <c r="DU11" s="660"/>
      <c r="DV11" s="660"/>
      <c r="DW11" s="660"/>
      <c r="DX11" s="660"/>
      <c r="DY11" s="660"/>
      <c r="DZ11" s="660"/>
      <c r="EA11" s="660"/>
      <c r="EB11" s="660"/>
      <c r="EC11" s="669"/>
    </row>
    <row r="12" spans="2:143" ht="11.25" customHeight="1" x14ac:dyDescent="0.15">
      <c r="B12" s="656" t="s">
        <v>247</v>
      </c>
      <c r="C12" s="657"/>
      <c r="D12" s="657"/>
      <c r="E12" s="657"/>
      <c r="F12" s="657"/>
      <c r="G12" s="657"/>
      <c r="H12" s="657"/>
      <c r="I12" s="657"/>
      <c r="J12" s="657"/>
      <c r="K12" s="657"/>
      <c r="L12" s="657"/>
      <c r="M12" s="657"/>
      <c r="N12" s="657"/>
      <c r="O12" s="657"/>
      <c r="P12" s="657"/>
      <c r="Q12" s="658"/>
      <c r="R12" s="659">
        <v>3209489</v>
      </c>
      <c r="S12" s="660"/>
      <c r="T12" s="660"/>
      <c r="U12" s="660"/>
      <c r="V12" s="660"/>
      <c r="W12" s="660"/>
      <c r="X12" s="660"/>
      <c r="Y12" s="661"/>
      <c r="Z12" s="662">
        <v>4.9000000000000004</v>
      </c>
      <c r="AA12" s="662"/>
      <c r="AB12" s="662"/>
      <c r="AC12" s="662"/>
      <c r="AD12" s="663">
        <v>3209489</v>
      </c>
      <c r="AE12" s="663"/>
      <c r="AF12" s="663"/>
      <c r="AG12" s="663"/>
      <c r="AH12" s="663"/>
      <c r="AI12" s="663"/>
      <c r="AJ12" s="663"/>
      <c r="AK12" s="663"/>
      <c r="AL12" s="664">
        <v>8.6999999999999993</v>
      </c>
      <c r="AM12" s="665"/>
      <c r="AN12" s="665"/>
      <c r="AO12" s="666"/>
      <c r="AP12" s="656" t="s">
        <v>248</v>
      </c>
      <c r="AQ12" s="657"/>
      <c r="AR12" s="657"/>
      <c r="AS12" s="657"/>
      <c r="AT12" s="657"/>
      <c r="AU12" s="657"/>
      <c r="AV12" s="657"/>
      <c r="AW12" s="657"/>
      <c r="AX12" s="657"/>
      <c r="AY12" s="657"/>
      <c r="AZ12" s="657"/>
      <c r="BA12" s="657"/>
      <c r="BB12" s="657"/>
      <c r="BC12" s="657"/>
      <c r="BD12" s="657"/>
      <c r="BE12" s="657"/>
      <c r="BF12" s="658"/>
      <c r="BG12" s="659">
        <v>15570479</v>
      </c>
      <c r="BH12" s="660"/>
      <c r="BI12" s="660"/>
      <c r="BJ12" s="660"/>
      <c r="BK12" s="660"/>
      <c r="BL12" s="660"/>
      <c r="BM12" s="660"/>
      <c r="BN12" s="661"/>
      <c r="BO12" s="662">
        <v>44.6</v>
      </c>
      <c r="BP12" s="662"/>
      <c r="BQ12" s="662"/>
      <c r="BR12" s="662"/>
      <c r="BS12" s="668" t="s">
        <v>225</v>
      </c>
      <c r="BT12" s="660"/>
      <c r="BU12" s="660"/>
      <c r="BV12" s="660"/>
      <c r="BW12" s="660"/>
      <c r="BX12" s="660"/>
      <c r="BY12" s="660"/>
      <c r="BZ12" s="660"/>
      <c r="CA12" s="660"/>
      <c r="CB12" s="669"/>
      <c r="CD12" s="674" t="s">
        <v>249</v>
      </c>
      <c r="CE12" s="675"/>
      <c r="CF12" s="675"/>
      <c r="CG12" s="675"/>
      <c r="CH12" s="675"/>
      <c r="CI12" s="675"/>
      <c r="CJ12" s="675"/>
      <c r="CK12" s="675"/>
      <c r="CL12" s="675"/>
      <c r="CM12" s="675"/>
      <c r="CN12" s="675"/>
      <c r="CO12" s="675"/>
      <c r="CP12" s="675"/>
      <c r="CQ12" s="676"/>
      <c r="CR12" s="659">
        <v>1143510</v>
      </c>
      <c r="CS12" s="660"/>
      <c r="CT12" s="660"/>
      <c r="CU12" s="660"/>
      <c r="CV12" s="660"/>
      <c r="CW12" s="660"/>
      <c r="CX12" s="660"/>
      <c r="CY12" s="661"/>
      <c r="CZ12" s="662">
        <v>1.9</v>
      </c>
      <c r="DA12" s="662"/>
      <c r="DB12" s="662"/>
      <c r="DC12" s="662"/>
      <c r="DD12" s="668">
        <v>46666</v>
      </c>
      <c r="DE12" s="660"/>
      <c r="DF12" s="660"/>
      <c r="DG12" s="660"/>
      <c r="DH12" s="660"/>
      <c r="DI12" s="660"/>
      <c r="DJ12" s="660"/>
      <c r="DK12" s="660"/>
      <c r="DL12" s="660"/>
      <c r="DM12" s="660"/>
      <c r="DN12" s="660"/>
      <c r="DO12" s="660"/>
      <c r="DP12" s="661"/>
      <c r="DQ12" s="668">
        <v>567053</v>
      </c>
      <c r="DR12" s="660"/>
      <c r="DS12" s="660"/>
      <c r="DT12" s="660"/>
      <c r="DU12" s="660"/>
      <c r="DV12" s="660"/>
      <c r="DW12" s="660"/>
      <c r="DX12" s="660"/>
      <c r="DY12" s="660"/>
      <c r="DZ12" s="660"/>
      <c r="EA12" s="660"/>
      <c r="EB12" s="660"/>
      <c r="EC12" s="669"/>
    </row>
    <row r="13" spans="2:143" ht="11.25" customHeight="1" x14ac:dyDescent="0.15">
      <c r="B13" s="656" t="s">
        <v>250</v>
      </c>
      <c r="C13" s="657"/>
      <c r="D13" s="657"/>
      <c r="E13" s="657"/>
      <c r="F13" s="657"/>
      <c r="G13" s="657"/>
      <c r="H13" s="657"/>
      <c r="I13" s="657"/>
      <c r="J13" s="657"/>
      <c r="K13" s="657"/>
      <c r="L13" s="657"/>
      <c r="M13" s="657"/>
      <c r="N13" s="657"/>
      <c r="O13" s="657"/>
      <c r="P13" s="657"/>
      <c r="Q13" s="658"/>
      <c r="R13" s="659" t="s">
        <v>124</v>
      </c>
      <c r="S13" s="660"/>
      <c r="T13" s="660"/>
      <c r="U13" s="660"/>
      <c r="V13" s="660"/>
      <c r="W13" s="660"/>
      <c r="X13" s="660"/>
      <c r="Y13" s="661"/>
      <c r="Z13" s="662" t="s">
        <v>225</v>
      </c>
      <c r="AA13" s="662"/>
      <c r="AB13" s="662"/>
      <c r="AC13" s="662"/>
      <c r="AD13" s="663" t="s">
        <v>225</v>
      </c>
      <c r="AE13" s="663"/>
      <c r="AF13" s="663"/>
      <c r="AG13" s="663"/>
      <c r="AH13" s="663"/>
      <c r="AI13" s="663"/>
      <c r="AJ13" s="663"/>
      <c r="AK13" s="663"/>
      <c r="AL13" s="664" t="s">
        <v>124</v>
      </c>
      <c r="AM13" s="665"/>
      <c r="AN13" s="665"/>
      <c r="AO13" s="666"/>
      <c r="AP13" s="656" t="s">
        <v>251</v>
      </c>
      <c r="AQ13" s="657"/>
      <c r="AR13" s="657"/>
      <c r="AS13" s="657"/>
      <c r="AT13" s="657"/>
      <c r="AU13" s="657"/>
      <c r="AV13" s="657"/>
      <c r="AW13" s="657"/>
      <c r="AX13" s="657"/>
      <c r="AY13" s="657"/>
      <c r="AZ13" s="657"/>
      <c r="BA13" s="657"/>
      <c r="BB13" s="657"/>
      <c r="BC13" s="657"/>
      <c r="BD13" s="657"/>
      <c r="BE13" s="657"/>
      <c r="BF13" s="658"/>
      <c r="BG13" s="659">
        <v>15548796</v>
      </c>
      <c r="BH13" s="660"/>
      <c r="BI13" s="660"/>
      <c r="BJ13" s="660"/>
      <c r="BK13" s="660"/>
      <c r="BL13" s="660"/>
      <c r="BM13" s="660"/>
      <c r="BN13" s="661"/>
      <c r="BO13" s="662">
        <v>44.5</v>
      </c>
      <c r="BP13" s="662"/>
      <c r="BQ13" s="662"/>
      <c r="BR13" s="662"/>
      <c r="BS13" s="668" t="s">
        <v>124</v>
      </c>
      <c r="BT13" s="660"/>
      <c r="BU13" s="660"/>
      <c r="BV13" s="660"/>
      <c r="BW13" s="660"/>
      <c r="BX13" s="660"/>
      <c r="BY13" s="660"/>
      <c r="BZ13" s="660"/>
      <c r="CA13" s="660"/>
      <c r="CB13" s="669"/>
      <c r="CD13" s="674" t="s">
        <v>252</v>
      </c>
      <c r="CE13" s="675"/>
      <c r="CF13" s="675"/>
      <c r="CG13" s="675"/>
      <c r="CH13" s="675"/>
      <c r="CI13" s="675"/>
      <c r="CJ13" s="675"/>
      <c r="CK13" s="675"/>
      <c r="CL13" s="675"/>
      <c r="CM13" s="675"/>
      <c r="CN13" s="675"/>
      <c r="CO13" s="675"/>
      <c r="CP13" s="675"/>
      <c r="CQ13" s="676"/>
      <c r="CR13" s="659">
        <v>10679482</v>
      </c>
      <c r="CS13" s="660"/>
      <c r="CT13" s="660"/>
      <c r="CU13" s="660"/>
      <c r="CV13" s="660"/>
      <c r="CW13" s="660"/>
      <c r="CX13" s="660"/>
      <c r="CY13" s="661"/>
      <c r="CZ13" s="662">
        <v>17.8</v>
      </c>
      <c r="DA13" s="662"/>
      <c r="DB13" s="662"/>
      <c r="DC13" s="662"/>
      <c r="DD13" s="668">
        <v>2972650</v>
      </c>
      <c r="DE13" s="660"/>
      <c r="DF13" s="660"/>
      <c r="DG13" s="660"/>
      <c r="DH13" s="660"/>
      <c r="DI13" s="660"/>
      <c r="DJ13" s="660"/>
      <c r="DK13" s="660"/>
      <c r="DL13" s="660"/>
      <c r="DM13" s="660"/>
      <c r="DN13" s="660"/>
      <c r="DO13" s="660"/>
      <c r="DP13" s="661"/>
      <c r="DQ13" s="668">
        <v>9292439</v>
      </c>
      <c r="DR13" s="660"/>
      <c r="DS13" s="660"/>
      <c r="DT13" s="660"/>
      <c r="DU13" s="660"/>
      <c r="DV13" s="660"/>
      <c r="DW13" s="660"/>
      <c r="DX13" s="660"/>
      <c r="DY13" s="660"/>
      <c r="DZ13" s="660"/>
      <c r="EA13" s="660"/>
      <c r="EB13" s="660"/>
      <c r="EC13" s="669"/>
    </row>
    <row r="14" spans="2:143" ht="11.25" customHeight="1" x14ac:dyDescent="0.15">
      <c r="B14" s="656" t="s">
        <v>253</v>
      </c>
      <c r="C14" s="657"/>
      <c r="D14" s="657"/>
      <c r="E14" s="657"/>
      <c r="F14" s="657"/>
      <c r="G14" s="657"/>
      <c r="H14" s="657"/>
      <c r="I14" s="657"/>
      <c r="J14" s="657"/>
      <c r="K14" s="657"/>
      <c r="L14" s="657"/>
      <c r="M14" s="657"/>
      <c r="N14" s="657"/>
      <c r="O14" s="657"/>
      <c r="P14" s="657"/>
      <c r="Q14" s="658"/>
      <c r="R14" s="659" t="s">
        <v>225</v>
      </c>
      <c r="S14" s="660"/>
      <c r="T14" s="660"/>
      <c r="U14" s="660"/>
      <c r="V14" s="660"/>
      <c r="W14" s="660"/>
      <c r="X14" s="660"/>
      <c r="Y14" s="661"/>
      <c r="Z14" s="662" t="s">
        <v>124</v>
      </c>
      <c r="AA14" s="662"/>
      <c r="AB14" s="662"/>
      <c r="AC14" s="662"/>
      <c r="AD14" s="663" t="s">
        <v>124</v>
      </c>
      <c r="AE14" s="663"/>
      <c r="AF14" s="663"/>
      <c r="AG14" s="663"/>
      <c r="AH14" s="663"/>
      <c r="AI14" s="663"/>
      <c r="AJ14" s="663"/>
      <c r="AK14" s="663"/>
      <c r="AL14" s="664" t="s">
        <v>124</v>
      </c>
      <c r="AM14" s="665"/>
      <c r="AN14" s="665"/>
      <c r="AO14" s="666"/>
      <c r="AP14" s="656" t="s">
        <v>254</v>
      </c>
      <c r="AQ14" s="657"/>
      <c r="AR14" s="657"/>
      <c r="AS14" s="657"/>
      <c r="AT14" s="657"/>
      <c r="AU14" s="657"/>
      <c r="AV14" s="657"/>
      <c r="AW14" s="657"/>
      <c r="AX14" s="657"/>
      <c r="AY14" s="657"/>
      <c r="AZ14" s="657"/>
      <c r="BA14" s="657"/>
      <c r="BB14" s="657"/>
      <c r="BC14" s="657"/>
      <c r="BD14" s="657"/>
      <c r="BE14" s="657"/>
      <c r="BF14" s="658"/>
      <c r="BG14" s="659">
        <v>264301</v>
      </c>
      <c r="BH14" s="660"/>
      <c r="BI14" s="660"/>
      <c r="BJ14" s="660"/>
      <c r="BK14" s="660"/>
      <c r="BL14" s="660"/>
      <c r="BM14" s="660"/>
      <c r="BN14" s="661"/>
      <c r="BO14" s="662">
        <v>0.8</v>
      </c>
      <c r="BP14" s="662"/>
      <c r="BQ14" s="662"/>
      <c r="BR14" s="662"/>
      <c r="BS14" s="668" t="s">
        <v>225</v>
      </c>
      <c r="BT14" s="660"/>
      <c r="BU14" s="660"/>
      <c r="BV14" s="660"/>
      <c r="BW14" s="660"/>
      <c r="BX14" s="660"/>
      <c r="BY14" s="660"/>
      <c r="BZ14" s="660"/>
      <c r="CA14" s="660"/>
      <c r="CB14" s="669"/>
      <c r="CD14" s="674" t="s">
        <v>255</v>
      </c>
      <c r="CE14" s="675"/>
      <c r="CF14" s="675"/>
      <c r="CG14" s="675"/>
      <c r="CH14" s="675"/>
      <c r="CI14" s="675"/>
      <c r="CJ14" s="675"/>
      <c r="CK14" s="675"/>
      <c r="CL14" s="675"/>
      <c r="CM14" s="675"/>
      <c r="CN14" s="675"/>
      <c r="CO14" s="675"/>
      <c r="CP14" s="675"/>
      <c r="CQ14" s="676"/>
      <c r="CR14" s="659">
        <v>1530965</v>
      </c>
      <c r="CS14" s="660"/>
      <c r="CT14" s="660"/>
      <c r="CU14" s="660"/>
      <c r="CV14" s="660"/>
      <c r="CW14" s="660"/>
      <c r="CX14" s="660"/>
      <c r="CY14" s="661"/>
      <c r="CZ14" s="662">
        <v>2.5</v>
      </c>
      <c r="DA14" s="662"/>
      <c r="DB14" s="662"/>
      <c r="DC14" s="662"/>
      <c r="DD14" s="668">
        <v>40736</v>
      </c>
      <c r="DE14" s="660"/>
      <c r="DF14" s="660"/>
      <c r="DG14" s="660"/>
      <c r="DH14" s="660"/>
      <c r="DI14" s="660"/>
      <c r="DJ14" s="660"/>
      <c r="DK14" s="660"/>
      <c r="DL14" s="660"/>
      <c r="DM14" s="660"/>
      <c r="DN14" s="660"/>
      <c r="DO14" s="660"/>
      <c r="DP14" s="661"/>
      <c r="DQ14" s="668">
        <v>1514633</v>
      </c>
      <c r="DR14" s="660"/>
      <c r="DS14" s="660"/>
      <c r="DT14" s="660"/>
      <c r="DU14" s="660"/>
      <c r="DV14" s="660"/>
      <c r="DW14" s="660"/>
      <c r="DX14" s="660"/>
      <c r="DY14" s="660"/>
      <c r="DZ14" s="660"/>
      <c r="EA14" s="660"/>
      <c r="EB14" s="660"/>
      <c r="EC14" s="669"/>
    </row>
    <row r="15" spans="2:143" ht="11.25" customHeight="1" x14ac:dyDescent="0.15">
      <c r="B15" s="656" t="s">
        <v>256</v>
      </c>
      <c r="C15" s="657"/>
      <c r="D15" s="657"/>
      <c r="E15" s="657"/>
      <c r="F15" s="657"/>
      <c r="G15" s="657"/>
      <c r="H15" s="657"/>
      <c r="I15" s="657"/>
      <c r="J15" s="657"/>
      <c r="K15" s="657"/>
      <c r="L15" s="657"/>
      <c r="M15" s="657"/>
      <c r="N15" s="657"/>
      <c r="O15" s="657"/>
      <c r="P15" s="657"/>
      <c r="Q15" s="658"/>
      <c r="R15" s="659">
        <v>208772</v>
      </c>
      <c r="S15" s="660"/>
      <c r="T15" s="660"/>
      <c r="U15" s="660"/>
      <c r="V15" s="660"/>
      <c r="W15" s="660"/>
      <c r="X15" s="660"/>
      <c r="Y15" s="661"/>
      <c r="Z15" s="662">
        <v>0.3</v>
      </c>
      <c r="AA15" s="662"/>
      <c r="AB15" s="662"/>
      <c r="AC15" s="662"/>
      <c r="AD15" s="663">
        <v>208772</v>
      </c>
      <c r="AE15" s="663"/>
      <c r="AF15" s="663"/>
      <c r="AG15" s="663"/>
      <c r="AH15" s="663"/>
      <c r="AI15" s="663"/>
      <c r="AJ15" s="663"/>
      <c r="AK15" s="663"/>
      <c r="AL15" s="664">
        <v>0.6</v>
      </c>
      <c r="AM15" s="665"/>
      <c r="AN15" s="665"/>
      <c r="AO15" s="666"/>
      <c r="AP15" s="656" t="s">
        <v>257</v>
      </c>
      <c r="AQ15" s="657"/>
      <c r="AR15" s="657"/>
      <c r="AS15" s="657"/>
      <c r="AT15" s="657"/>
      <c r="AU15" s="657"/>
      <c r="AV15" s="657"/>
      <c r="AW15" s="657"/>
      <c r="AX15" s="657"/>
      <c r="AY15" s="657"/>
      <c r="AZ15" s="657"/>
      <c r="BA15" s="657"/>
      <c r="BB15" s="657"/>
      <c r="BC15" s="657"/>
      <c r="BD15" s="657"/>
      <c r="BE15" s="657"/>
      <c r="BF15" s="658"/>
      <c r="BG15" s="659">
        <v>1100237</v>
      </c>
      <c r="BH15" s="660"/>
      <c r="BI15" s="660"/>
      <c r="BJ15" s="660"/>
      <c r="BK15" s="660"/>
      <c r="BL15" s="660"/>
      <c r="BM15" s="660"/>
      <c r="BN15" s="661"/>
      <c r="BO15" s="662">
        <v>3.1</v>
      </c>
      <c r="BP15" s="662"/>
      <c r="BQ15" s="662"/>
      <c r="BR15" s="662"/>
      <c r="BS15" s="668" t="s">
        <v>225</v>
      </c>
      <c r="BT15" s="660"/>
      <c r="BU15" s="660"/>
      <c r="BV15" s="660"/>
      <c r="BW15" s="660"/>
      <c r="BX15" s="660"/>
      <c r="BY15" s="660"/>
      <c r="BZ15" s="660"/>
      <c r="CA15" s="660"/>
      <c r="CB15" s="669"/>
      <c r="CD15" s="674" t="s">
        <v>258</v>
      </c>
      <c r="CE15" s="675"/>
      <c r="CF15" s="675"/>
      <c r="CG15" s="675"/>
      <c r="CH15" s="675"/>
      <c r="CI15" s="675"/>
      <c r="CJ15" s="675"/>
      <c r="CK15" s="675"/>
      <c r="CL15" s="675"/>
      <c r="CM15" s="675"/>
      <c r="CN15" s="675"/>
      <c r="CO15" s="675"/>
      <c r="CP15" s="675"/>
      <c r="CQ15" s="676"/>
      <c r="CR15" s="659">
        <v>13820234</v>
      </c>
      <c r="CS15" s="660"/>
      <c r="CT15" s="660"/>
      <c r="CU15" s="660"/>
      <c r="CV15" s="660"/>
      <c r="CW15" s="660"/>
      <c r="CX15" s="660"/>
      <c r="CY15" s="661"/>
      <c r="CZ15" s="662">
        <v>23</v>
      </c>
      <c r="DA15" s="662"/>
      <c r="DB15" s="662"/>
      <c r="DC15" s="662"/>
      <c r="DD15" s="668">
        <v>7794267</v>
      </c>
      <c r="DE15" s="660"/>
      <c r="DF15" s="660"/>
      <c r="DG15" s="660"/>
      <c r="DH15" s="660"/>
      <c r="DI15" s="660"/>
      <c r="DJ15" s="660"/>
      <c r="DK15" s="660"/>
      <c r="DL15" s="660"/>
      <c r="DM15" s="660"/>
      <c r="DN15" s="660"/>
      <c r="DO15" s="660"/>
      <c r="DP15" s="661"/>
      <c r="DQ15" s="668">
        <v>5844022</v>
      </c>
      <c r="DR15" s="660"/>
      <c r="DS15" s="660"/>
      <c r="DT15" s="660"/>
      <c r="DU15" s="660"/>
      <c r="DV15" s="660"/>
      <c r="DW15" s="660"/>
      <c r="DX15" s="660"/>
      <c r="DY15" s="660"/>
      <c r="DZ15" s="660"/>
      <c r="EA15" s="660"/>
      <c r="EB15" s="660"/>
      <c r="EC15" s="669"/>
    </row>
    <row r="16" spans="2:143" ht="11.25" customHeight="1" x14ac:dyDescent="0.15">
      <c r="B16" s="656" t="s">
        <v>259</v>
      </c>
      <c r="C16" s="657"/>
      <c r="D16" s="657"/>
      <c r="E16" s="657"/>
      <c r="F16" s="657"/>
      <c r="G16" s="657"/>
      <c r="H16" s="657"/>
      <c r="I16" s="657"/>
      <c r="J16" s="657"/>
      <c r="K16" s="657"/>
      <c r="L16" s="657"/>
      <c r="M16" s="657"/>
      <c r="N16" s="657"/>
      <c r="O16" s="657"/>
      <c r="P16" s="657"/>
      <c r="Q16" s="658"/>
      <c r="R16" s="659" t="s">
        <v>124</v>
      </c>
      <c r="S16" s="660"/>
      <c r="T16" s="660"/>
      <c r="U16" s="660"/>
      <c r="V16" s="660"/>
      <c r="W16" s="660"/>
      <c r="X16" s="660"/>
      <c r="Y16" s="661"/>
      <c r="Z16" s="662" t="s">
        <v>225</v>
      </c>
      <c r="AA16" s="662"/>
      <c r="AB16" s="662"/>
      <c r="AC16" s="662"/>
      <c r="AD16" s="663" t="s">
        <v>124</v>
      </c>
      <c r="AE16" s="663"/>
      <c r="AF16" s="663"/>
      <c r="AG16" s="663"/>
      <c r="AH16" s="663"/>
      <c r="AI16" s="663"/>
      <c r="AJ16" s="663"/>
      <c r="AK16" s="663"/>
      <c r="AL16" s="664" t="s">
        <v>124</v>
      </c>
      <c r="AM16" s="665"/>
      <c r="AN16" s="665"/>
      <c r="AO16" s="666"/>
      <c r="AP16" s="656" t="s">
        <v>260</v>
      </c>
      <c r="AQ16" s="657"/>
      <c r="AR16" s="657"/>
      <c r="AS16" s="657"/>
      <c r="AT16" s="657"/>
      <c r="AU16" s="657"/>
      <c r="AV16" s="657"/>
      <c r="AW16" s="657"/>
      <c r="AX16" s="657"/>
      <c r="AY16" s="657"/>
      <c r="AZ16" s="657"/>
      <c r="BA16" s="657"/>
      <c r="BB16" s="657"/>
      <c r="BC16" s="657"/>
      <c r="BD16" s="657"/>
      <c r="BE16" s="657"/>
      <c r="BF16" s="658"/>
      <c r="BG16" s="659" t="s">
        <v>124</v>
      </c>
      <c r="BH16" s="660"/>
      <c r="BI16" s="660"/>
      <c r="BJ16" s="660"/>
      <c r="BK16" s="660"/>
      <c r="BL16" s="660"/>
      <c r="BM16" s="660"/>
      <c r="BN16" s="661"/>
      <c r="BO16" s="662" t="s">
        <v>124</v>
      </c>
      <c r="BP16" s="662"/>
      <c r="BQ16" s="662"/>
      <c r="BR16" s="662"/>
      <c r="BS16" s="668" t="s">
        <v>225</v>
      </c>
      <c r="BT16" s="660"/>
      <c r="BU16" s="660"/>
      <c r="BV16" s="660"/>
      <c r="BW16" s="660"/>
      <c r="BX16" s="660"/>
      <c r="BY16" s="660"/>
      <c r="BZ16" s="660"/>
      <c r="CA16" s="660"/>
      <c r="CB16" s="669"/>
      <c r="CD16" s="674" t="s">
        <v>261</v>
      </c>
      <c r="CE16" s="675"/>
      <c r="CF16" s="675"/>
      <c r="CG16" s="675"/>
      <c r="CH16" s="675"/>
      <c r="CI16" s="675"/>
      <c r="CJ16" s="675"/>
      <c r="CK16" s="675"/>
      <c r="CL16" s="675"/>
      <c r="CM16" s="675"/>
      <c r="CN16" s="675"/>
      <c r="CO16" s="675"/>
      <c r="CP16" s="675"/>
      <c r="CQ16" s="676"/>
      <c r="CR16" s="659" t="s">
        <v>225</v>
      </c>
      <c r="CS16" s="660"/>
      <c r="CT16" s="660"/>
      <c r="CU16" s="660"/>
      <c r="CV16" s="660"/>
      <c r="CW16" s="660"/>
      <c r="CX16" s="660"/>
      <c r="CY16" s="661"/>
      <c r="CZ16" s="662" t="s">
        <v>124</v>
      </c>
      <c r="DA16" s="662"/>
      <c r="DB16" s="662"/>
      <c r="DC16" s="662"/>
      <c r="DD16" s="668" t="s">
        <v>225</v>
      </c>
      <c r="DE16" s="660"/>
      <c r="DF16" s="660"/>
      <c r="DG16" s="660"/>
      <c r="DH16" s="660"/>
      <c r="DI16" s="660"/>
      <c r="DJ16" s="660"/>
      <c r="DK16" s="660"/>
      <c r="DL16" s="660"/>
      <c r="DM16" s="660"/>
      <c r="DN16" s="660"/>
      <c r="DO16" s="660"/>
      <c r="DP16" s="661"/>
      <c r="DQ16" s="668" t="s">
        <v>124</v>
      </c>
      <c r="DR16" s="660"/>
      <c r="DS16" s="660"/>
      <c r="DT16" s="660"/>
      <c r="DU16" s="660"/>
      <c r="DV16" s="660"/>
      <c r="DW16" s="660"/>
      <c r="DX16" s="660"/>
      <c r="DY16" s="660"/>
      <c r="DZ16" s="660"/>
      <c r="EA16" s="660"/>
      <c r="EB16" s="660"/>
      <c r="EC16" s="669"/>
    </row>
    <row r="17" spans="2:133" ht="11.25" customHeight="1" x14ac:dyDescent="0.15">
      <c r="B17" s="656" t="s">
        <v>262</v>
      </c>
      <c r="C17" s="657"/>
      <c r="D17" s="657"/>
      <c r="E17" s="657"/>
      <c r="F17" s="657"/>
      <c r="G17" s="657"/>
      <c r="H17" s="657"/>
      <c r="I17" s="657"/>
      <c r="J17" s="657"/>
      <c r="K17" s="657"/>
      <c r="L17" s="657"/>
      <c r="M17" s="657"/>
      <c r="N17" s="657"/>
      <c r="O17" s="657"/>
      <c r="P17" s="657"/>
      <c r="Q17" s="658"/>
      <c r="R17" s="659">
        <v>107446</v>
      </c>
      <c r="S17" s="660"/>
      <c r="T17" s="660"/>
      <c r="U17" s="660"/>
      <c r="V17" s="660"/>
      <c r="W17" s="660"/>
      <c r="X17" s="660"/>
      <c r="Y17" s="661"/>
      <c r="Z17" s="662">
        <v>0.2</v>
      </c>
      <c r="AA17" s="662"/>
      <c r="AB17" s="662"/>
      <c r="AC17" s="662"/>
      <c r="AD17" s="663">
        <v>107446</v>
      </c>
      <c r="AE17" s="663"/>
      <c r="AF17" s="663"/>
      <c r="AG17" s="663"/>
      <c r="AH17" s="663"/>
      <c r="AI17" s="663"/>
      <c r="AJ17" s="663"/>
      <c r="AK17" s="663"/>
      <c r="AL17" s="664">
        <v>0.3</v>
      </c>
      <c r="AM17" s="665"/>
      <c r="AN17" s="665"/>
      <c r="AO17" s="666"/>
      <c r="AP17" s="656" t="s">
        <v>263</v>
      </c>
      <c r="AQ17" s="657"/>
      <c r="AR17" s="657"/>
      <c r="AS17" s="657"/>
      <c r="AT17" s="657"/>
      <c r="AU17" s="657"/>
      <c r="AV17" s="657"/>
      <c r="AW17" s="657"/>
      <c r="AX17" s="657"/>
      <c r="AY17" s="657"/>
      <c r="AZ17" s="657"/>
      <c r="BA17" s="657"/>
      <c r="BB17" s="657"/>
      <c r="BC17" s="657"/>
      <c r="BD17" s="657"/>
      <c r="BE17" s="657"/>
      <c r="BF17" s="658"/>
      <c r="BG17" s="659" t="s">
        <v>124</v>
      </c>
      <c r="BH17" s="660"/>
      <c r="BI17" s="660"/>
      <c r="BJ17" s="660"/>
      <c r="BK17" s="660"/>
      <c r="BL17" s="660"/>
      <c r="BM17" s="660"/>
      <c r="BN17" s="661"/>
      <c r="BO17" s="662" t="s">
        <v>225</v>
      </c>
      <c r="BP17" s="662"/>
      <c r="BQ17" s="662"/>
      <c r="BR17" s="662"/>
      <c r="BS17" s="668" t="s">
        <v>225</v>
      </c>
      <c r="BT17" s="660"/>
      <c r="BU17" s="660"/>
      <c r="BV17" s="660"/>
      <c r="BW17" s="660"/>
      <c r="BX17" s="660"/>
      <c r="BY17" s="660"/>
      <c r="BZ17" s="660"/>
      <c r="CA17" s="660"/>
      <c r="CB17" s="669"/>
      <c r="CD17" s="674" t="s">
        <v>264</v>
      </c>
      <c r="CE17" s="675"/>
      <c r="CF17" s="675"/>
      <c r="CG17" s="675"/>
      <c r="CH17" s="675"/>
      <c r="CI17" s="675"/>
      <c r="CJ17" s="675"/>
      <c r="CK17" s="675"/>
      <c r="CL17" s="675"/>
      <c r="CM17" s="675"/>
      <c r="CN17" s="675"/>
      <c r="CO17" s="675"/>
      <c r="CP17" s="675"/>
      <c r="CQ17" s="676"/>
      <c r="CR17" s="659">
        <v>1456503</v>
      </c>
      <c r="CS17" s="660"/>
      <c r="CT17" s="660"/>
      <c r="CU17" s="660"/>
      <c r="CV17" s="660"/>
      <c r="CW17" s="660"/>
      <c r="CX17" s="660"/>
      <c r="CY17" s="661"/>
      <c r="CZ17" s="662">
        <v>2.4</v>
      </c>
      <c r="DA17" s="662"/>
      <c r="DB17" s="662"/>
      <c r="DC17" s="662"/>
      <c r="DD17" s="668" t="s">
        <v>225</v>
      </c>
      <c r="DE17" s="660"/>
      <c r="DF17" s="660"/>
      <c r="DG17" s="660"/>
      <c r="DH17" s="660"/>
      <c r="DI17" s="660"/>
      <c r="DJ17" s="660"/>
      <c r="DK17" s="660"/>
      <c r="DL17" s="660"/>
      <c r="DM17" s="660"/>
      <c r="DN17" s="660"/>
      <c r="DO17" s="660"/>
      <c r="DP17" s="661"/>
      <c r="DQ17" s="668">
        <v>1404582</v>
      </c>
      <c r="DR17" s="660"/>
      <c r="DS17" s="660"/>
      <c r="DT17" s="660"/>
      <c r="DU17" s="660"/>
      <c r="DV17" s="660"/>
      <c r="DW17" s="660"/>
      <c r="DX17" s="660"/>
      <c r="DY17" s="660"/>
      <c r="DZ17" s="660"/>
      <c r="EA17" s="660"/>
      <c r="EB17" s="660"/>
      <c r="EC17" s="669"/>
    </row>
    <row r="18" spans="2:133" ht="11.25" customHeight="1" x14ac:dyDescent="0.15">
      <c r="B18" s="656" t="s">
        <v>265</v>
      </c>
      <c r="C18" s="657"/>
      <c r="D18" s="657"/>
      <c r="E18" s="657"/>
      <c r="F18" s="657"/>
      <c r="G18" s="657"/>
      <c r="H18" s="657"/>
      <c r="I18" s="657"/>
      <c r="J18" s="657"/>
      <c r="K18" s="657"/>
      <c r="L18" s="657"/>
      <c r="M18" s="657"/>
      <c r="N18" s="657"/>
      <c r="O18" s="657"/>
      <c r="P18" s="657"/>
      <c r="Q18" s="658"/>
      <c r="R18" s="659">
        <v>30912</v>
      </c>
      <c r="S18" s="660"/>
      <c r="T18" s="660"/>
      <c r="U18" s="660"/>
      <c r="V18" s="660"/>
      <c r="W18" s="660"/>
      <c r="X18" s="660"/>
      <c r="Y18" s="661"/>
      <c r="Z18" s="662">
        <v>0</v>
      </c>
      <c r="AA18" s="662"/>
      <c r="AB18" s="662"/>
      <c r="AC18" s="662"/>
      <c r="AD18" s="663" t="s">
        <v>225</v>
      </c>
      <c r="AE18" s="663"/>
      <c r="AF18" s="663"/>
      <c r="AG18" s="663"/>
      <c r="AH18" s="663"/>
      <c r="AI18" s="663"/>
      <c r="AJ18" s="663"/>
      <c r="AK18" s="663"/>
      <c r="AL18" s="664" t="s">
        <v>225</v>
      </c>
      <c r="AM18" s="665"/>
      <c r="AN18" s="665"/>
      <c r="AO18" s="666"/>
      <c r="AP18" s="656" t="s">
        <v>266</v>
      </c>
      <c r="AQ18" s="657"/>
      <c r="AR18" s="657"/>
      <c r="AS18" s="657"/>
      <c r="AT18" s="657"/>
      <c r="AU18" s="657"/>
      <c r="AV18" s="657"/>
      <c r="AW18" s="657"/>
      <c r="AX18" s="657"/>
      <c r="AY18" s="657"/>
      <c r="AZ18" s="657"/>
      <c r="BA18" s="657"/>
      <c r="BB18" s="657"/>
      <c r="BC18" s="657"/>
      <c r="BD18" s="657"/>
      <c r="BE18" s="657"/>
      <c r="BF18" s="658"/>
      <c r="BG18" s="659" t="s">
        <v>124</v>
      </c>
      <c r="BH18" s="660"/>
      <c r="BI18" s="660"/>
      <c r="BJ18" s="660"/>
      <c r="BK18" s="660"/>
      <c r="BL18" s="660"/>
      <c r="BM18" s="660"/>
      <c r="BN18" s="661"/>
      <c r="BO18" s="662" t="s">
        <v>124</v>
      </c>
      <c r="BP18" s="662"/>
      <c r="BQ18" s="662"/>
      <c r="BR18" s="662"/>
      <c r="BS18" s="668" t="s">
        <v>124</v>
      </c>
      <c r="BT18" s="660"/>
      <c r="BU18" s="660"/>
      <c r="BV18" s="660"/>
      <c r="BW18" s="660"/>
      <c r="BX18" s="660"/>
      <c r="BY18" s="660"/>
      <c r="BZ18" s="660"/>
      <c r="CA18" s="660"/>
      <c r="CB18" s="669"/>
      <c r="CD18" s="674" t="s">
        <v>267</v>
      </c>
      <c r="CE18" s="675"/>
      <c r="CF18" s="675"/>
      <c r="CG18" s="675"/>
      <c r="CH18" s="675"/>
      <c r="CI18" s="675"/>
      <c r="CJ18" s="675"/>
      <c r="CK18" s="675"/>
      <c r="CL18" s="675"/>
      <c r="CM18" s="675"/>
      <c r="CN18" s="675"/>
      <c r="CO18" s="675"/>
      <c r="CP18" s="675"/>
      <c r="CQ18" s="676"/>
      <c r="CR18" s="659" t="s">
        <v>124</v>
      </c>
      <c r="CS18" s="660"/>
      <c r="CT18" s="660"/>
      <c r="CU18" s="660"/>
      <c r="CV18" s="660"/>
      <c r="CW18" s="660"/>
      <c r="CX18" s="660"/>
      <c r="CY18" s="661"/>
      <c r="CZ18" s="662" t="s">
        <v>124</v>
      </c>
      <c r="DA18" s="662"/>
      <c r="DB18" s="662"/>
      <c r="DC18" s="662"/>
      <c r="DD18" s="668" t="s">
        <v>225</v>
      </c>
      <c r="DE18" s="660"/>
      <c r="DF18" s="660"/>
      <c r="DG18" s="660"/>
      <c r="DH18" s="660"/>
      <c r="DI18" s="660"/>
      <c r="DJ18" s="660"/>
      <c r="DK18" s="660"/>
      <c r="DL18" s="660"/>
      <c r="DM18" s="660"/>
      <c r="DN18" s="660"/>
      <c r="DO18" s="660"/>
      <c r="DP18" s="661"/>
      <c r="DQ18" s="668" t="s">
        <v>124</v>
      </c>
      <c r="DR18" s="660"/>
      <c r="DS18" s="660"/>
      <c r="DT18" s="660"/>
      <c r="DU18" s="660"/>
      <c r="DV18" s="660"/>
      <c r="DW18" s="660"/>
      <c r="DX18" s="660"/>
      <c r="DY18" s="660"/>
      <c r="DZ18" s="660"/>
      <c r="EA18" s="660"/>
      <c r="EB18" s="660"/>
      <c r="EC18" s="669"/>
    </row>
    <row r="19" spans="2:133" ht="11.25" customHeight="1" x14ac:dyDescent="0.15">
      <c r="B19" s="656" t="s">
        <v>268</v>
      </c>
      <c r="C19" s="657"/>
      <c r="D19" s="657"/>
      <c r="E19" s="657"/>
      <c r="F19" s="657"/>
      <c r="G19" s="657"/>
      <c r="H19" s="657"/>
      <c r="I19" s="657"/>
      <c r="J19" s="657"/>
      <c r="K19" s="657"/>
      <c r="L19" s="657"/>
      <c r="M19" s="657"/>
      <c r="N19" s="657"/>
      <c r="O19" s="657"/>
      <c r="P19" s="657"/>
      <c r="Q19" s="658"/>
      <c r="R19" s="659" t="s">
        <v>124</v>
      </c>
      <c r="S19" s="660"/>
      <c r="T19" s="660"/>
      <c r="U19" s="660"/>
      <c r="V19" s="660"/>
      <c r="W19" s="660"/>
      <c r="X19" s="660"/>
      <c r="Y19" s="661"/>
      <c r="Z19" s="662" t="s">
        <v>124</v>
      </c>
      <c r="AA19" s="662"/>
      <c r="AB19" s="662"/>
      <c r="AC19" s="662"/>
      <c r="AD19" s="663" t="s">
        <v>225</v>
      </c>
      <c r="AE19" s="663"/>
      <c r="AF19" s="663"/>
      <c r="AG19" s="663"/>
      <c r="AH19" s="663"/>
      <c r="AI19" s="663"/>
      <c r="AJ19" s="663"/>
      <c r="AK19" s="663"/>
      <c r="AL19" s="664" t="s">
        <v>124</v>
      </c>
      <c r="AM19" s="665"/>
      <c r="AN19" s="665"/>
      <c r="AO19" s="666"/>
      <c r="AP19" s="656" t="s">
        <v>269</v>
      </c>
      <c r="AQ19" s="657"/>
      <c r="AR19" s="657"/>
      <c r="AS19" s="657"/>
      <c r="AT19" s="657"/>
      <c r="AU19" s="657"/>
      <c r="AV19" s="657"/>
      <c r="AW19" s="657"/>
      <c r="AX19" s="657"/>
      <c r="AY19" s="657"/>
      <c r="AZ19" s="657"/>
      <c r="BA19" s="657"/>
      <c r="BB19" s="657"/>
      <c r="BC19" s="657"/>
      <c r="BD19" s="657"/>
      <c r="BE19" s="657"/>
      <c r="BF19" s="658"/>
      <c r="BG19" s="659">
        <v>2830806</v>
      </c>
      <c r="BH19" s="660"/>
      <c r="BI19" s="660"/>
      <c r="BJ19" s="660"/>
      <c r="BK19" s="660"/>
      <c r="BL19" s="660"/>
      <c r="BM19" s="660"/>
      <c r="BN19" s="661"/>
      <c r="BO19" s="662">
        <v>8.1</v>
      </c>
      <c r="BP19" s="662"/>
      <c r="BQ19" s="662"/>
      <c r="BR19" s="662"/>
      <c r="BS19" s="668" t="s">
        <v>124</v>
      </c>
      <c r="BT19" s="660"/>
      <c r="BU19" s="660"/>
      <c r="BV19" s="660"/>
      <c r="BW19" s="660"/>
      <c r="BX19" s="660"/>
      <c r="BY19" s="660"/>
      <c r="BZ19" s="660"/>
      <c r="CA19" s="660"/>
      <c r="CB19" s="669"/>
      <c r="CD19" s="674" t="s">
        <v>270</v>
      </c>
      <c r="CE19" s="675"/>
      <c r="CF19" s="675"/>
      <c r="CG19" s="675"/>
      <c r="CH19" s="675"/>
      <c r="CI19" s="675"/>
      <c r="CJ19" s="675"/>
      <c r="CK19" s="675"/>
      <c r="CL19" s="675"/>
      <c r="CM19" s="675"/>
      <c r="CN19" s="675"/>
      <c r="CO19" s="675"/>
      <c r="CP19" s="675"/>
      <c r="CQ19" s="676"/>
      <c r="CR19" s="659" t="s">
        <v>124</v>
      </c>
      <c r="CS19" s="660"/>
      <c r="CT19" s="660"/>
      <c r="CU19" s="660"/>
      <c r="CV19" s="660"/>
      <c r="CW19" s="660"/>
      <c r="CX19" s="660"/>
      <c r="CY19" s="661"/>
      <c r="CZ19" s="662" t="s">
        <v>225</v>
      </c>
      <c r="DA19" s="662"/>
      <c r="DB19" s="662"/>
      <c r="DC19" s="662"/>
      <c r="DD19" s="668" t="s">
        <v>124</v>
      </c>
      <c r="DE19" s="660"/>
      <c r="DF19" s="660"/>
      <c r="DG19" s="660"/>
      <c r="DH19" s="660"/>
      <c r="DI19" s="660"/>
      <c r="DJ19" s="660"/>
      <c r="DK19" s="660"/>
      <c r="DL19" s="660"/>
      <c r="DM19" s="660"/>
      <c r="DN19" s="660"/>
      <c r="DO19" s="660"/>
      <c r="DP19" s="661"/>
      <c r="DQ19" s="668" t="s">
        <v>225</v>
      </c>
      <c r="DR19" s="660"/>
      <c r="DS19" s="660"/>
      <c r="DT19" s="660"/>
      <c r="DU19" s="660"/>
      <c r="DV19" s="660"/>
      <c r="DW19" s="660"/>
      <c r="DX19" s="660"/>
      <c r="DY19" s="660"/>
      <c r="DZ19" s="660"/>
      <c r="EA19" s="660"/>
      <c r="EB19" s="660"/>
      <c r="EC19" s="669"/>
    </row>
    <row r="20" spans="2:133" ht="11.25" customHeight="1" x14ac:dyDescent="0.15">
      <c r="B20" s="656" t="s">
        <v>271</v>
      </c>
      <c r="C20" s="657"/>
      <c r="D20" s="657"/>
      <c r="E20" s="657"/>
      <c r="F20" s="657"/>
      <c r="G20" s="657"/>
      <c r="H20" s="657"/>
      <c r="I20" s="657"/>
      <c r="J20" s="657"/>
      <c r="K20" s="657"/>
      <c r="L20" s="657"/>
      <c r="M20" s="657"/>
      <c r="N20" s="657"/>
      <c r="O20" s="657"/>
      <c r="P20" s="657"/>
      <c r="Q20" s="658"/>
      <c r="R20" s="659">
        <v>30912</v>
      </c>
      <c r="S20" s="660"/>
      <c r="T20" s="660"/>
      <c r="U20" s="660"/>
      <c r="V20" s="660"/>
      <c r="W20" s="660"/>
      <c r="X20" s="660"/>
      <c r="Y20" s="661"/>
      <c r="Z20" s="662">
        <v>0</v>
      </c>
      <c r="AA20" s="662"/>
      <c r="AB20" s="662"/>
      <c r="AC20" s="662"/>
      <c r="AD20" s="663" t="s">
        <v>225</v>
      </c>
      <c r="AE20" s="663"/>
      <c r="AF20" s="663"/>
      <c r="AG20" s="663"/>
      <c r="AH20" s="663"/>
      <c r="AI20" s="663"/>
      <c r="AJ20" s="663"/>
      <c r="AK20" s="663"/>
      <c r="AL20" s="664" t="s">
        <v>124</v>
      </c>
      <c r="AM20" s="665"/>
      <c r="AN20" s="665"/>
      <c r="AO20" s="666"/>
      <c r="AP20" s="656" t="s">
        <v>272</v>
      </c>
      <c r="AQ20" s="657"/>
      <c r="AR20" s="657"/>
      <c r="AS20" s="657"/>
      <c r="AT20" s="657"/>
      <c r="AU20" s="657"/>
      <c r="AV20" s="657"/>
      <c r="AW20" s="657"/>
      <c r="AX20" s="657"/>
      <c r="AY20" s="657"/>
      <c r="AZ20" s="657"/>
      <c r="BA20" s="657"/>
      <c r="BB20" s="657"/>
      <c r="BC20" s="657"/>
      <c r="BD20" s="657"/>
      <c r="BE20" s="657"/>
      <c r="BF20" s="658"/>
      <c r="BG20" s="659">
        <v>2830806</v>
      </c>
      <c r="BH20" s="660"/>
      <c r="BI20" s="660"/>
      <c r="BJ20" s="660"/>
      <c r="BK20" s="660"/>
      <c r="BL20" s="660"/>
      <c r="BM20" s="660"/>
      <c r="BN20" s="661"/>
      <c r="BO20" s="662">
        <v>8.1</v>
      </c>
      <c r="BP20" s="662"/>
      <c r="BQ20" s="662"/>
      <c r="BR20" s="662"/>
      <c r="BS20" s="668" t="s">
        <v>124</v>
      </c>
      <c r="BT20" s="660"/>
      <c r="BU20" s="660"/>
      <c r="BV20" s="660"/>
      <c r="BW20" s="660"/>
      <c r="BX20" s="660"/>
      <c r="BY20" s="660"/>
      <c r="BZ20" s="660"/>
      <c r="CA20" s="660"/>
      <c r="CB20" s="669"/>
      <c r="CD20" s="674" t="s">
        <v>273</v>
      </c>
      <c r="CE20" s="675"/>
      <c r="CF20" s="675"/>
      <c r="CG20" s="675"/>
      <c r="CH20" s="675"/>
      <c r="CI20" s="675"/>
      <c r="CJ20" s="675"/>
      <c r="CK20" s="675"/>
      <c r="CL20" s="675"/>
      <c r="CM20" s="675"/>
      <c r="CN20" s="675"/>
      <c r="CO20" s="675"/>
      <c r="CP20" s="675"/>
      <c r="CQ20" s="676"/>
      <c r="CR20" s="659">
        <v>60051709</v>
      </c>
      <c r="CS20" s="660"/>
      <c r="CT20" s="660"/>
      <c r="CU20" s="660"/>
      <c r="CV20" s="660"/>
      <c r="CW20" s="660"/>
      <c r="CX20" s="660"/>
      <c r="CY20" s="661"/>
      <c r="CZ20" s="662">
        <v>100</v>
      </c>
      <c r="DA20" s="662"/>
      <c r="DB20" s="662"/>
      <c r="DC20" s="662"/>
      <c r="DD20" s="668">
        <v>13103078</v>
      </c>
      <c r="DE20" s="660"/>
      <c r="DF20" s="660"/>
      <c r="DG20" s="660"/>
      <c r="DH20" s="660"/>
      <c r="DI20" s="660"/>
      <c r="DJ20" s="660"/>
      <c r="DK20" s="660"/>
      <c r="DL20" s="660"/>
      <c r="DM20" s="660"/>
      <c r="DN20" s="660"/>
      <c r="DO20" s="660"/>
      <c r="DP20" s="661"/>
      <c r="DQ20" s="668">
        <v>41043174</v>
      </c>
      <c r="DR20" s="660"/>
      <c r="DS20" s="660"/>
      <c r="DT20" s="660"/>
      <c r="DU20" s="660"/>
      <c r="DV20" s="660"/>
      <c r="DW20" s="660"/>
      <c r="DX20" s="660"/>
      <c r="DY20" s="660"/>
      <c r="DZ20" s="660"/>
      <c r="EA20" s="660"/>
      <c r="EB20" s="660"/>
      <c r="EC20" s="669"/>
    </row>
    <row r="21" spans="2:133" ht="11.25" customHeight="1" x14ac:dyDescent="0.15">
      <c r="B21" s="656" t="s">
        <v>274</v>
      </c>
      <c r="C21" s="657"/>
      <c r="D21" s="657"/>
      <c r="E21" s="657"/>
      <c r="F21" s="657"/>
      <c r="G21" s="657"/>
      <c r="H21" s="657"/>
      <c r="I21" s="657"/>
      <c r="J21" s="657"/>
      <c r="K21" s="657"/>
      <c r="L21" s="657"/>
      <c r="M21" s="657"/>
      <c r="N21" s="657"/>
      <c r="O21" s="657"/>
      <c r="P21" s="657"/>
      <c r="Q21" s="658"/>
      <c r="R21" s="659" t="s">
        <v>124</v>
      </c>
      <c r="S21" s="660"/>
      <c r="T21" s="660"/>
      <c r="U21" s="660"/>
      <c r="V21" s="660"/>
      <c r="W21" s="660"/>
      <c r="X21" s="660"/>
      <c r="Y21" s="661"/>
      <c r="Z21" s="662" t="s">
        <v>225</v>
      </c>
      <c r="AA21" s="662"/>
      <c r="AB21" s="662"/>
      <c r="AC21" s="662"/>
      <c r="AD21" s="663" t="s">
        <v>225</v>
      </c>
      <c r="AE21" s="663"/>
      <c r="AF21" s="663"/>
      <c r="AG21" s="663"/>
      <c r="AH21" s="663"/>
      <c r="AI21" s="663"/>
      <c r="AJ21" s="663"/>
      <c r="AK21" s="663"/>
      <c r="AL21" s="664" t="s">
        <v>225</v>
      </c>
      <c r="AM21" s="665"/>
      <c r="AN21" s="665"/>
      <c r="AO21" s="666"/>
      <c r="AP21" s="677" t="s">
        <v>275</v>
      </c>
      <c r="AQ21" s="678"/>
      <c r="AR21" s="678"/>
      <c r="AS21" s="678"/>
      <c r="AT21" s="678"/>
      <c r="AU21" s="678"/>
      <c r="AV21" s="678"/>
      <c r="AW21" s="678"/>
      <c r="AX21" s="678"/>
      <c r="AY21" s="678"/>
      <c r="AZ21" s="678"/>
      <c r="BA21" s="678"/>
      <c r="BB21" s="678"/>
      <c r="BC21" s="678"/>
      <c r="BD21" s="678"/>
      <c r="BE21" s="678"/>
      <c r="BF21" s="679"/>
      <c r="BG21" s="659" t="s">
        <v>225</v>
      </c>
      <c r="BH21" s="660"/>
      <c r="BI21" s="660"/>
      <c r="BJ21" s="660"/>
      <c r="BK21" s="660"/>
      <c r="BL21" s="660"/>
      <c r="BM21" s="660"/>
      <c r="BN21" s="661"/>
      <c r="BO21" s="662" t="s">
        <v>124</v>
      </c>
      <c r="BP21" s="662"/>
      <c r="BQ21" s="662"/>
      <c r="BR21" s="662"/>
      <c r="BS21" s="668" t="s">
        <v>124</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276</v>
      </c>
      <c r="C22" s="657"/>
      <c r="D22" s="657"/>
      <c r="E22" s="657"/>
      <c r="F22" s="657"/>
      <c r="G22" s="657"/>
      <c r="H22" s="657"/>
      <c r="I22" s="657"/>
      <c r="J22" s="657"/>
      <c r="K22" s="657"/>
      <c r="L22" s="657"/>
      <c r="M22" s="657"/>
      <c r="N22" s="657"/>
      <c r="O22" s="657"/>
      <c r="P22" s="657"/>
      <c r="Q22" s="658"/>
      <c r="R22" s="659">
        <v>39346143</v>
      </c>
      <c r="S22" s="660"/>
      <c r="T22" s="660"/>
      <c r="U22" s="660"/>
      <c r="V22" s="660"/>
      <c r="W22" s="660"/>
      <c r="X22" s="660"/>
      <c r="Y22" s="661"/>
      <c r="Z22" s="662">
        <v>59.9</v>
      </c>
      <c r="AA22" s="662"/>
      <c r="AB22" s="662"/>
      <c r="AC22" s="662"/>
      <c r="AD22" s="663">
        <v>36484425</v>
      </c>
      <c r="AE22" s="663"/>
      <c r="AF22" s="663"/>
      <c r="AG22" s="663"/>
      <c r="AH22" s="663"/>
      <c r="AI22" s="663"/>
      <c r="AJ22" s="663"/>
      <c r="AK22" s="663"/>
      <c r="AL22" s="664">
        <v>99.4</v>
      </c>
      <c r="AM22" s="665"/>
      <c r="AN22" s="665"/>
      <c r="AO22" s="666"/>
      <c r="AP22" s="677" t="s">
        <v>277</v>
      </c>
      <c r="AQ22" s="678"/>
      <c r="AR22" s="678"/>
      <c r="AS22" s="678"/>
      <c r="AT22" s="678"/>
      <c r="AU22" s="678"/>
      <c r="AV22" s="678"/>
      <c r="AW22" s="678"/>
      <c r="AX22" s="678"/>
      <c r="AY22" s="678"/>
      <c r="AZ22" s="678"/>
      <c r="BA22" s="678"/>
      <c r="BB22" s="678"/>
      <c r="BC22" s="678"/>
      <c r="BD22" s="678"/>
      <c r="BE22" s="678"/>
      <c r="BF22" s="679"/>
      <c r="BG22" s="659" t="s">
        <v>124</v>
      </c>
      <c r="BH22" s="660"/>
      <c r="BI22" s="660"/>
      <c r="BJ22" s="660"/>
      <c r="BK22" s="660"/>
      <c r="BL22" s="660"/>
      <c r="BM22" s="660"/>
      <c r="BN22" s="661"/>
      <c r="BO22" s="662" t="s">
        <v>225</v>
      </c>
      <c r="BP22" s="662"/>
      <c r="BQ22" s="662"/>
      <c r="BR22" s="662"/>
      <c r="BS22" s="668" t="s">
        <v>124</v>
      </c>
      <c r="BT22" s="660"/>
      <c r="BU22" s="660"/>
      <c r="BV22" s="660"/>
      <c r="BW22" s="660"/>
      <c r="BX22" s="660"/>
      <c r="BY22" s="660"/>
      <c r="BZ22" s="660"/>
      <c r="CA22" s="660"/>
      <c r="CB22" s="669"/>
      <c r="CD22" s="641" t="s">
        <v>278</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279</v>
      </c>
      <c r="C23" s="657"/>
      <c r="D23" s="657"/>
      <c r="E23" s="657"/>
      <c r="F23" s="657"/>
      <c r="G23" s="657"/>
      <c r="H23" s="657"/>
      <c r="I23" s="657"/>
      <c r="J23" s="657"/>
      <c r="K23" s="657"/>
      <c r="L23" s="657"/>
      <c r="M23" s="657"/>
      <c r="N23" s="657"/>
      <c r="O23" s="657"/>
      <c r="P23" s="657"/>
      <c r="Q23" s="658"/>
      <c r="R23" s="659">
        <v>26932</v>
      </c>
      <c r="S23" s="660"/>
      <c r="T23" s="660"/>
      <c r="U23" s="660"/>
      <c r="V23" s="660"/>
      <c r="W23" s="660"/>
      <c r="X23" s="660"/>
      <c r="Y23" s="661"/>
      <c r="Z23" s="662">
        <v>0</v>
      </c>
      <c r="AA23" s="662"/>
      <c r="AB23" s="662"/>
      <c r="AC23" s="662"/>
      <c r="AD23" s="663">
        <v>26932</v>
      </c>
      <c r="AE23" s="663"/>
      <c r="AF23" s="663"/>
      <c r="AG23" s="663"/>
      <c r="AH23" s="663"/>
      <c r="AI23" s="663"/>
      <c r="AJ23" s="663"/>
      <c r="AK23" s="663"/>
      <c r="AL23" s="664">
        <v>0.1</v>
      </c>
      <c r="AM23" s="665"/>
      <c r="AN23" s="665"/>
      <c r="AO23" s="666"/>
      <c r="AP23" s="677" t="s">
        <v>280</v>
      </c>
      <c r="AQ23" s="678"/>
      <c r="AR23" s="678"/>
      <c r="AS23" s="678"/>
      <c r="AT23" s="678"/>
      <c r="AU23" s="678"/>
      <c r="AV23" s="678"/>
      <c r="AW23" s="678"/>
      <c r="AX23" s="678"/>
      <c r="AY23" s="678"/>
      <c r="AZ23" s="678"/>
      <c r="BA23" s="678"/>
      <c r="BB23" s="678"/>
      <c r="BC23" s="678"/>
      <c r="BD23" s="678"/>
      <c r="BE23" s="678"/>
      <c r="BF23" s="679"/>
      <c r="BG23" s="659">
        <v>2830806</v>
      </c>
      <c r="BH23" s="660"/>
      <c r="BI23" s="660"/>
      <c r="BJ23" s="660"/>
      <c r="BK23" s="660"/>
      <c r="BL23" s="660"/>
      <c r="BM23" s="660"/>
      <c r="BN23" s="661"/>
      <c r="BO23" s="662">
        <v>8.1</v>
      </c>
      <c r="BP23" s="662"/>
      <c r="BQ23" s="662"/>
      <c r="BR23" s="662"/>
      <c r="BS23" s="668" t="s">
        <v>124</v>
      </c>
      <c r="BT23" s="660"/>
      <c r="BU23" s="660"/>
      <c r="BV23" s="660"/>
      <c r="BW23" s="660"/>
      <c r="BX23" s="660"/>
      <c r="BY23" s="660"/>
      <c r="BZ23" s="660"/>
      <c r="CA23" s="660"/>
      <c r="CB23" s="669"/>
      <c r="CD23" s="641" t="s">
        <v>219</v>
      </c>
      <c r="CE23" s="642"/>
      <c r="CF23" s="642"/>
      <c r="CG23" s="642"/>
      <c r="CH23" s="642"/>
      <c r="CI23" s="642"/>
      <c r="CJ23" s="642"/>
      <c r="CK23" s="642"/>
      <c r="CL23" s="642"/>
      <c r="CM23" s="642"/>
      <c r="CN23" s="642"/>
      <c r="CO23" s="642"/>
      <c r="CP23" s="642"/>
      <c r="CQ23" s="643"/>
      <c r="CR23" s="641" t="s">
        <v>281</v>
      </c>
      <c r="CS23" s="642"/>
      <c r="CT23" s="642"/>
      <c r="CU23" s="642"/>
      <c r="CV23" s="642"/>
      <c r="CW23" s="642"/>
      <c r="CX23" s="642"/>
      <c r="CY23" s="643"/>
      <c r="CZ23" s="641" t="s">
        <v>282</v>
      </c>
      <c r="DA23" s="642"/>
      <c r="DB23" s="642"/>
      <c r="DC23" s="643"/>
      <c r="DD23" s="641" t="s">
        <v>283</v>
      </c>
      <c r="DE23" s="642"/>
      <c r="DF23" s="642"/>
      <c r="DG23" s="642"/>
      <c r="DH23" s="642"/>
      <c r="DI23" s="642"/>
      <c r="DJ23" s="642"/>
      <c r="DK23" s="643"/>
      <c r="DL23" s="689" t="s">
        <v>284</v>
      </c>
      <c r="DM23" s="690"/>
      <c r="DN23" s="690"/>
      <c r="DO23" s="690"/>
      <c r="DP23" s="690"/>
      <c r="DQ23" s="690"/>
      <c r="DR23" s="690"/>
      <c r="DS23" s="690"/>
      <c r="DT23" s="690"/>
      <c r="DU23" s="690"/>
      <c r="DV23" s="691"/>
      <c r="DW23" s="641" t="s">
        <v>285</v>
      </c>
      <c r="DX23" s="642"/>
      <c r="DY23" s="642"/>
      <c r="DZ23" s="642"/>
      <c r="EA23" s="642"/>
      <c r="EB23" s="642"/>
      <c r="EC23" s="643"/>
    </row>
    <row r="24" spans="2:133" ht="11.25" customHeight="1" x14ac:dyDescent="0.15">
      <c r="B24" s="656" t="s">
        <v>286</v>
      </c>
      <c r="C24" s="657"/>
      <c r="D24" s="657"/>
      <c r="E24" s="657"/>
      <c r="F24" s="657"/>
      <c r="G24" s="657"/>
      <c r="H24" s="657"/>
      <c r="I24" s="657"/>
      <c r="J24" s="657"/>
      <c r="K24" s="657"/>
      <c r="L24" s="657"/>
      <c r="M24" s="657"/>
      <c r="N24" s="657"/>
      <c r="O24" s="657"/>
      <c r="P24" s="657"/>
      <c r="Q24" s="658"/>
      <c r="R24" s="659">
        <v>177982</v>
      </c>
      <c r="S24" s="660"/>
      <c r="T24" s="660"/>
      <c r="U24" s="660"/>
      <c r="V24" s="660"/>
      <c r="W24" s="660"/>
      <c r="X24" s="660"/>
      <c r="Y24" s="661"/>
      <c r="Z24" s="662">
        <v>0.3</v>
      </c>
      <c r="AA24" s="662"/>
      <c r="AB24" s="662"/>
      <c r="AC24" s="662"/>
      <c r="AD24" s="663" t="s">
        <v>124</v>
      </c>
      <c r="AE24" s="663"/>
      <c r="AF24" s="663"/>
      <c r="AG24" s="663"/>
      <c r="AH24" s="663"/>
      <c r="AI24" s="663"/>
      <c r="AJ24" s="663"/>
      <c r="AK24" s="663"/>
      <c r="AL24" s="664" t="s">
        <v>225</v>
      </c>
      <c r="AM24" s="665"/>
      <c r="AN24" s="665"/>
      <c r="AO24" s="666"/>
      <c r="AP24" s="677" t="s">
        <v>287</v>
      </c>
      <c r="AQ24" s="678"/>
      <c r="AR24" s="678"/>
      <c r="AS24" s="678"/>
      <c r="AT24" s="678"/>
      <c r="AU24" s="678"/>
      <c r="AV24" s="678"/>
      <c r="AW24" s="678"/>
      <c r="AX24" s="678"/>
      <c r="AY24" s="678"/>
      <c r="AZ24" s="678"/>
      <c r="BA24" s="678"/>
      <c r="BB24" s="678"/>
      <c r="BC24" s="678"/>
      <c r="BD24" s="678"/>
      <c r="BE24" s="678"/>
      <c r="BF24" s="679"/>
      <c r="BG24" s="659" t="s">
        <v>225</v>
      </c>
      <c r="BH24" s="660"/>
      <c r="BI24" s="660"/>
      <c r="BJ24" s="660"/>
      <c r="BK24" s="660"/>
      <c r="BL24" s="660"/>
      <c r="BM24" s="660"/>
      <c r="BN24" s="661"/>
      <c r="BO24" s="662" t="s">
        <v>124</v>
      </c>
      <c r="BP24" s="662"/>
      <c r="BQ24" s="662"/>
      <c r="BR24" s="662"/>
      <c r="BS24" s="668" t="s">
        <v>124</v>
      </c>
      <c r="BT24" s="660"/>
      <c r="BU24" s="660"/>
      <c r="BV24" s="660"/>
      <c r="BW24" s="660"/>
      <c r="BX24" s="660"/>
      <c r="BY24" s="660"/>
      <c r="BZ24" s="660"/>
      <c r="CA24" s="660"/>
      <c r="CB24" s="669"/>
      <c r="CD24" s="670" t="s">
        <v>288</v>
      </c>
      <c r="CE24" s="671"/>
      <c r="CF24" s="671"/>
      <c r="CG24" s="671"/>
      <c r="CH24" s="671"/>
      <c r="CI24" s="671"/>
      <c r="CJ24" s="671"/>
      <c r="CK24" s="671"/>
      <c r="CL24" s="671"/>
      <c r="CM24" s="671"/>
      <c r="CN24" s="671"/>
      <c r="CO24" s="671"/>
      <c r="CP24" s="671"/>
      <c r="CQ24" s="672"/>
      <c r="CR24" s="648">
        <v>19173856</v>
      </c>
      <c r="CS24" s="649"/>
      <c r="CT24" s="649"/>
      <c r="CU24" s="649"/>
      <c r="CV24" s="649"/>
      <c r="CW24" s="649"/>
      <c r="CX24" s="649"/>
      <c r="CY24" s="650"/>
      <c r="CZ24" s="653">
        <v>31.9</v>
      </c>
      <c r="DA24" s="654"/>
      <c r="DB24" s="654"/>
      <c r="DC24" s="673"/>
      <c r="DD24" s="692">
        <v>12652418</v>
      </c>
      <c r="DE24" s="649"/>
      <c r="DF24" s="649"/>
      <c r="DG24" s="649"/>
      <c r="DH24" s="649"/>
      <c r="DI24" s="649"/>
      <c r="DJ24" s="649"/>
      <c r="DK24" s="650"/>
      <c r="DL24" s="692">
        <v>12641576</v>
      </c>
      <c r="DM24" s="649"/>
      <c r="DN24" s="649"/>
      <c r="DO24" s="649"/>
      <c r="DP24" s="649"/>
      <c r="DQ24" s="649"/>
      <c r="DR24" s="649"/>
      <c r="DS24" s="649"/>
      <c r="DT24" s="649"/>
      <c r="DU24" s="649"/>
      <c r="DV24" s="650"/>
      <c r="DW24" s="653">
        <v>34.4</v>
      </c>
      <c r="DX24" s="654"/>
      <c r="DY24" s="654"/>
      <c r="DZ24" s="654"/>
      <c r="EA24" s="654"/>
      <c r="EB24" s="654"/>
      <c r="EC24" s="655"/>
    </row>
    <row r="25" spans="2:133" ht="11.25" customHeight="1" x14ac:dyDescent="0.15">
      <c r="B25" s="656" t="s">
        <v>289</v>
      </c>
      <c r="C25" s="657"/>
      <c r="D25" s="657"/>
      <c r="E25" s="657"/>
      <c r="F25" s="657"/>
      <c r="G25" s="657"/>
      <c r="H25" s="657"/>
      <c r="I25" s="657"/>
      <c r="J25" s="657"/>
      <c r="K25" s="657"/>
      <c r="L25" s="657"/>
      <c r="M25" s="657"/>
      <c r="N25" s="657"/>
      <c r="O25" s="657"/>
      <c r="P25" s="657"/>
      <c r="Q25" s="658"/>
      <c r="R25" s="659">
        <v>1509110</v>
      </c>
      <c r="S25" s="660"/>
      <c r="T25" s="660"/>
      <c r="U25" s="660"/>
      <c r="V25" s="660"/>
      <c r="W25" s="660"/>
      <c r="X25" s="660"/>
      <c r="Y25" s="661"/>
      <c r="Z25" s="662">
        <v>2.2999999999999998</v>
      </c>
      <c r="AA25" s="662"/>
      <c r="AB25" s="662"/>
      <c r="AC25" s="662"/>
      <c r="AD25" s="663">
        <v>109786</v>
      </c>
      <c r="AE25" s="663"/>
      <c r="AF25" s="663"/>
      <c r="AG25" s="663"/>
      <c r="AH25" s="663"/>
      <c r="AI25" s="663"/>
      <c r="AJ25" s="663"/>
      <c r="AK25" s="663"/>
      <c r="AL25" s="664">
        <v>0.3</v>
      </c>
      <c r="AM25" s="665"/>
      <c r="AN25" s="665"/>
      <c r="AO25" s="666"/>
      <c r="AP25" s="677" t="s">
        <v>290</v>
      </c>
      <c r="AQ25" s="678"/>
      <c r="AR25" s="678"/>
      <c r="AS25" s="678"/>
      <c r="AT25" s="678"/>
      <c r="AU25" s="678"/>
      <c r="AV25" s="678"/>
      <c r="AW25" s="678"/>
      <c r="AX25" s="678"/>
      <c r="AY25" s="678"/>
      <c r="AZ25" s="678"/>
      <c r="BA25" s="678"/>
      <c r="BB25" s="678"/>
      <c r="BC25" s="678"/>
      <c r="BD25" s="678"/>
      <c r="BE25" s="678"/>
      <c r="BF25" s="679"/>
      <c r="BG25" s="659" t="s">
        <v>225</v>
      </c>
      <c r="BH25" s="660"/>
      <c r="BI25" s="660"/>
      <c r="BJ25" s="660"/>
      <c r="BK25" s="660"/>
      <c r="BL25" s="660"/>
      <c r="BM25" s="660"/>
      <c r="BN25" s="661"/>
      <c r="BO25" s="662" t="s">
        <v>225</v>
      </c>
      <c r="BP25" s="662"/>
      <c r="BQ25" s="662"/>
      <c r="BR25" s="662"/>
      <c r="BS25" s="668" t="s">
        <v>225</v>
      </c>
      <c r="BT25" s="660"/>
      <c r="BU25" s="660"/>
      <c r="BV25" s="660"/>
      <c r="BW25" s="660"/>
      <c r="BX25" s="660"/>
      <c r="BY25" s="660"/>
      <c r="BZ25" s="660"/>
      <c r="CA25" s="660"/>
      <c r="CB25" s="669"/>
      <c r="CD25" s="674" t="s">
        <v>291</v>
      </c>
      <c r="CE25" s="675"/>
      <c r="CF25" s="675"/>
      <c r="CG25" s="675"/>
      <c r="CH25" s="675"/>
      <c r="CI25" s="675"/>
      <c r="CJ25" s="675"/>
      <c r="CK25" s="675"/>
      <c r="CL25" s="675"/>
      <c r="CM25" s="675"/>
      <c r="CN25" s="675"/>
      <c r="CO25" s="675"/>
      <c r="CP25" s="675"/>
      <c r="CQ25" s="676"/>
      <c r="CR25" s="659">
        <v>7712238</v>
      </c>
      <c r="CS25" s="695"/>
      <c r="CT25" s="695"/>
      <c r="CU25" s="695"/>
      <c r="CV25" s="695"/>
      <c r="CW25" s="695"/>
      <c r="CX25" s="695"/>
      <c r="CY25" s="696"/>
      <c r="CZ25" s="664">
        <v>12.8</v>
      </c>
      <c r="DA25" s="693"/>
      <c r="DB25" s="693"/>
      <c r="DC25" s="697"/>
      <c r="DD25" s="668">
        <v>7091825</v>
      </c>
      <c r="DE25" s="695"/>
      <c r="DF25" s="695"/>
      <c r="DG25" s="695"/>
      <c r="DH25" s="695"/>
      <c r="DI25" s="695"/>
      <c r="DJ25" s="695"/>
      <c r="DK25" s="696"/>
      <c r="DL25" s="668">
        <v>7091217</v>
      </c>
      <c r="DM25" s="695"/>
      <c r="DN25" s="695"/>
      <c r="DO25" s="695"/>
      <c r="DP25" s="695"/>
      <c r="DQ25" s="695"/>
      <c r="DR25" s="695"/>
      <c r="DS25" s="695"/>
      <c r="DT25" s="695"/>
      <c r="DU25" s="695"/>
      <c r="DV25" s="696"/>
      <c r="DW25" s="664">
        <v>19.3</v>
      </c>
      <c r="DX25" s="693"/>
      <c r="DY25" s="693"/>
      <c r="DZ25" s="693"/>
      <c r="EA25" s="693"/>
      <c r="EB25" s="693"/>
      <c r="EC25" s="694"/>
    </row>
    <row r="26" spans="2:133" ht="11.25" customHeight="1" x14ac:dyDescent="0.15">
      <c r="B26" s="656" t="s">
        <v>292</v>
      </c>
      <c r="C26" s="657"/>
      <c r="D26" s="657"/>
      <c r="E26" s="657"/>
      <c r="F26" s="657"/>
      <c r="G26" s="657"/>
      <c r="H26" s="657"/>
      <c r="I26" s="657"/>
      <c r="J26" s="657"/>
      <c r="K26" s="657"/>
      <c r="L26" s="657"/>
      <c r="M26" s="657"/>
      <c r="N26" s="657"/>
      <c r="O26" s="657"/>
      <c r="P26" s="657"/>
      <c r="Q26" s="658"/>
      <c r="R26" s="659">
        <v>83729</v>
      </c>
      <c r="S26" s="660"/>
      <c r="T26" s="660"/>
      <c r="U26" s="660"/>
      <c r="V26" s="660"/>
      <c r="W26" s="660"/>
      <c r="X26" s="660"/>
      <c r="Y26" s="661"/>
      <c r="Z26" s="662">
        <v>0.1</v>
      </c>
      <c r="AA26" s="662"/>
      <c r="AB26" s="662"/>
      <c r="AC26" s="662"/>
      <c r="AD26" s="663" t="s">
        <v>124</v>
      </c>
      <c r="AE26" s="663"/>
      <c r="AF26" s="663"/>
      <c r="AG26" s="663"/>
      <c r="AH26" s="663"/>
      <c r="AI26" s="663"/>
      <c r="AJ26" s="663"/>
      <c r="AK26" s="663"/>
      <c r="AL26" s="664" t="s">
        <v>225</v>
      </c>
      <c r="AM26" s="665"/>
      <c r="AN26" s="665"/>
      <c r="AO26" s="666"/>
      <c r="AP26" s="677" t="s">
        <v>293</v>
      </c>
      <c r="AQ26" s="698"/>
      <c r="AR26" s="698"/>
      <c r="AS26" s="698"/>
      <c r="AT26" s="698"/>
      <c r="AU26" s="698"/>
      <c r="AV26" s="698"/>
      <c r="AW26" s="698"/>
      <c r="AX26" s="698"/>
      <c r="AY26" s="698"/>
      <c r="AZ26" s="698"/>
      <c r="BA26" s="698"/>
      <c r="BB26" s="698"/>
      <c r="BC26" s="698"/>
      <c r="BD26" s="698"/>
      <c r="BE26" s="698"/>
      <c r="BF26" s="679"/>
      <c r="BG26" s="659" t="s">
        <v>124</v>
      </c>
      <c r="BH26" s="660"/>
      <c r="BI26" s="660"/>
      <c r="BJ26" s="660"/>
      <c r="BK26" s="660"/>
      <c r="BL26" s="660"/>
      <c r="BM26" s="660"/>
      <c r="BN26" s="661"/>
      <c r="BO26" s="662" t="s">
        <v>124</v>
      </c>
      <c r="BP26" s="662"/>
      <c r="BQ26" s="662"/>
      <c r="BR26" s="662"/>
      <c r="BS26" s="668" t="s">
        <v>124</v>
      </c>
      <c r="BT26" s="660"/>
      <c r="BU26" s="660"/>
      <c r="BV26" s="660"/>
      <c r="BW26" s="660"/>
      <c r="BX26" s="660"/>
      <c r="BY26" s="660"/>
      <c r="BZ26" s="660"/>
      <c r="CA26" s="660"/>
      <c r="CB26" s="669"/>
      <c r="CD26" s="674" t="s">
        <v>294</v>
      </c>
      <c r="CE26" s="675"/>
      <c r="CF26" s="675"/>
      <c r="CG26" s="675"/>
      <c r="CH26" s="675"/>
      <c r="CI26" s="675"/>
      <c r="CJ26" s="675"/>
      <c r="CK26" s="675"/>
      <c r="CL26" s="675"/>
      <c r="CM26" s="675"/>
      <c r="CN26" s="675"/>
      <c r="CO26" s="675"/>
      <c r="CP26" s="675"/>
      <c r="CQ26" s="676"/>
      <c r="CR26" s="659">
        <v>5392670</v>
      </c>
      <c r="CS26" s="660"/>
      <c r="CT26" s="660"/>
      <c r="CU26" s="660"/>
      <c r="CV26" s="660"/>
      <c r="CW26" s="660"/>
      <c r="CX26" s="660"/>
      <c r="CY26" s="661"/>
      <c r="CZ26" s="664">
        <v>9</v>
      </c>
      <c r="DA26" s="693"/>
      <c r="DB26" s="693"/>
      <c r="DC26" s="697"/>
      <c r="DD26" s="668">
        <v>4848243</v>
      </c>
      <c r="DE26" s="660"/>
      <c r="DF26" s="660"/>
      <c r="DG26" s="660"/>
      <c r="DH26" s="660"/>
      <c r="DI26" s="660"/>
      <c r="DJ26" s="660"/>
      <c r="DK26" s="661"/>
      <c r="DL26" s="668" t="s">
        <v>225</v>
      </c>
      <c r="DM26" s="660"/>
      <c r="DN26" s="660"/>
      <c r="DO26" s="660"/>
      <c r="DP26" s="660"/>
      <c r="DQ26" s="660"/>
      <c r="DR26" s="660"/>
      <c r="DS26" s="660"/>
      <c r="DT26" s="660"/>
      <c r="DU26" s="660"/>
      <c r="DV26" s="661"/>
      <c r="DW26" s="664" t="s">
        <v>124</v>
      </c>
      <c r="DX26" s="693"/>
      <c r="DY26" s="693"/>
      <c r="DZ26" s="693"/>
      <c r="EA26" s="693"/>
      <c r="EB26" s="693"/>
      <c r="EC26" s="694"/>
    </row>
    <row r="27" spans="2:133" ht="11.25" customHeight="1" x14ac:dyDescent="0.15">
      <c r="B27" s="656" t="s">
        <v>295</v>
      </c>
      <c r="C27" s="657"/>
      <c r="D27" s="657"/>
      <c r="E27" s="657"/>
      <c r="F27" s="657"/>
      <c r="G27" s="657"/>
      <c r="H27" s="657"/>
      <c r="I27" s="657"/>
      <c r="J27" s="657"/>
      <c r="K27" s="657"/>
      <c r="L27" s="657"/>
      <c r="M27" s="657"/>
      <c r="N27" s="657"/>
      <c r="O27" s="657"/>
      <c r="P27" s="657"/>
      <c r="Q27" s="658"/>
      <c r="R27" s="659">
        <v>5933254</v>
      </c>
      <c r="S27" s="660"/>
      <c r="T27" s="660"/>
      <c r="U27" s="660"/>
      <c r="V27" s="660"/>
      <c r="W27" s="660"/>
      <c r="X27" s="660"/>
      <c r="Y27" s="661"/>
      <c r="Z27" s="662">
        <v>9</v>
      </c>
      <c r="AA27" s="662"/>
      <c r="AB27" s="662"/>
      <c r="AC27" s="662"/>
      <c r="AD27" s="663" t="s">
        <v>124</v>
      </c>
      <c r="AE27" s="663"/>
      <c r="AF27" s="663"/>
      <c r="AG27" s="663"/>
      <c r="AH27" s="663"/>
      <c r="AI27" s="663"/>
      <c r="AJ27" s="663"/>
      <c r="AK27" s="663"/>
      <c r="AL27" s="664" t="s">
        <v>225</v>
      </c>
      <c r="AM27" s="665"/>
      <c r="AN27" s="665"/>
      <c r="AO27" s="666"/>
      <c r="AP27" s="656" t="s">
        <v>296</v>
      </c>
      <c r="AQ27" s="657"/>
      <c r="AR27" s="657"/>
      <c r="AS27" s="657"/>
      <c r="AT27" s="657"/>
      <c r="AU27" s="657"/>
      <c r="AV27" s="657"/>
      <c r="AW27" s="657"/>
      <c r="AX27" s="657"/>
      <c r="AY27" s="657"/>
      <c r="AZ27" s="657"/>
      <c r="BA27" s="657"/>
      <c r="BB27" s="657"/>
      <c r="BC27" s="657"/>
      <c r="BD27" s="657"/>
      <c r="BE27" s="657"/>
      <c r="BF27" s="658"/>
      <c r="BG27" s="659">
        <v>34933985</v>
      </c>
      <c r="BH27" s="660"/>
      <c r="BI27" s="660"/>
      <c r="BJ27" s="660"/>
      <c r="BK27" s="660"/>
      <c r="BL27" s="660"/>
      <c r="BM27" s="660"/>
      <c r="BN27" s="661"/>
      <c r="BO27" s="662">
        <v>100</v>
      </c>
      <c r="BP27" s="662"/>
      <c r="BQ27" s="662"/>
      <c r="BR27" s="662"/>
      <c r="BS27" s="668" t="s">
        <v>225</v>
      </c>
      <c r="BT27" s="660"/>
      <c r="BU27" s="660"/>
      <c r="BV27" s="660"/>
      <c r="BW27" s="660"/>
      <c r="BX27" s="660"/>
      <c r="BY27" s="660"/>
      <c r="BZ27" s="660"/>
      <c r="CA27" s="660"/>
      <c r="CB27" s="669"/>
      <c r="CD27" s="674" t="s">
        <v>297</v>
      </c>
      <c r="CE27" s="675"/>
      <c r="CF27" s="675"/>
      <c r="CG27" s="675"/>
      <c r="CH27" s="675"/>
      <c r="CI27" s="675"/>
      <c r="CJ27" s="675"/>
      <c r="CK27" s="675"/>
      <c r="CL27" s="675"/>
      <c r="CM27" s="675"/>
      <c r="CN27" s="675"/>
      <c r="CO27" s="675"/>
      <c r="CP27" s="675"/>
      <c r="CQ27" s="676"/>
      <c r="CR27" s="659">
        <v>10005115</v>
      </c>
      <c r="CS27" s="695"/>
      <c r="CT27" s="695"/>
      <c r="CU27" s="695"/>
      <c r="CV27" s="695"/>
      <c r="CW27" s="695"/>
      <c r="CX27" s="695"/>
      <c r="CY27" s="696"/>
      <c r="CZ27" s="664">
        <v>16.7</v>
      </c>
      <c r="DA27" s="693"/>
      <c r="DB27" s="693"/>
      <c r="DC27" s="697"/>
      <c r="DD27" s="668">
        <v>4156011</v>
      </c>
      <c r="DE27" s="695"/>
      <c r="DF27" s="695"/>
      <c r="DG27" s="695"/>
      <c r="DH27" s="695"/>
      <c r="DI27" s="695"/>
      <c r="DJ27" s="695"/>
      <c r="DK27" s="696"/>
      <c r="DL27" s="668">
        <v>4145777</v>
      </c>
      <c r="DM27" s="695"/>
      <c r="DN27" s="695"/>
      <c r="DO27" s="695"/>
      <c r="DP27" s="695"/>
      <c r="DQ27" s="695"/>
      <c r="DR27" s="695"/>
      <c r="DS27" s="695"/>
      <c r="DT27" s="695"/>
      <c r="DU27" s="695"/>
      <c r="DV27" s="696"/>
      <c r="DW27" s="664">
        <v>11.3</v>
      </c>
      <c r="DX27" s="693"/>
      <c r="DY27" s="693"/>
      <c r="DZ27" s="693"/>
      <c r="EA27" s="693"/>
      <c r="EB27" s="693"/>
      <c r="EC27" s="694"/>
    </row>
    <row r="28" spans="2:133" ht="11.25" customHeight="1" x14ac:dyDescent="0.15">
      <c r="B28" s="701" t="s">
        <v>298</v>
      </c>
      <c r="C28" s="702"/>
      <c r="D28" s="702"/>
      <c r="E28" s="702"/>
      <c r="F28" s="702"/>
      <c r="G28" s="702"/>
      <c r="H28" s="702"/>
      <c r="I28" s="702"/>
      <c r="J28" s="702"/>
      <c r="K28" s="702"/>
      <c r="L28" s="702"/>
      <c r="M28" s="702"/>
      <c r="N28" s="702"/>
      <c r="O28" s="702"/>
      <c r="P28" s="702"/>
      <c r="Q28" s="703"/>
      <c r="R28" s="659" t="s">
        <v>124</v>
      </c>
      <c r="S28" s="660"/>
      <c r="T28" s="660"/>
      <c r="U28" s="660"/>
      <c r="V28" s="660"/>
      <c r="W28" s="660"/>
      <c r="X28" s="660"/>
      <c r="Y28" s="661"/>
      <c r="Z28" s="662" t="s">
        <v>124</v>
      </c>
      <c r="AA28" s="662"/>
      <c r="AB28" s="662"/>
      <c r="AC28" s="662"/>
      <c r="AD28" s="663" t="s">
        <v>124</v>
      </c>
      <c r="AE28" s="663"/>
      <c r="AF28" s="663"/>
      <c r="AG28" s="663"/>
      <c r="AH28" s="663"/>
      <c r="AI28" s="663"/>
      <c r="AJ28" s="663"/>
      <c r="AK28" s="663"/>
      <c r="AL28" s="664" t="s">
        <v>225</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299</v>
      </c>
      <c r="CE28" s="675"/>
      <c r="CF28" s="675"/>
      <c r="CG28" s="675"/>
      <c r="CH28" s="675"/>
      <c r="CI28" s="675"/>
      <c r="CJ28" s="675"/>
      <c r="CK28" s="675"/>
      <c r="CL28" s="675"/>
      <c r="CM28" s="675"/>
      <c r="CN28" s="675"/>
      <c r="CO28" s="675"/>
      <c r="CP28" s="675"/>
      <c r="CQ28" s="676"/>
      <c r="CR28" s="659">
        <v>1456503</v>
      </c>
      <c r="CS28" s="660"/>
      <c r="CT28" s="660"/>
      <c r="CU28" s="660"/>
      <c r="CV28" s="660"/>
      <c r="CW28" s="660"/>
      <c r="CX28" s="660"/>
      <c r="CY28" s="661"/>
      <c r="CZ28" s="664">
        <v>2.4</v>
      </c>
      <c r="DA28" s="693"/>
      <c r="DB28" s="693"/>
      <c r="DC28" s="697"/>
      <c r="DD28" s="668">
        <v>1404582</v>
      </c>
      <c r="DE28" s="660"/>
      <c r="DF28" s="660"/>
      <c r="DG28" s="660"/>
      <c r="DH28" s="660"/>
      <c r="DI28" s="660"/>
      <c r="DJ28" s="660"/>
      <c r="DK28" s="661"/>
      <c r="DL28" s="668">
        <v>1404582</v>
      </c>
      <c r="DM28" s="660"/>
      <c r="DN28" s="660"/>
      <c r="DO28" s="660"/>
      <c r="DP28" s="660"/>
      <c r="DQ28" s="660"/>
      <c r="DR28" s="660"/>
      <c r="DS28" s="660"/>
      <c r="DT28" s="660"/>
      <c r="DU28" s="660"/>
      <c r="DV28" s="661"/>
      <c r="DW28" s="664">
        <v>3.8</v>
      </c>
      <c r="DX28" s="693"/>
      <c r="DY28" s="693"/>
      <c r="DZ28" s="693"/>
      <c r="EA28" s="693"/>
      <c r="EB28" s="693"/>
      <c r="EC28" s="694"/>
    </row>
    <row r="29" spans="2:133" ht="11.25" customHeight="1" x14ac:dyDescent="0.15">
      <c r="B29" s="656" t="s">
        <v>300</v>
      </c>
      <c r="C29" s="657"/>
      <c r="D29" s="657"/>
      <c r="E29" s="657"/>
      <c r="F29" s="657"/>
      <c r="G29" s="657"/>
      <c r="H29" s="657"/>
      <c r="I29" s="657"/>
      <c r="J29" s="657"/>
      <c r="K29" s="657"/>
      <c r="L29" s="657"/>
      <c r="M29" s="657"/>
      <c r="N29" s="657"/>
      <c r="O29" s="657"/>
      <c r="P29" s="657"/>
      <c r="Q29" s="658"/>
      <c r="R29" s="659">
        <v>2826725</v>
      </c>
      <c r="S29" s="660"/>
      <c r="T29" s="660"/>
      <c r="U29" s="660"/>
      <c r="V29" s="660"/>
      <c r="W29" s="660"/>
      <c r="X29" s="660"/>
      <c r="Y29" s="661"/>
      <c r="Z29" s="662">
        <v>4.3</v>
      </c>
      <c r="AA29" s="662"/>
      <c r="AB29" s="662"/>
      <c r="AC29" s="662"/>
      <c r="AD29" s="663" t="s">
        <v>124</v>
      </c>
      <c r="AE29" s="663"/>
      <c r="AF29" s="663"/>
      <c r="AG29" s="663"/>
      <c r="AH29" s="663"/>
      <c r="AI29" s="663"/>
      <c r="AJ29" s="663"/>
      <c r="AK29" s="663"/>
      <c r="AL29" s="664" t="s">
        <v>124</v>
      </c>
      <c r="AM29" s="665"/>
      <c r="AN29" s="665"/>
      <c r="AO29" s="666"/>
      <c r="AP29" s="638" t="s">
        <v>219</v>
      </c>
      <c r="AQ29" s="639"/>
      <c r="AR29" s="639"/>
      <c r="AS29" s="639"/>
      <c r="AT29" s="639"/>
      <c r="AU29" s="639"/>
      <c r="AV29" s="639"/>
      <c r="AW29" s="639"/>
      <c r="AX29" s="639"/>
      <c r="AY29" s="639"/>
      <c r="AZ29" s="639"/>
      <c r="BA29" s="639"/>
      <c r="BB29" s="639"/>
      <c r="BC29" s="639"/>
      <c r="BD29" s="639"/>
      <c r="BE29" s="639"/>
      <c r="BF29" s="640"/>
      <c r="BG29" s="638" t="s">
        <v>301</v>
      </c>
      <c r="BH29" s="699"/>
      <c r="BI29" s="699"/>
      <c r="BJ29" s="699"/>
      <c r="BK29" s="699"/>
      <c r="BL29" s="699"/>
      <c r="BM29" s="699"/>
      <c r="BN29" s="699"/>
      <c r="BO29" s="699"/>
      <c r="BP29" s="699"/>
      <c r="BQ29" s="700"/>
      <c r="BR29" s="638" t="s">
        <v>302</v>
      </c>
      <c r="BS29" s="699"/>
      <c r="BT29" s="699"/>
      <c r="BU29" s="699"/>
      <c r="BV29" s="699"/>
      <c r="BW29" s="699"/>
      <c r="BX29" s="699"/>
      <c r="BY29" s="699"/>
      <c r="BZ29" s="699"/>
      <c r="CA29" s="699"/>
      <c r="CB29" s="700"/>
      <c r="CD29" s="722" t="s">
        <v>303</v>
      </c>
      <c r="CE29" s="723"/>
      <c r="CF29" s="674" t="s">
        <v>304</v>
      </c>
      <c r="CG29" s="675"/>
      <c r="CH29" s="675"/>
      <c r="CI29" s="675"/>
      <c r="CJ29" s="675"/>
      <c r="CK29" s="675"/>
      <c r="CL29" s="675"/>
      <c r="CM29" s="675"/>
      <c r="CN29" s="675"/>
      <c r="CO29" s="675"/>
      <c r="CP29" s="675"/>
      <c r="CQ29" s="676"/>
      <c r="CR29" s="659">
        <v>1456503</v>
      </c>
      <c r="CS29" s="695"/>
      <c r="CT29" s="695"/>
      <c r="CU29" s="695"/>
      <c r="CV29" s="695"/>
      <c r="CW29" s="695"/>
      <c r="CX29" s="695"/>
      <c r="CY29" s="696"/>
      <c r="CZ29" s="664">
        <v>2.4</v>
      </c>
      <c r="DA29" s="693"/>
      <c r="DB29" s="693"/>
      <c r="DC29" s="697"/>
      <c r="DD29" s="668">
        <v>1404582</v>
      </c>
      <c r="DE29" s="695"/>
      <c r="DF29" s="695"/>
      <c r="DG29" s="695"/>
      <c r="DH29" s="695"/>
      <c r="DI29" s="695"/>
      <c r="DJ29" s="695"/>
      <c r="DK29" s="696"/>
      <c r="DL29" s="668">
        <v>1404582</v>
      </c>
      <c r="DM29" s="695"/>
      <c r="DN29" s="695"/>
      <c r="DO29" s="695"/>
      <c r="DP29" s="695"/>
      <c r="DQ29" s="695"/>
      <c r="DR29" s="695"/>
      <c r="DS29" s="695"/>
      <c r="DT29" s="695"/>
      <c r="DU29" s="695"/>
      <c r="DV29" s="696"/>
      <c r="DW29" s="664">
        <v>3.8</v>
      </c>
      <c r="DX29" s="693"/>
      <c r="DY29" s="693"/>
      <c r="DZ29" s="693"/>
      <c r="EA29" s="693"/>
      <c r="EB29" s="693"/>
      <c r="EC29" s="694"/>
    </row>
    <row r="30" spans="2:133" ht="11.25" customHeight="1" x14ac:dyDescent="0.15">
      <c r="B30" s="656" t="s">
        <v>305</v>
      </c>
      <c r="C30" s="657"/>
      <c r="D30" s="657"/>
      <c r="E30" s="657"/>
      <c r="F30" s="657"/>
      <c r="G30" s="657"/>
      <c r="H30" s="657"/>
      <c r="I30" s="657"/>
      <c r="J30" s="657"/>
      <c r="K30" s="657"/>
      <c r="L30" s="657"/>
      <c r="M30" s="657"/>
      <c r="N30" s="657"/>
      <c r="O30" s="657"/>
      <c r="P30" s="657"/>
      <c r="Q30" s="658"/>
      <c r="R30" s="659">
        <v>227346</v>
      </c>
      <c r="S30" s="660"/>
      <c r="T30" s="660"/>
      <c r="U30" s="660"/>
      <c r="V30" s="660"/>
      <c r="W30" s="660"/>
      <c r="X30" s="660"/>
      <c r="Y30" s="661"/>
      <c r="Z30" s="662">
        <v>0.3</v>
      </c>
      <c r="AA30" s="662"/>
      <c r="AB30" s="662"/>
      <c r="AC30" s="662"/>
      <c r="AD30" s="663">
        <v>67135</v>
      </c>
      <c r="AE30" s="663"/>
      <c r="AF30" s="663"/>
      <c r="AG30" s="663"/>
      <c r="AH30" s="663"/>
      <c r="AI30" s="663"/>
      <c r="AJ30" s="663"/>
      <c r="AK30" s="663"/>
      <c r="AL30" s="664">
        <v>0.2</v>
      </c>
      <c r="AM30" s="665"/>
      <c r="AN30" s="665"/>
      <c r="AO30" s="666"/>
      <c r="AP30" s="707" t="s">
        <v>306</v>
      </c>
      <c r="AQ30" s="708"/>
      <c r="AR30" s="708"/>
      <c r="AS30" s="708"/>
      <c r="AT30" s="713" t="s">
        <v>307</v>
      </c>
      <c r="AU30" s="210"/>
      <c r="AV30" s="210"/>
      <c r="AW30" s="210"/>
      <c r="AX30" s="645" t="s">
        <v>183</v>
      </c>
      <c r="AY30" s="646"/>
      <c r="AZ30" s="646"/>
      <c r="BA30" s="646"/>
      <c r="BB30" s="646"/>
      <c r="BC30" s="646"/>
      <c r="BD30" s="646"/>
      <c r="BE30" s="646"/>
      <c r="BF30" s="647"/>
      <c r="BG30" s="719">
        <v>99.7</v>
      </c>
      <c r="BH30" s="720"/>
      <c r="BI30" s="720"/>
      <c r="BJ30" s="720"/>
      <c r="BK30" s="720"/>
      <c r="BL30" s="720"/>
      <c r="BM30" s="654">
        <v>99.2</v>
      </c>
      <c r="BN30" s="720"/>
      <c r="BO30" s="720"/>
      <c r="BP30" s="720"/>
      <c r="BQ30" s="721"/>
      <c r="BR30" s="719">
        <v>99.6</v>
      </c>
      <c r="BS30" s="720"/>
      <c r="BT30" s="720"/>
      <c r="BU30" s="720"/>
      <c r="BV30" s="720"/>
      <c r="BW30" s="720"/>
      <c r="BX30" s="654">
        <v>99</v>
      </c>
      <c r="BY30" s="720"/>
      <c r="BZ30" s="720"/>
      <c r="CA30" s="720"/>
      <c r="CB30" s="721"/>
      <c r="CD30" s="724"/>
      <c r="CE30" s="725"/>
      <c r="CF30" s="674" t="s">
        <v>308</v>
      </c>
      <c r="CG30" s="675"/>
      <c r="CH30" s="675"/>
      <c r="CI30" s="675"/>
      <c r="CJ30" s="675"/>
      <c r="CK30" s="675"/>
      <c r="CL30" s="675"/>
      <c r="CM30" s="675"/>
      <c r="CN30" s="675"/>
      <c r="CO30" s="675"/>
      <c r="CP30" s="675"/>
      <c r="CQ30" s="676"/>
      <c r="CR30" s="659">
        <v>1375404</v>
      </c>
      <c r="CS30" s="660"/>
      <c r="CT30" s="660"/>
      <c r="CU30" s="660"/>
      <c r="CV30" s="660"/>
      <c r="CW30" s="660"/>
      <c r="CX30" s="660"/>
      <c r="CY30" s="661"/>
      <c r="CZ30" s="664">
        <v>2.2999999999999998</v>
      </c>
      <c r="DA30" s="693"/>
      <c r="DB30" s="693"/>
      <c r="DC30" s="697"/>
      <c r="DD30" s="668">
        <v>1330968</v>
      </c>
      <c r="DE30" s="660"/>
      <c r="DF30" s="660"/>
      <c r="DG30" s="660"/>
      <c r="DH30" s="660"/>
      <c r="DI30" s="660"/>
      <c r="DJ30" s="660"/>
      <c r="DK30" s="661"/>
      <c r="DL30" s="668">
        <v>1330968</v>
      </c>
      <c r="DM30" s="660"/>
      <c r="DN30" s="660"/>
      <c r="DO30" s="660"/>
      <c r="DP30" s="660"/>
      <c r="DQ30" s="660"/>
      <c r="DR30" s="660"/>
      <c r="DS30" s="660"/>
      <c r="DT30" s="660"/>
      <c r="DU30" s="660"/>
      <c r="DV30" s="661"/>
      <c r="DW30" s="664">
        <v>3.6</v>
      </c>
      <c r="DX30" s="693"/>
      <c r="DY30" s="693"/>
      <c r="DZ30" s="693"/>
      <c r="EA30" s="693"/>
      <c r="EB30" s="693"/>
      <c r="EC30" s="694"/>
    </row>
    <row r="31" spans="2:133" ht="11.25" customHeight="1" x14ac:dyDescent="0.15">
      <c r="B31" s="656" t="s">
        <v>309</v>
      </c>
      <c r="C31" s="657"/>
      <c r="D31" s="657"/>
      <c r="E31" s="657"/>
      <c r="F31" s="657"/>
      <c r="G31" s="657"/>
      <c r="H31" s="657"/>
      <c r="I31" s="657"/>
      <c r="J31" s="657"/>
      <c r="K31" s="657"/>
      <c r="L31" s="657"/>
      <c r="M31" s="657"/>
      <c r="N31" s="657"/>
      <c r="O31" s="657"/>
      <c r="P31" s="657"/>
      <c r="Q31" s="658"/>
      <c r="R31" s="659">
        <v>35691</v>
      </c>
      <c r="S31" s="660"/>
      <c r="T31" s="660"/>
      <c r="U31" s="660"/>
      <c r="V31" s="660"/>
      <c r="W31" s="660"/>
      <c r="X31" s="660"/>
      <c r="Y31" s="661"/>
      <c r="Z31" s="662">
        <v>0.1</v>
      </c>
      <c r="AA31" s="662"/>
      <c r="AB31" s="662"/>
      <c r="AC31" s="662"/>
      <c r="AD31" s="663" t="s">
        <v>124</v>
      </c>
      <c r="AE31" s="663"/>
      <c r="AF31" s="663"/>
      <c r="AG31" s="663"/>
      <c r="AH31" s="663"/>
      <c r="AI31" s="663"/>
      <c r="AJ31" s="663"/>
      <c r="AK31" s="663"/>
      <c r="AL31" s="664" t="s">
        <v>225</v>
      </c>
      <c r="AM31" s="665"/>
      <c r="AN31" s="665"/>
      <c r="AO31" s="666"/>
      <c r="AP31" s="709"/>
      <c r="AQ31" s="710"/>
      <c r="AR31" s="710"/>
      <c r="AS31" s="710"/>
      <c r="AT31" s="714"/>
      <c r="AU31" s="209" t="s">
        <v>310</v>
      </c>
      <c r="AV31" s="209"/>
      <c r="AW31" s="209"/>
      <c r="AX31" s="656" t="s">
        <v>311</v>
      </c>
      <c r="AY31" s="657"/>
      <c r="AZ31" s="657"/>
      <c r="BA31" s="657"/>
      <c r="BB31" s="657"/>
      <c r="BC31" s="657"/>
      <c r="BD31" s="657"/>
      <c r="BE31" s="657"/>
      <c r="BF31" s="658"/>
      <c r="BG31" s="716">
        <v>99.5</v>
      </c>
      <c r="BH31" s="695"/>
      <c r="BI31" s="695"/>
      <c r="BJ31" s="695"/>
      <c r="BK31" s="695"/>
      <c r="BL31" s="695"/>
      <c r="BM31" s="665">
        <v>98.6</v>
      </c>
      <c r="BN31" s="717"/>
      <c r="BO31" s="717"/>
      <c r="BP31" s="717"/>
      <c r="BQ31" s="718"/>
      <c r="BR31" s="716">
        <v>99.5</v>
      </c>
      <c r="BS31" s="695"/>
      <c r="BT31" s="695"/>
      <c r="BU31" s="695"/>
      <c r="BV31" s="695"/>
      <c r="BW31" s="695"/>
      <c r="BX31" s="665">
        <v>98.3</v>
      </c>
      <c r="BY31" s="717"/>
      <c r="BZ31" s="717"/>
      <c r="CA31" s="717"/>
      <c r="CB31" s="718"/>
      <c r="CD31" s="724"/>
      <c r="CE31" s="725"/>
      <c r="CF31" s="674" t="s">
        <v>312</v>
      </c>
      <c r="CG31" s="675"/>
      <c r="CH31" s="675"/>
      <c r="CI31" s="675"/>
      <c r="CJ31" s="675"/>
      <c r="CK31" s="675"/>
      <c r="CL31" s="675"/>
      <c r="CM31" s="675"/>
      <c r="CN31" s="675"/>
      <c r="CO31" s="675"/>
      <c r="CP31" s="675"/>
      <c r="CQ31" s="676"/>
      <c r="CR31" s="659">
        <v>81099</v>
      </c>
      <c r="CS31" s="695"/>
      <c r="CT31" s="695"/>
      <c r="CU31" s="695"/>
      <c r="CV31" s="695"/>
      <c r="CW31" s="695"/>
      <c r="CX31" s="695"/>
      <c r="CY31" s="696"/>
      <c r="CZ31" s="664">
        <v>0.1</v>
      </c>
      <c r="DA31" s="693"/>
      <c r="DB31" s="693"/>
      <c r="DC31" s="697"/>
      <c r="DD31" s="668">
        <v>73614</v>
      </c>
      <c r="DE31" s="695"/>
      <c r="DF31" s="695"/>
      <c r="DG31" s="695"/>
      <c r="DH31" s="695"/>
      <c r="DI31" s="695"/>
      <c r="DJ31" s="695"/>
      <c r="DK31" s="696"/>
      <c r="DL31" s="668">
        <v>73614</v>
      </c>
      <c r="DM31" s="695"/>
      <c r="DN31" s="695"/>
      <c r="DO31" s="695"/>
      <c r="DP31" s="695"/>
      <c r="DQ31" s="695"/>
      <c r="DR31" s="695"/>
      <c r="DS31" s="695"/>
      <c r="DT31" s="695"/>
      <c r="DU31" s="695"/>
      <c r="DV31" s="696"/>
      <c r="DW31" s="664">
        <v>0.2</v>
      </c>
      <c r="DX31" s="693"/>
      <c r="DY31" s="693"/>
      <c r="DZ31" s="693"/>
      <c r="EA31" s="693"/>
      <c r="EB31" s="693"/>
      <c r="EC31" s="694"/>
    </row>
    <row r="32" spans="2:133" ht="11.25" customHeight="1" x14ac:dyDescent="0.15">
      <c r="B32" s="656" t="s">
        <v>313</v>
      </c>
      <c r="C32" s="657"/>
      <c r="D32" s="657"/>
      <c r="E32" s="657"/>
      <c r="F32" s="657"/>
      <c r="G32" s="657"/>
      <c r="H32" s="657"/>
      <c r="I32" s="657"/>
      <c r="J32" s="657"/>
      <c r="K32" s="657"/>
      <c r="L32" s="657"/>
      <c r="M32" s="657"/>
      <c r="N32" s="657"/>
      <c r="O32" s="657"/>
      <c r="P32" s="657"/>
      <c r="Q32" s="658"/>
      <c r="R32" s="659">
        <v>3639733</v>
      </c>
      <c r="S32" s="660"/>
      <c r="T32" s="660"/>
      <c r="U32" s="660"/>
      <c r="V32" s="660"/>
      <c r="W32" s="660"/>
      <c r="X32" s="660"/>
      <c r="Y32" s="661"/>
      <c r="Z32" s="662">
        <v>5.5</v>
      </c>
      <c r="AA32" s="662"/>
      <c r="AB32" s="662"/>
      <c r="AC32" s="662"/>
      <c r="AD32" s="663" t="s">
        <v>225</v>
      </c>
      <c r="AE32" s="663"/>
      <c r="AF32" s="663"/>
      <c r="AG32" s="663"/>
      <c r="AH32" s="663"/>
      <c r="AI32" s="663"/>
      <c r="AJ32" s="663"/>
      <c r="AK32" s="663"/>
      <c r="AL32" s="664" t="s">
        <v>124</v>
      </c>
      <c r="AM32" s="665"/>
      <c r="AN32" s="665"/>
      <c r="AO32" s="666"/>
      <c r="AP32" s="711"/>
      <c r="AQ32" s="712"/>
      <c r="AR32" s="712"/>
      <c r="AS32" s="712"/>
      <c r="AT32" s="715"/>
      <c r="AU32" s="211"/>
      <c r="AV32" s="211"/>
      <c r="AW32" s="211"/>
      <c r="AX32" s="704" t="s">
        <v>314</v>
      </c>
      <c r="AY32" s="705"/>
      <c r="AZ32" s="705"/>
      <c r="BA32" s="705"/>
      <c r="BB32" s="705"/>
      <c r="BC32" s="705"/>
      <c r="BD32" s="705"/>
      <c r="BE32" s="705"/>
      <c r="BF32" s="706"/>
      <c r="BG32" s="728">
        <v>99.9</v>
      </c>
      <c r="BH32" s="729"/>
      <c r="BI32" s="729"/>
      <c r="BJ32" s="729"/>
      <c r="BK32" s="729"/>
      <c r="BL32" s="729"/>
      <c r="BM32" s="730">
        <v>99.7</v>
      </c>
      <c r="BN32" s="729"/>
      <c r="BO32" s="729"/>
      <c r="BP32" s="729"/>
      <c r="BQ32" s="731"/>
      <c r="BR32" s="728">
        <v>99.8</v>
      </c>
      <c r="BS32" s="729"/>
      <c r="BT32" s="729"/>
      <c r="BU32" s="729"/>
      <c r="BV32" s="729"/>
      <c r="BW32" s="729"/>
      <c r="BX32" s="730">
        <v>99.5</v>
      </c>
      <c r="BY32" s="729"/>
      <c r="BZ32" s="729"/>
      <c r="CA32" s="729"/>
      <c r="CB32" s="731"/>
      <c r="CD32" s="726"/>
      <c r="CE32" s="727"/>
      <c r="CF32" s="674" t="s">
        <v>315</v>
      </c>
      <c r="CG32" s="675"/>
      <c r="CH32" s="675"/>
      <c r="CI32" s="675"/>
      <c r="CJ32" s="675"/>
      <c r="CK32" s="675"/>
      <c r="CL32" s="675"/>
      <c r="CM32" s="675"/>
      <c r="CN32" s="675"/>
      <c r="CO32" s="675"/>
      <c r="CP32" s="675"/>
      <c r="CQ32" s="676"/>
      <c r="CR32" s="659" t="s">
        <v>124</v>
      </c>
      <c r="CS32" s="660"/>
      <c r="CT32" s="660"/>
      <c r="CU32" s="660"/>
      <c r="CV32" s="660"/>
      <c r="CW32" s="660"/>
      <c r="CX32" s="660"/>
      <c r="CY32" s="661"/>
      <c r="CZ32" s="664" t="s">
        <v>124</v>
      </c>
      <c r="DA32" s="693"/>
      <c r="DB32" s="693"/>
      <c r="DC32" s="697"/>
      <c r="DD32" s="668" t="s">
        <v>124</v>
      </c>
      <c r="DE32" s="660"/>
      <c r="DF32" s="660"/>
      <c r="DG32" s="660"/>
      <c r="DH32" s="660"/>
      <c r="DI32" s="660"/>
      <c r="DJ32" s="660"/>
      <c r="DK32" s="661"/>
      <c r="DL32" s="668" t="s">
        <v>124</v>
      </c>
      <c r="DM32" s="660"/>
      <c r="DN32" s="660"/>
      <c r="DO32" s="660"/>
      <c r="DP32" s="660"/>
      <c r="DQ32" s="660"/>
      <c r="DR32" s="660"/>
      <c r="DS32" s="660"/>
      <c r="DT32" s="660"/>
      <c r="DU32" s="660"/>
      <c r="DV32" s="661"/>
      <c r="DW32" s="664" t="s">
        <v>225</v>
      </c>
      <c r="DX32" s="693"/>
      <c r="DY32" s="693"/>
      <c r="DZ32" s="693"/>
      <c r="EA32" s="693"/>
      <c r="EB32" s="693"/>
      <c r="EC32" s="694"/>
    </row>
    <row r="33" spans="2:133" ht="11.25" customHeight="1" x14ac:dyDescent="0.15">
      <c r="B33" s="656" t="s">
        <v>316</v>
      </c>
      <c r="C33" s="657"/>
      <c r="D33" s="657"/>
      <c r="E33" s="657"/>
      <c r="F33" s="657"/>
      <c r="G33" s="657"/>
      <c r="H33" s="657"/>
      <c r="I33" s="657"/>
      <c r="J33" s="657"/>
      <c r="K33" s="657"/>
      <c r="L33" s="657"/>
      <c r="M33" s="657"/>
      <c r="N33" s="657"/>
      <c r="O33" s="657"/>
      <c r="P33" s="657"/>
      <c r="Q33" s="658"/>
      <c r="R33" s="659">
        <v>7028520</v>
      </c>
      <c r="S33" s="660"/>
      <c r="T33" s="660"/>
      <c r="U33" s="660"/>
      <c r="V33" s="660"/>
      <c r="W33" s="660"/>
      <c r="X33" s="660"/>
      <c r="Y33" s="661"/>
      <c r="Z33" s="662">
        <v>10.7</v>
      </c>
      <c r="AA33" s="662"/>
      <c r="AB33" s="662"/>
      <c r="AC33" s="662"/>
      <c r="AD33" s="663" t="s">
        <v>225</v>
      </c>
      <c r="AE33" s="663"/>
      <c r="AF33" s="663"/>
      <c r="AG33" s="663"/>
      <c r="AH33" s="663"/>
      <c r="AI33" s="663"/>
      <c r="AJ33" s="663"/>
      <c r="AK33" s="663"/>
      <c r="AL33" s="664" t="s">
        <v>124</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317</v>
      </c>
      <c r="CE33" s="675"/>
      <c r="CF33" s="675"/>
      <c r="CG33" s="675"/>
      <c r="CH33" s="675"/>
      <c r="CI33" s="675"/>
      <c r="CJ33" s="675"/>
      <c r="CK33" s="675"/>
      <c r="CL33" s="675"/>
      <c r="CM33" s="675"/>
      <c r="CN33" s="675"/>
      <c r="CO33" s="675"/>
      <c r="CP33" s="675"/>
      <c r="CQ33" s="676"/>
      <c r="CR33" s="659">
        <v>27774775</v>
      </c>
      <c r="CS33" s="695"/>
      <c r="CT33" s="695"/>
      <c r="CU33" s="695"/>
      <c r="CV33" s="695"/>
      <c r="CW33" s="695"/>
      <c r="CX33" s="695"/>
      <c r="CY33" s="696"/>
      <c r="CZ33" s="664">
        <v>46.3</v>
      </c>
      <c r="DA33" s="693"/>
      <c r="DB33" s="693"/>
      <c r="DC33" s="697"/>
      <c r="DD33" s="668">
        <v>24187690</v>
      </c>
      <c r="DE33" s="695"/>
      <c r="DF33" s="695"/>
      <c r="DG33" s="695"/>
      <c r="DH33" s="695"/>
      <c r="DI33" s="695"/>
      <c r="DJ33" s="695"/>
      <c r="DK33" s="696"/>
      <c r="DL33" s="668">
        <v>16547607</v>
      </c>
      <c r="DM33" s="695"/>
      <c r="DN33" s="695"/>
      <c r="DO33" s="695"/>
      <c r="DP33" s="695"/>
      <c r="DQ33" s="695"/>
      <c r="DR33" s="695"/>
      <c r="DS33" s="695"/>
      <c r="DT33" s="695"/>
      <c r="DU33" s="695"/>
      <c r="DV33" s="696"/>
      <c r="DW33" s="664">
        <v>45.1</v>
      </c>
      <c r="DX33" s="693"/>
      <c r="DY33" s="693"/>
      <c r="DZ33" s="693"/>
      <c r="EA33" s="693"/>
      <c r="EB33" s="693"/>
      <c r="EC33" s="694"/>
    </row>
    <row r="34" spans="2:133" ht="11.25" customHeight="1" x14ac:dyDescent="0.15">
      <c r="B34" s="656" t="s">
        <v>318</v>
      </c>
      <c r="C34" s="657"/>
      <c r="D34" s="657"/>
      <c r="E34" s="657"/>
      <c r="F34" s="657"/>
      <c r="G34" s="657"/>
      <c r="H34" s="657"/>
      <c r="I34" s="657"/>
      <c r="J34" s="657"/>
      <c r="K34" s="657"/>
      <c r="L34" s="657"/>
      <c r="M34" s="657"/>
      <c r="N34" s="657"/>
      <c r="O34" s="657"/>
      <c r="P34" s="657"/>
      <c r="Q34" s="658"/>
      <c r="R34" s="659">
        <v>2060651</v>
      </c>
      <c r="S34" s="660"/>
      <c r="T34" s="660"/>
      <c r="U34" s="660"/>
      <c r="V34" s="660"/>
      <c r="W34" s="660"/>
      <c r="X34" s="660"/>
      <c r="Y34" s="661"/>
      <c r="Z34" s="662">
        <v>3.1</v>
      </c>
      <c r="AA34" s="662"/>
      <c r="AB34" s="662"/>
      <c r="AC34" s="662"/>
      <c r="AD34" s="663">
        <v>17295</v>
      </c>
      <c r="AE34" s="663"/>
      <c r="AF34" s="663"/>
      <c r="AG34" s="663"/>
      <c r="AH34" s="663"/>
      <c r="AI34" s="663"/>
      <c r="AJ34" s="663"/>
      <c r="AK34" s="663"/>
      <c r="AL34" s="664">
        <v>0</v>
      </c>
      <c r="AM34" s="665"/>
      <c r="AN34" s="665"/>
      <c r="AO34" s="666"/>
      <c r="AP34" s="214"/>
      <c r="AQ34" s="638" t="s">
        <v>319</v>
      </c>
      <c r="AR34" s="639"/>
      <c r="AS34" s="639"/>
      <c r="AT34" s="639"/>
      <c r="AU34" s="639"/>
      <c r="AV34" s="639"/>
      <c r="AW34" s="639"/>
      <c r="AX34" s="639"/>
      <c r="AY34" s="639"/>
      <c r="AZ34" s="639"/>
      <c r="BA34" s="639"/>
      <c r="BB34" s="639"/>
      <c r="BC34" s="639"/>
      <c r="BD34" s="639"/>
      <c r="BE34" s="639"/>
      <c r="BF34" s="640"/>
      <c r="BG34" s="638" t="s">
        <v>320</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321</v>
      </c>
      <c r="CE34" s="675"/>
      <c r="CF34" s="675"/>
      <c r="CG34" s="675"/>
      <c r="CH34" s="675"/>
      <c r="CI34" s="675"/>
      <c r="CJ34" s="675"/>
      <c r="CK34" s="675"/>
      <c r="CL34" s="675"/>
      <c r="CM34" s="675"/>
      <c r="CN34" s="675"/>
      <c r="CO34" s="675"/>
      <c r="CP34" s="675"/>
      <c r="CQ34" s="676"/>
      <c r="CR34" s="659">
        <v>12076659</v>
      </c>
      <c r="CS34" s="660"/>
      <c r="CT34" s="660"/>
      <c r="CU34" s="660"/>
      <c r="CV34" s="660"/>
      <c r="CW34" s="660"/>
      <c r="CX34" s="660"/>
      <c r="CY34" s="661"/>
      <c r="CZ34" s="664">
        <v>20.100000000000001</v>
      </c>
      <c r="DA34" s="693"/>
      <c r="DB34" s="693"/>
      <c r="DC34" s="697"/>
      <c r="DD34" s="668">
        <v>9897324</v>
      </c>
      <c r="DE34" s="660"/>
      <c r="DF34" s="660"/>
      <c r="DG34" s="660"/>
      <c r="DH34" s="660"/>
      <c r="DI34" s="660"/>
      <c r="DJ34" s="660"/>
      <c r="DK34" s="661"/>
      <c r="DL34" s="668">
        <v>9286640</v>
      </c>
      <c r="DM34" s="660"/>
      <c r="DN34" s="660"/>
      <c r="DO34" s="660"/>
      <c r="DP34" s="660"/>
      <c r="DQ34" s="660"/>
      <c r="DR34" s="660"/>
      <c r="DS34" s="660"/>
      <c r="DT34" s="660"/>
      <c r="DU34" s="660"/>
      <c r="DV34" s="661"/>
      <c r="DW34" s="664">
        <v>25.3</v>
      </c>
      <c r="DX34" s="693"/>
      <c r="DY34" s="693"/>
      <c r="DZ34" s="693"/>
      <c r="EA34" s="693"/>
      <c r="EB34" s="693"/>
      <c r="EC34" s="694"/>
    </row>
    <row r="35" spans="2:133" ht="11.25" customHeight="1" x14ac:dyDescent="0.15">
      <c r="B35" s="656" t="s">
        <v>322</v>
      </c>
      <c r="C35" s="657"/>
      <c r="D35" s="657"/>
      <c r="E35" s="657"/>
      <c r="F35" s="657"/>
      <c r="G35" s="657"/>
      <c r="H35" s="657"/>
      <c r="I35" s="657"/>
      <c r="J35" s="657"/>
      <c r="K35" s="657"/>
      <c r="L35" s="657"/>
      <c r="M35" s="657"/>
      <c r="N35" s="657"/>
      <c r="O35" s="657"/>
      <c r="P35" s="657"/>
      <c r="Q35" s="658"/>
      <c r="R35" s="659">
        <v>2805500</v>
      </c>
      <c r="S35" s="660"/>
      <c r="T35" s="660"/>
      <c r="U35" s="660"/>
      <c r="V35" s="660"/>
      <c r="W35" s="660"/>
      <c r="X35" s="660"/>
      <c r="Y35" s="661"/>
      <c r="Z35" s="662">
        <v>4.3</v>
      </c>
      <c r="AA35" s="662"/>
      <c r="AB35" s="662"/>
      <c r="AC35" s="662"/>
      <c r="AD35" s="663" t="s">
        <v>124</v>
      </c>
      <c r="AE35" s="663"/>
      <c r="AF35" s="663"/>
      <c r="AG35" s="663"/>
      <c r="AH35" s="663"/>
      <c r="AI35" s="663"/>
      <c r="AJ35" s="663"/>
      <c r="AK35" s="663"/>
      <c r="AL35" s="664" t="s">
        <v>124</v>
      </c>
      <c r="AM35" s="665"/>
      <c r="AN35" s="665"/>
      <c r="AO35" s="666"/>
      <c r="AP35" s="214"/>
      <c r="AQ35" s="732" t="s">
        <v>323</v>
      </c>
      <c r="AR35" s="733"/>
      <c r="AS35" s="733"/>
      <c r="AT35" s="733"/>
      <c r="AU35" s="733"/>
      <c r="AV35" s="733"/>
      <c r="AW35" s="733"/>
      <c r="AX35" s="733"/>
      <c r="AY35" s="734"/>
      <c r="AZ35" s="648">
        <v>4775324</v>
      </c>
      <c r="BA35" s="649"/>
      <c r="BB35" s="649"/>
      <c r="BC35" s="649"/>
      <c r="BD35" s="649"/>
      <c r="BE35" s="649"/>
      <c r="BF35" s="735"/>
      <c r="BG35" s="670" t="s">
        <v>324</v>
      </c>
      <c r="BH35" s="671"/>
      <c r="BI35" s="671"/>
      <c r="BJ35" s="671"/>
      <c r="BK35" s="671"/>
      <c r="BL35" s="671"/>
      <c r="BM35" s="671"/>
      <c r="BN35" s="671"/>
      <c r="BO35" s="671"/>
      <c r="BP35" s="671"/>
      <c r="BQ35" s="671"/>
      <c r="BR35" s="671"/>
      <c r="BS35" s="671"/>
      <c r="BT35" s="671"/>
      <c r="BU35" s="672"/>
      <c r="BV35" s="648">
        <v>1576598</v>
      </c>
      <c r="BW35" s="649"/>
      <c r="BX35" s="649"/>
      <c r="BY35" s="649"/>
      <c r="BZ35" s="649"/>
      <c r="CA35" s="649"/>
      <c r="CB35" s="735"/>
      <c r="CD35" s="674" t="s">
        <v>325</v>
      </c>
      <c r="CE35" s="675"/>
      <c r="CF35" s="675"/>
      <c r="CG35" s="675"/>
      <c r="CH35" s="675"/>
      <c r="CI35" s="675"/>
      <c r="CJ35" s="675"/>
      <c r="CK35" s="675"/>
      <c r="CL35" s="675"/>
      <c r="CM35" s="675"/>
      <c r="CN35" s="675"/>
      <c r="CO35" s="675"/>
      <c r="CP35" s="675"/>
      <c r="CQ35" s="676"/>
      <c r="CR35" s="659">
        <v>612403</v>
      </c>
      <c r="CS35" s="695"/>
      <c r="CT35" s="695"/>
      <c r="CU35" s="695"/>
      <c r="CV35" s="695"/>
      <c r="CW35" s="695"/>
      <c r="CX35" s="695"/>
      <c r="CY35" s="696"/>
      <c r="CZ35" s="664">
        <v>1</v>
      </c>
      <c r="DA35" s="693"/>
      <c r="DB35" s="693"/>
      <c r="DC35" s="697"/>
      <c r="DD35" s="668">
        <v>496929</v>
      </c>
      <c r="DE35" s="695"/>
      <c r="DF35" s="695"/>
      <c r="DG35" s="695"/>
      <c r="DH35" s="695"/>
      <c r="DI35" s="695"/>
      <c r="DJ35" s="695"/>
      <c r="DK35" s="696"/>
      <c r="DL35" s="668">
        <v>496929</v>
      </c>
      <c r="DM35" s="695"/>
      <c r="DN35" s="695"/>
      <c r="DO35" s="695"/>
      <c r="DP35" s="695"/>
      <c r="DQ35" s="695"/>
      <c r="DR35" s="695"/>
      <c r="DS35" s="695"/>
      <c r="DT35" s="695"/>
      <c r="DU35" s="695"/>
      <c r="DV35" s="696"/>
      <c r="DW35" s="664">
        <v>1.4</v>
      </c>
      <c r="DX35" s="693"/>
      <c r="DY35" s="693"/>
      <c r="DZ35" s="693"/>
      <c r="EA35" s="693"/>
      <c r="EB35" s="693"/>
      <c r="EC35" s="694"/>
    </row>
    <row r="36" spans="2:133" ht="11.25" customHeight="1" x14ac:dyDescent="0.15">
      <c r="B36" s="656" t="s">
        <v>326</v>
      </c>
      <c r="C36" s="657"/>
      <c r="D36" s="657"/>
      <c r="E36" s="657"/>
      <c r="F36" s="657"/>
      <c r="G36" s="657"/>
      <c r="H36" s="657"/>
      <c r="I36" s="657"/>
      <c r="J36" s="657"/>
      <c r="K36" s="657"/>
      <c r="L36" s="657"/>
      <c r="M36" s="657"/>
      <c r="N36" s="657"/>
      <c r="O36" s="657"/>
      <c r="P36" s="657"/>
      <c r="Q36" s="658"/>
      <c r="R36" s="659" t="s">
        <v>124</v>
      </c>
      <c r="S36" s="660"/>
      <c r="T36" s="660"/>
      <c r="U36" s="660"/>
      <c r="V36" s="660"/>
      <c r="W36" s="660"/>
      <c r="X36" s="660"/>
      <c r="Y36" s="661"/>
      <c r="Z36" s="662" t="s">
        <v>124</v>
      </c>
      <c r="AA36" s="662"/>
      <c r="AB36" s="662"/>
      <c r="AC36" s="662"/>
      <c r="AD36" s="663" t="s">
        <v>225</v>
      </c>
      <c r="AE36" s="663"/>
      <c r="AF36" s="663"/>
      <c r="AG36" s="663"/>
      <c r="AH36" s="663"/>
      <c r="AI36" s="663"/>
      <c r="AJ36" s="663"/>
      <c r="AK36" s="663"/>
      <c r="AL36" s="664" t="s">
        <v>124</v>
      </c>
      <c r="AM36" s="665"/>
      <c r="AN36" s="665"/>
      <c r="AO36" s="666"/>
      <c r="AQ36" s="736" t="s">
        <v>327</v>
      </c>
      <c r="AR36" s="737"/>
      <c r="AS36" s="737"/>
      <c r="AT36" s="737"/>
      <c r="AU36" s="737"/>
      <c r="AV36" s="737"/>
      <c r="AW36" s="737"/>
      <c r="AX36" s="737"/>
      <c r="AY36" s="738"/>
      <c r="AZ36" s="659">
        <v>1406451</v>
      </c>
      <c r="BA36" s="660"/>
      <c r="BB36" s="660"/>
      <c r="BC36" s="660"/>
      <c r="BD36" s="695"/>
      <c r="BE36" s="695"/>
      <c r="BF36" s="718"/>
      <c r="BG36" s="674" t="s">
        <v>328</v>
      </c>
      <c r="BH36" s="675"/>
      <c r="BI36" s="675"/>
      <c r="BJ36" s="675"/>
      <c r="BK36" s="675"/>
      <c r="BL36" s="675"/>
      <c r="BM36" s="675"/>
      <c r="BN36" s="675"/>
      <c r="BO36" s="675"/>
      <c r="BP36" s="675"/>
      <c r="BQ36" s="675"/>
      <c r="BR36" s="675"/>
      <c r="BS36" s="675"/>
      <c r="BT36" s="675"/>
      <c r="BU36" s="676"/>
      <c r="BV36" s="659">
        <v>1237979</v>
      </c>
      <c r="BW36" s="660"/>
      <c r="BX36" s="660"/>
      <c r="BY36" s="660"/>
      <c r="BZ36" s="660"/>
      <c r="CA36" s="660"/>
      <c r="CB36" s="669"/>
      <c r="CD36" s="674" t="s">
        <v>329</v>
      </c>
      <c r="CE36" s="675"/>
      <c r="CF36" s="675"/>
      <c r="CG36" s="675"/>
      <c r="CH36" s="675"/>
      <c r="CI36" s="675"/>
      <c r="CJ36" s="675"/>
      <c r="CK36" s="675"/>
      <c r="CL36" s="675"/>
      <c r="CM36" s="675"/>
      <c r="CN36" s="675"/>
      <c r="CO36" s="675"/>
      <c r="CP36" s="675"/>
      <c r="CQ36" s="676"/>
      <c r="CR36" s="659">
        <v>6100444</v>
      </c>
      <c r="CS36" s="660"/>
      <c r="CT36" s="660"/>
      <c r="CU36" s="660"/>
      <c r="CV36" s="660"/>
      <c r="CW36" s="660"/>
      <c r="CX36" s="660"/>
      <c r="CY36" s="661"/>
      <c r="CZ36" s="664">
        <v>10.199999999999999</v>
      </c>
      <c r="DA36" s="693"/>
      <c r="DB36" s="693"/>
      <c r="DC36" s="697"/>
      <c r="DD36" s="668">
        <v>5875908</v>
      </c>
      <c r="DE36" s="660"/>
      <c r="DF36" s="660"/>
      <c r="DG36" s="660"/>
      <c r="DH36" s="660"/>
      <c r="DI36" s="660"/>
      <c r="DJ36" s="660"/>
      <c r="DK36" s="661"/>
      <c r="DL36" s="668">
        <v>4301754</v>
      </c>
      <c r="DM36" s="660"/>
      <c r="DN36" s="660"/>
      <c r="DO36" s="660"/>
      <c r="DP36" s="660"/>
      <c r="DQ36" s="660"/>
      <c r="DR36" s="660"/>
      <c r="DS36" s="660"/>
      <c r="DT36" s="660"/>
      <c r="DU36" s="660"/>
      <c r="DV36" s="661"/>
      <c r="DW36" s="664">
        <v>11.7</v>
      </c>
      <c r="DX36" s="693"/>
      <c r="DY36" s="693"/>
      <c r="DZ36" s="693"/>
      <c r="EA36" s="693"/>
      <c r="EB36" s="693"/>
      <c r="EC36" s="694"/>
    </row>
    <row r="37" spans="2:133" ht="11.25" customHeight="1" x14ac:dyDescent="0.15">
      <c r="B37" s="656" t="s">
        <v>330</v>
      </c>
      <c r="C37" s="657"/>
      <c r="D37" s="657"/>
      <c r="E37" s="657"/>
      <c r="F37" s="657"/>
      <c r="G37" s="657"/>
      <c r="H37" s="657"/>
      <c r="I37" s="657"/>
      <c r="J37" s="657"/>
      <c r="K37" s="657"/>
      <c r="L37" s="657"/>
      <c r="M37" s="657"/>
      <c r="N37" s="657"/>
      <c r="O37" s="657"/>
      <c r="P37" s="657"/>
      <c r="Q37" s="658"/>
      <c r="R37" s="659" t="s">
        <v>124</v>
      </c>
      <c r="S37" s="660"/>
      <c r="T37" s="660"/>
      <c r="U37" s="660"/>
      <c r="V37" s="660"/>
      <c r="W37" s="660"/>
      <c r="X37" s="660"/>
      <c r="Y37" s="661"/>
      <c r="Z37" s="662" t="s">
        <v>124</v>
      </c>
      <c r="AA37" s="662"/>
      <c r="AB37" s="662"/>
      <c r="AC37" s="662"/>
      <c r="AD37" s="663" t="s">
        <v>225</v>
      </c>
      <c r="AE37" s="663"/>
      <c r="AF37" s="663"/>
      <c r="AG37" s="663"/>
      <c r="AH37" s="663"/>
      <c r="AI37" s="663"/>
      <c r="AJ37" s="663"/>
      <c r="AK37" s="663"/>
      <c r="AL37" s="664" t="s">
        <v>124</v>
      </c>
      <c r="AM37" s="665"/>
      <c r="AN37" s="665"/>
      <c r="AO37" s="666"/>
      <c r="AQ37" s="736" t="s">
        <v>331</v>
      </c>
      <c r="AR37" s="737"/>
      <c r="AS37" s="737"/>
      <c r="AT37" s="737"/>
      <c r="AU37" s="737"/>
      <c r="AV37" s="737"/>
      <c r="AW37" s="737"/>
      <c r="AX37" s="737"/>
      <c r="AY37" s="738"/>
      <c r="AZ37" s="659">
        <v>117799</v>
      </c>
      <c r="BA37" s="660"/>
      <c r="BB37" s="660"/>
      <c r="BC37" s="660"/>
      <c r="BD37" s="695"/>
      <c r="BE37" s="695"/>
      <c r="BF37" s="718"/>
      <c r="BG37" s="674" t="s">
        <v>332</v>
      </c>
      <c r="BH37" s="675"/>
      <c r="BI37" s="675"/>
      <c r="BJ37" s="675"/>
      <c r="BK37" s="675"/>
      <c r="BL37" s="675"/>
      <c r="BM37" s="675"/>
      <c r="BN37" s="675"/>
      <c r="BO37" s="675"/>
      <c r="BP37" s="675"/>
      <c r="BQ37" s="675"/>
      <c r="BR37" s="675"/>
      <c r="BS37" s="675"/>
      <c r="BT37" s="675"/>
      <c r="BU37" s="676"/>
      <c r="BV37" s="659">
        <v>16250</v>
      </c>
      <c r="BW37" s="660"/>
      <c r="BX37" s="660"/>
      <c r="BY37" s="660"/>
      <c r="BZ37" s="660"/>
      <c r="CA37" s="660"/>
      <c r="CB37" s="669"/>
      <c r="CD37" s="674" t="s">
        <v>333</v>
      </c>
      <c r="CE37" s="675"/>
      <c r="CF37" s="675"/>
      <c r="CG37" s="675"/>
      <c r="CH37" s="675"/>
      <c r="CI37" s="675"/>
      <c r="CJ37" s="675"/>
      <c r="CK37" s="675"/>
      <c r="CL37" s="675"/>
      <c r="CM37" s="675"/>
      <c r="CN37" s="675"/>
      <c r="CO37" s="675"/>
      <c r="CP37" s="675"/>
      <c r="CQ37" s="676"/>
      <c r="CR37" s="659">
        <v>2713135</v>
      </c>
      <c r="CS37" s="695"/>
      <c r="CT37" s="695"/>
      <c r="CU37" s="695"/>
      <c r="CV37" s="695"/>
      <c r="CW37" s="695"/>
      <c r="CX37" s="695"/>
      <c r="CY37" s="696"/>
      <c r="CZ37" s="664">
        <v>4.5</v>
      </c>
      <c r="DA37" s="693"/>
      <c r="DB37" s="693"/>
      <c r="DC37" s="697"/>
      <c r="DD37" s="668">
        <v>2705414</v>
      </c>
      <c r="DE37" s="695"/>
      <c r="DF37" s="695"/>
      <c r="DG37" s="695"/>
      <c r="DH37" s="695"/>
      <c r="DI37" s="695"/>
      <c r="DJ37" s="695"/>
      <c r="DK37" s="696"/>
      <c r="DL37" s="668">
        <v>2189813</v>
      </c>
      <c r="DM37" s="695"/>
      <c r="DN37" s="695"/>
      <c r="DO37" s="695"/>
      <c r="DP37" s="695"/>
      <c r="DQ37" s="695"/>
      <c r="DR37" s="695"/>
      <c r="DS37" s="695"/>
      <c r="DT37" s="695"/>
      <c r="DU37" s="695"/>
      <c r="DV37" s="696"/>
      <c r="DW37" s="664">
        <v>6</v>
      </c>
      <c r="DX37" s="693"/>
      <c r="DY37" s="693"/>
      <c r="DZ37" s="693"/>
      <c r="EA37" s="693"/>
      <c r="EB37" s="693"/>
      <c r="EC37" s="694"/>
    </row>
    <row r="38" spans="2:133" ht="11.25" customHeight="1" x14ac:dyDescent="0.15">
      <c r="B38" s="704" t="s">
        <v>334</v>
      </c>
      <c r="C38" s="705"/>
      <c r="D38" s="705"/>
      <c r="E38" s="705"/>
      <c r="F38" s="705"/>
      <c r="G38" s="705"/>
      <c r="H38" s="705"/>
      <c r="I38" s="705"/>
      <c r="J38" s="705"/>
      <c r="K38" s="705"/>
      <c r="L38" s="705"/>
      <c r="M38" s="705"/>
      <c r="N38" s="705"/>
      <c r="O38" s="705"/>
      <c r="P38" s="705"/>
      <c r="Q38" s="706"/>
      <c r="R38" s="739">
        <v>65701316</v>
      </c>
      <c r="S38" s="740"/>
      <c r="T38" s="740"/>
      <c r="U38" s="740"/>
      <c r="V38" s="740"/>
      <c r="W38" s="740"/>
      <c r="X38" s="740"/>
      <c r="Y38" s="741"/>
      <c r="Z38" s="742">
        <v>100</v>
      </c>
      <c r="AA38" s="742"/>
      <c r="AB38" s="742"/>
      <c r="AC38" s="742"/>
      <c r="AD38" s="743">
        <v>36705573</v>
      </c>
      <c r="AE38" s="743"/>
      <c r="AF38" s="743"/>
      <c r="AG38" s="743"/>
      <c r="AH38" s="743"/>
      <c r="AI38" s="743"/>
      <c r="AJ38" s="743"/>
      <c r="AK38" s="743"/>
      <c r="AL38" s="744">
        <v>100</v>
      </c>
      <c r="AM38" s="730"/>
      <c r="AN38" s="730"/>
      <c r="AO38" s="745"/>
      <c r="AQ38" s="736" t="s">
        <v>335</v>
      </c>
      <c r="AR38" s="737"/>
      <c r="AS38" s="737"/>
      <c r="AT38" s="737"/>
      <c r="AU38" s="737"/>
      <c r="AV38" s="737"/>
      <c r="AW38" s="737"/>
      <c r="AX38" s="737"/>
      <c r="AY38" s="738"/>
      <c r="AZ38" s="659" t="s">
        <v>225</v>
      </c>
      <c r="BA38" s="660"/>
      <c r="BB38" s="660"/>
      <c r="BC38" s="660"/>
      <c r="BD38" s="695"/>
      <c r="BE38" s="695"/>
      <c r="BF38" s="718"/>
      <c r="BG38" s="674" t="s">
        <v>336</v>
      </c>
      <c r="BH38" s="675"/>
      <c r="BI38" s="675"/>
      <c r="BJ38" s="675"/>
      <c r="BK38" s="675"/>
      <c r="BL38" s="675"/>
      <c r="BM38" s="675"/>
      <c r="BN38" s="675"/>
      <c r="BO38" s="675"/>
      <c r="BP38" s="675"/>
      <c r="BQ38" s="675"/>
      <c r="BR38" s="675"/>
      <c r="BS38" s="675"/>
      <c r="BT38" s="675"/>
      <c r="BU38" s="676"/>
      <c r="BV38" s="659">
        <v>26488</v>
      </c>
      <c r="BW38" s="660"/>
      <c r="BX38" s="660"/>
      <c r="BY38" s="660"/>
      <c r="BZ38" s="660"/>
      <c r="CA38" s="660"/>
      <c r="CB38" s="669"/>
      <c r="CD38" s="674" t="s">
        <v>337</v>
      </c>
      <c r="CE38" s="675"/>
      <c r="CF38" s="675"/>
      <c r="CG38" s="675"/>
      <c r="CH38" s="675"/>
      <c r="CI38" s="675"/>
      <c r="CJ38" s="675"/>
      <c r="CK38" s="675"/>
      <c r="CL38" s="675"/>
      <c r="CM38" s="675"/>
      <c r="CN38" s="675"/>
      <c r="CO38" s="675"/>
      <c r="CP38" s="675"/>
      <c r="CQ38" s="676"/>
      <c r="CR38" s="659">
        <v>3368873</v>
      </c>
      <c r="CS38" s="660"/>
      <c r="CT38" s="660"/>
      <c r="CU38" s="660"/>
      <c r="CV38" s="660"/>
      <c r="CW38" s="660"/>
      <c r="CX38" s="660"/>
      <c r="CY38" s="661"/>
      <c r="CZ38" s="664">
        <v>5.6</v>
      </c>
      <c r="DA38" s="693"/>
      <c r="DB38" s="693"/>
      <c r="DC38" s="697"/>
      <c r="DD38" s="668">
        <v>2901416</v>
      </c>
      <c r="DE38" s="660"/>
      <c r="DF38" s="660"/>
      <c r="DG38" s="660"/>
      <c r="DH38" s="660"/>
      <c r="DI38" s="660"/>
      <c r="DJ38" s="660"/>
      <c r="DK38" s="661"/>
      <c r="DL38" s="668">
        <v>2254524</v>
      </c>
      <c r="DM38" s="660"/>
      <c r="DN38" s="660"/>
      <c r="DO38" s="660"/>
      <c r="DP38" s="660"/>
      <c r="DQ38" s="660"/>
      <c r="DR38" s="660"/>
      <c r="DS38" s="660"/>
      <c r="DT38" s="660"/>
      <c r="DU38" s="660"/>
      <c r="DV38" s="661"/>
      <c r="DW38" s="664">
        <v>6.1</v>
      </c>
      <c r="DX38" s="693"/>
      <c r="DY38" s="693"/>
      <c r="DZ38" s="693"/>
      <c r="EA38" s="693"/>
      <c r="EB38" s="693"/>
      <c r="EC38" s="694"/>
    </row>
    <row r="39" spans="2:133" ht="11.25" customHeight="1" x14ac:dyDescent="0.15">
      <c r="AQ39" s="736" t="s">
        <v>338</v>
      </c>
      <c r="AR39" s="737"/>
      <c r="AS39" s="737"/>
      <c r="AT39" s="737"/>
      <c r="AU39" s="737"/>
      <c r="AV39" s="737"/>
      <c r="AW39" s="737"/>
      <c r="AX39" s="737"/>
      <c r="AY39" s="738"/>
      <c r="AZ39" s="659" t="s">
        <v>124</v>
      </c>
      <c r="BA39" s="660"/>
      <c r="BB39" s="660"/>
      <c r="BC39" s="660"/>
      <c r="BD39" s="695"/>
      <c r="BE39" s="695"/>
      <c r="BF39" s="718"/>
      <c r="BG39" s="750" t="s">
        <v>339</v>
      </c>
      <c r="BH39" s="751"/>
      <c r="BI39" s="751"/>
      <c r="BJ39" s="751"/>
      <c r="BK39" s="751"/>
      <c r="BL39" s="215"/>
      <c r="BM39" s="675" t="s">
        <v>340</v>
      </c>
      <c r="BN39" s="675"/>
      <c r="BO39" s="675"/>
      <c r="BP39" s="675"/>
      <c r="BQ39" s="675"/>
      <c r="BR39" s="675"/>
      <c r="BS39" s="675"/>
      <c r="BT39" s="675"/>
      <c r="BU39" s="676"/>
      <c r="BV39" s="659">
        <v>107</v>
      </c>
      <c r="BW39" s="660"/>
      <c r="BX39" s="660"/>
      <c r="BY39" s="660"/>
      <c r="BZ39" s="660"/>
      <c r="CA39" s="660"/>
      <c r="CB39" s="669"/>
      <c r="CD39" s="674" t="s">
        <v>341</v>
      </c>
      <c r="CE39" s="675"/>
      <c r="CF39" s="675"/>
      <c r="CG39" s="675"/>
      <c r="CH39" s="675"/>
      <c r="CI39" s="675"/>
      <c r="CJ39" s="675"/>
      <c r="CK39" s="675"/>
      <c r="CL39" s="675"/>
      <c r="CM39" s="675"/>
      <c r="CN39" s="675"/>
      <c r="CO39" s="675"/>
      <c r="CP39" s="675"/>
      <c r="CQ39" s="676"/>
      <c r="CR39" s="659">
        <v>4629097</v>
      </c>
      <c r="CS39" s="695"/>
      <c r="CT39" s="695"/>
      <c r="CU39" s="695"/>
      <c r="CV39" s="695"/>
      <c r="CW39" s="695"/>
      <c r="CX39" s="695"/>
      <c r="CY39" s="696"/>
      <c r="CZ39" s="664">
        <v>7.7</v>
      </c>
      <c r="DA39" s="693"/>
      <c r="DB39" s="693"/>
      <c r="DC39" s="697"/>
      <c r="DD39" s="668">
        <v>4602954</v>
      </c>
      <c r="DE39" s="695"/>
      <c r="DF39" s="695"/>
      <c r="DG39" s="695"/>
      <c r="DH39" s="695"/>
      <c r="DI39" s="695"/>
      <c r="DJ39" s="695"/>
      <c r="DK39" s="696"/>
      <c r="DL39" s="668" t="s">
        <v>124</v>
      </c>
      <c r="DM39" s="695"/>
      <c r="DN39" s="695"/>
      <c r="DO39" s="695"/>
      <c r="DP39" s="695"/>
      <c r="DQ39" s="695"/>
      <c r="DR39" s="695"/>
      <c r="DS39" s="695"/>
      <c r="DT39" s="695"/>
      <c r="DU39" s="695"/>
      <c r="DV39" s="696"/>
      <c r="DW39" s="664" t="s">
        <v>225</v>
      </c>
      <c r="DX39" s="693"/>
      <c r="DY39" s="693"/>
      <c r="DZ39" s="693"/>
      <c r="EA39" s="693"/>
      <c r="EB39" s="693"/>
      <c r="EC39" s="694"/>
    </row>
    <row r="40" spans="2:133" ht="11.25" customHeight="1" x14ac:dyDescent="0.15">
      <c r="AQ40" s="736" t="s">
        <v>342</v>
      </c>
      <c r="AR40" s="737"/>
      <c r="AS40" s="737"/>
      <c r="AT40" s="737"/>
      <c r="AU40" s="737"/>
      <c r="AV40" s="737"/>
      <c r="AW40" s="737"/>
      <c r="AX40" s="737"/>
      <c r="AY40" s="738"/>
      <c r="AZ40" s="659">
        <v>887519</v>
      </c>
      <c r="BA40" s="660"/>
      <c r="BB40" s="660"/>
      <c r="BC40" s="660"/>
      <c r="BD40" s="695"/>
      <c r="BE40" s="695"/>
      <c r="BF40" s="718"/>
      <c r="BG40" s="750"/>
      <c r="BH40" s="751"/>
      <c r="BI40" s="751"/>
      <c r="BJ40" s="751"/>
      <c r="BK40" s="751"/>
      <c r="BL40" s="215"/>
      <c r="BM40" s="675" t="s">
        <v>343</v>
      </c>
      <c r="BN40" s="675"/>
      <c r="BO40" s="675"/>
      <c r="BP40" s="675"/>
      <c r="BQ40" s="675"/>
      <c r="BR40" s="675"/>
      <c r="BS40" s="675"/>
      <c r="BT40" s="675"/>
      <c r="BU40" s="676"/>
      <c r="BV40" s="659">
        <v>81</v>
      </c>
      <c r="BW40" s="660"/>
      <c r="BX40" s="660"/>
      <c r="BY40" s="660"/>
      <c r="BZ40" s="660"/>
      <c r="CA40" s="660"/>
      <c r="CB40" s="669"/>
      <c r="CD40" s="674" t="s">
        <v>344</v>
      </c>
      <c r="CE40" s="675"/>
      <c r="CF40" s="675"/>
      <c r="CG40" s="675"/>
      <c r="CH40" s="675"/>
      <c r="CI40" s="675"/>
      <c r="CJ40" s="675"/>
      <c r="CK40" s="675"/>
      <c r="CL40" s="675"/>
      <c r="CM40" s="675"/>
      <c r="CN40" s="675"/>
      <c r="CO40" s="675"/>
      <c r="CP40" s="675"/>
      <c r="CQ40" s="676"/>
      <c r="CR40" s="659">
        <v>987299</v>
      </c>
      <c r="CS40" s="660"/>
      <c r="CT40" s="660"/>
      <c r="CU40" s="660"/>
      <c r="CV40" s="660"/>
      <c r="CW40" s="660"/>
      <c r="CX40" s="660"/>
      <c r="CY40" s="661"/>
      <c r="CZ40" s="664">
        <v>1.6</v>
      </c>
      <c r="DA40" s="693"/>
      <c r="DB40" s="693"/>
      <c r="DC40" s="697"/>
      <c r="DD40" s="668">
        <v>413159</v>
      </c>
      <c r="DE40" s="660"/>
      <c r="DF40" s="660"/>
      <c r="DG40" s="660"/>
      <c r="DH40" s="660"/>
      <c r="DI40" s="660"/>
      <c r="DJ40" s="660"/>
      <c r="DK40" s="661"/>
      <c r="DL40" s="668">
        <v>207760</v>
      </c>
      <c r="DM40" s="660"/>
      <c r="DN40" s="660"/>
      <c r="DO40" s="660"/>
      <c r="DP40" s="660"/>
      <c r="DQ40" s="660"/>
      <c r="DR40" s="660"/>
      <c r="DS40" s="660"/>
      <c r="DT40" s="660"/>
      <c r="DU40" s="660"/>
      <c r="DV40" s="661"/>
      <c r="DW40" s="664">
        <v>0.6</v>
      </c>
      <c r="DX40" s="693"/>
      <c r="DY40" s="693"/>
      <c r="DZ40" s="693"/>
      <c r="EA40" s="693"/>
      <c r="EB40" s="693"/>
      <c r="EC40" s="694"/>
    </row>
    <row r="41" spans="2:133" ht="11.25" customHeight="1" x14ac:dyDescent="0.15">
      <c r="AQ41" s="746" t="s">
        <v>345</v>
      </c>
      <c r="AR41" s="747"/>
      <c r="AS41" s="747"/>
      <c r="AT41" s="747"/>
      <c r="AU41" s="747"/>
      <c r="AV41" s="747"/>
      <c r="AW41" s="747"/>
      <c r="AX41" s="747"/>
      <c r="AY41" s="748"/>
      <c r="AZ41" s="739">
        <v>2363555</v>
      </c>
      <c r="BA41" s="740"/>
      <c r="BB41" s="740"/>
      <c r="BC41" s="740"/>
      <c r="BD41" s="729"/>
      <c r="BE41" s="729"/>
      <c r="BF41" s="731"/>
      <c r="BG41" s="752"/>
      <c r="BH41" s="753"/>
      <c r="BI41" s="753"/>
      <c r="BJ41" s="753"/>
      <c r="BK41" s="753"/>
      <c r="BL41" s="216"/>
      <c r="BM41" s="684" t="s">
        <v>346</v>
      </c>
      <c r="BN41" s="684"/>
      <c r="BO41" s="684"/>
      <c r="BP41" s="684"/>
      <c r="BQ41" s="684"/>
      <c r="BR41" s="684"/>
      <c r="BS41" s="684"/>
      <c r="BT41" s="684"/>
      <c r="BU41" s="685"/>
      <c r="BV41" s="739">
        <v>278</v>
      </c>
      <c r="BW41" s="740"/>
      <c r="BX41" s="740"/>
      <c r="BY41" s="740"/>
      <c r="BZ41" s="740"/>
      <c r="CA41" s="740"/>
      <c r="CB41" s="749"/>
      <c r="CD41" s="674" t="s">
        <v>347</v>
      </c>
      <c r="CE41" s="675"/>
      <c r="CF41" s="675"/>
      <c r="CG41" s="675"/>
      <c r="CH41" s="675"/>
      <c r="CI41" s="675"/>
      <c r="CJ41" s="675"/>
      <c r="CK41" s="675"/>
      <c r="CL41" s="675"/>
      <c r="CM41" s="675"/>
      <c r="CN41" s="675"/>
      <c r="CO41" s="675"/>
      <c r="CP41" s="675"/>
      <c r="CQ41" s="676"/>
      <c r="CR41" s="659" t="s">
        <v>225</v>
      </c>
      <c r="CS41" s="695"/>
      <c r="CT41" s="695"/>
      <c r="CU41" s="695"/>
      <c r="CV41" s="695"/>
      <c r="CW41" s="695"/>
      <c r="CX41" s="695"/>
      <c r="CY41" s="696"/>
      <c r="CZ41" s="664" t="s">
        <v>124</v>
      </c>
      <c r="DA41" s="693"/>
      <c r="DB41" s="693"/>
      <c r="DC41" s="697"/>
      <c r="DD41" s="668" t="s">
        <v>225</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349</v>
      </c>
      <c r="CE42" s="657"/>
      <c r="CF42" s="657"/>
      <c r="CG42" s="657"/>
      <c r="CH42" s="657"/>
      <c r="CI42" s="657"/>
      <c r="CJ42" s="657"/>
      <c r="CK42" s="657"/>
      <c r="CL42" s="657"/>
      <c r="CM42" s="657"/>
      <c r="CN42" s="657"/>
      <c r="CO42" s="657"/>
      <c r="CP42" s="657"/>
      <c r="CQ42" s="658"/>
      <c r="CR42" s="659">
        <v>13103078</v>
      </c>
      <c r="CS42" s="660"/>
      <c r="CT42" s="660"/>
      <c r="CU42" s="660"/>
      <c r="CV42" s="660"/>
      <c r="CW42" s="660"/>
      <c r="CX42" s="660"/>
      <c r="CY42" s="661"/>
      <c r="CZ42" s="664">
        <v>21.8</v>
      </c>
      <c r="DA42" s="665"/>
      <c r="DB42" s="665"/>
      <c r="DC42" s="760"/>
      <c r="DD42" s="668">
        <v>4203066</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351</v>
      </c>
      <c r="CE43" s="657"/>
      <c r="CF43" s="657"/>
      <c r="CG43" s="657"/>
      <c r="CH43" s="657"/>
      <c r="CI43" s="657"/>
      <c r="CJ43" s="657"/>
      <c r="CK43" s="657"/>
      <c r="CL43" s="657"/>
      <c r="CM43" s="657"/>
      <c r="CN43" s="657"/>
      <c r="CO43" s="657"/>
      <c r="CP43" s="657"/>
      <c r="CQ43" s="658"/>
      <c r="CR43" s="659">
        <v>394090</v>
      </c>
      <c r="CS43" s="695"/>
      <c r="CT43" s="695"/>
      <c r="CU43" s="695"/>
      <c r="CV43" s="695"/>
      <c r="CW43" s="695"/>
      <c r="CX43" s="695"/>
      <c r="CY43" s="696"/>
      <c r="CZ43" s="664">
        <v>0.7</v>
      </c>
      <c r="DA43" s="693"/>
      <c r="DB43" s="693"/>
      <c r="DC43" s="697"/>
      <c r="DD43" s="668">
        <v>394090</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352</v>
      </c>
      <c r="CD44" s="771" t="s">
        <v>303</v>
      </c>
      <c r="CE44" s="772"/>
      <c r="CF44" s="656" t="s">
        <v>353</v>
      </c>
      <c r="CG44" s="657"/>
      <c r="CH44" s="657"/>
      <c r="CI44" s="657"/>
      <c r="CJ44" s="657"/>
      <c r="CK44" s="657"/>
      <c r="CL44" s="657"/>
      <c r="CM44" s="657"/>
      <c r="CN44" s="657"/>
      <c r="CO44" s="657"/>
      <c r="CP44" s="657"/>
      <c r="CQ44" s="658"/>
      <c r="CR44" s="659">
        <v>13103078</v>
      </c>
      <c r="CS44" s="660"/>
      <c r="CT44" s="660"/>
      <c r="CU44" s="660"/>
      <c r="CV44" s="660"/>
      <c r="CW44" s="660"/>
      <c r="CX44" s="660"/>
      <c r="CY44" s="661"/>
      <c r="CZ44" s="664">
        <v>21.8</v>
      </c>
      <c r="DA44" s="665"/>
      <c r="DB44" s="665"/>
      <c r="DC44" s="760"/>
      <c r="DD44" s="668">
        <v>4203066</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354</v>
      </c>
      <c r="CG45" s="657"/>
      <c r="CH45" s="657"/>
      <c r="CI45" s="657"/>
      <c r="CJ45" s="657"/>
      <c r="CK45" s="657"/>
      <c r="CL45" s="657"/>
      <c r="CM45" s="657"/>
      <c r="CN45" s="657"/>
      <c r="CO45" s="657"/>
      <c r="CP45" s="657"/>
      <c r="CQ45" s="658"/>
      <c r="CR45" s="659">
        <v>2587748</v>
      </c>
      <c r="CS45" s="695"/>
      <c r="CT45" s="695"/>
      <c r="CU45" s="695"/>
      <c r="CV45" s="695"/>
      <c r="CW45" s="695"/>
      <c r="CX45" s="695"/>
      <c r="CY45" s="696"/>
      <c r="CZ45" s="664">
        <v>4.3</v>
      </c>
      <c r="DA45" s="693"/>
      <c r="DB45" s="693"/>
      <c r="DC45" s="697"/>
      <c r="DD45" s="668">
        <v>234650</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355</v>
      </c>
      <c r="CG46" s="657"/>
      <c r="CH46" s="657"/>
      <c r="CI46" s="657"/>
      <c r="CJ46" s="657"/>
      <c r="CK46" s="657"/>
      <c r="CL46" s="657"/>
      <c r="CM46" s="657"/>
      <c r="CN46" s="657"/>
      <c r="CO46" s="657"/>
      <c r="CP46" s="657"/>
      <c r="CQ46" s="658"/>
      <c r="CR46" s="659">
        <v>10489156</v>
      </c>
      <c r="CS46" s="660"/>
      <c r="CT46" s="660"/>
      <c r="CU46" s="660"/>
      <c r="CV46" s="660"/>
      <c r="CW46" s="660"/>
      <c r="CX46" s="660"/>
      <c r="CY46" s="661"/>
      <c r="CZ46" s="664">
        <v>17.5</v>
      </c>
      <c r="DA46" s="665"/>
      <c r="DB46" s="665"/>
      <c r="DC46" s="760"/>
      <c r="DD46" s="668">
        <v>3942242</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356</v>
      </c>
      <c r="CG47" s="657"/>
      <c r="CH47" s="657"/>
      <c r="CI47" s="657"/>
      <c r="CJ47" s="657"/>
      <c r="CK47" s="657"/>
      <c r="CL47" s="657"/>
      <c r="CM47" s="657"/>
      <c r="CN47" s="657"/>
      <c r="CO47" s="657"/>
      <c r="CP47" s="657"/>
      <c r="CQ47" s="658"/>
      <c r="CR47" s="659" t="s">
        <v>124</v>
      </c>
      <c r="CS47" s="695"/>
      <c r="CT47" s="695"/>
      <c r="CU47" s="695"/>
      <c r="CV47" s="695"/>
      <c r="CW47" s="695"/>
      <c r="CX47" s="695"/>
      <c r="CY47" s="696"/>
      <c r="CZ47" s="664" t="s">
        <v>124</v>
      </c>
      <c r="DA47" s="693"/>
      <c r="DB47" s="693"/>
      <c r="DC47" s="697"/>
      <c r="DD47" s="668" t="s">
        <v>124</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357</v>
      </c>
      <c r="CG48" s="657"/>
      <c r="CH48" s="657"/>
      <c r="CI48" s="657"/>
      <c r="CJ48" s="657"/>
      <c r="CK48" s="657"/>
      <c r="CL48" s="657"/>
      <c r="CM48" s="657"/>
      <c r="CN48" s="657"/>
      <c r="CO48" s="657"/>
      <c r="CP48" s="657"/>
      <c r="CQ48" s="658"/>
      <c r="CR48" s="659" t="s">
        <v>225</v>
      </c>
      <c r="CS48" s="660"/>
      <c r="CT48" s="660"/>
      <c r="CU48" s="660"/>
      <c r="CV48" s="660"/>
      <c r="CW48" s="660"/>
      <c r="CX48" s="660"/>
      <c r="CY48" s="661"/>
      <c r="CZ48" s="664" t="s">
        <v>124</v>
      </c>
      <c r="DA48" s="665"/>
      <c r="DB48" s="665"/>
      <c r="DC48" s="760"/>
      <c r="DD48" s="668" t="s">
        <v>124</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358</v>
      </c>
      <c r="CE49" s="705"/>
      <c r="CF49" s="705"/>
      <c r="CG49" s="705"/>
      <c r="CH49" s="705"/>
      <c r="CI49" s="705"/>
      <c r="CJ49" s="705"/>
      <c r="CK49" s="705"/>
      <c r="CL49" s="705"/>
      <c r="CM49" s="705"/>
      <c r="CN49" s="705"/>
      <c r="CO49" s="705"/>
      <c r="CP49" s="705"/>
      <c r="CQ49" s="706"/>
      <c r="CR49" s="739">
        <v>60051709</v>
      </c>
      <c r="CS49" s="729"/>
      <c r="CT49" s="729"/>
      <c r="CU49" s="729"/>
      <c r="CV49" s="729"/>
      <c r="CW49" s="729"/>
      <c r="CX49" s="729"/>
      <c r="CY49" s="761"/>
      <c r="CZ49" s="744">
        <v>100</v>
      </c>
      <c r="DA49" s="762"/>
      <c r="DB49" s="762"/>
      <c r="DC49" s="763"/>
      <c r="DD49" s="764">
        <v>41043174</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8h8yeKQWNOBc6DSvLabYQZsMHlUkCnn1sF/8hk1m7znyRHFpX1vbXAroHLtycyL188HDKX80PUkaUbdXpY6FVw==" saltValue="jFICQr7msxfKkCzMrY5RU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360</v>
      </c>
      <c r="DK2" s="807"/>
      <c r="DL2" s="807"/>
      <c r="DM2" s="807"/>
      <c r="DN2" s="807"/>
      <c r="DO2" s="808"/>
      <c r="DP2" s="229"/>
      <c r="DQ2" s="806" t="s">
        <v>361</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362</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364</v>
      </c>
      <c r="B5" s="801"/>
      <c r="C5" s="801"/>
      <c r="D5" s="801"/>
      <c r="E5" s="801"/>
      <c r="F5" s="801"/>
      <c r="G5" s="801"/>
      <c r="H5" s="801"/>
      <c r="I5" s="801"/>
      <c r="J5" s="801"/>
      <c r="K5" s="801"/>
      <c r="L5" s="801"/>
      <c r="M5" s="801"/>
      <c r="N5" s="801"/>
      <c r="O5" s="801"/>
      <c r="P5" s="802"/>
      <c r="Q5" s="777" t="s">
        <v>365</v>
      </c>
      <c r="R5" s="778"/>
      <c r="S5" s="778"/>
      <c r="T5" s="778"/>
      <c r="U5" s="779"/>
      <c r="V5" s="777" t="s">
        <v>366</v>
      </c>
      <c r="W5" s="778"/>
      <c r="X5" s="778"/>
      <c r="Y5" s="778"/>
      <c r="Z5" s="779"/>
      <c r="AA5" s="777" t="s">
        <v>367</v>
      </c>
      <c r="AB5" s="778"/>
      <c r="AC5" s="778"/>
      <c r="AD5" s="778"/>
      <c r="AE5" s="778"/>
      <c r="AF5" s="810" t="s">
        <v>368</v>
      </c>
      <c r="AG5" s="778"/>
      <c r="AH5" s="778"/>
      <c r="AI5" s="778"/>
      <c r="AJ5" s="789"/>
      <c r="AK5" s="778" t="s">
        <v>369</v>
      </c>
      <c r="AL5" s="778"/>
      <c r="AM5" s="778"/>
      <c r="AN5" s="778"/>
      <c r="AO5" s="779"/>
      <c r="AP5" s="777" t="s">
        <v>370</v>
      </c>
      <c r="AQ5" s="778"/>
      <c r="AR5" s="778"/>
      <c r="AS5" s="778"/>
      <c r="AT5" s="779"/>
      <c r="AU5" s="777" t="s">
        <v>371</v>
      </c>
      <c r="AV5" s="778"/>
      <c r="AW5" s="778"/>
      <c r="AX5" s="778"/>
      <c r="AY5" s="789"/>
      <c r="AZ5" s="236"/>
      <c r="BA5" s="236"/>
      <c r="BB5" s="236"/>
      <c r="BC5" s="236"/>
      <c r="BD5" s="236"/>
      <c r="BE5" s="237"/>
      <c r="BF5" s="237"/>
      <c r="BG5" s="237"/>
      <c r="BH5" s="237"/>
      <c r="BI5" s="237"/>
      <c r="BJ5" s="237"/>
      <c r="BK5" s="237"/>
      <c r="BL5" s="237"/>
      <c r="BM5" s="237"/>
      <c r="BN5" s="237"/>
      <c r="BO5" s="237"/>
      <c r="BP5" s="237"/>
      <c r="BQ5" s="800" t="s">
        <v>372</v>
      </c>
      <c r="BR5" s="801"/>
      <c r="BS5" s="801"/>
      <c r="BT5" s="801"/>
      <c r="BU5" s="801"/>
      <c r="BV5" s="801"/>
      <c r="BW5" s="801"/>
      <c r="BX5" s="801"/>
      <c r="BY5" s="801"/>
      <c r="BZ5" s="801"/>
      <c r="CA5" s="801"/>
      <c r="CB5" s="801"/>
      <c r="CC5" s="801"/>
      <c r="CD5" s="801"/>
      <c r="CE5" s="801"/>
      <c r="CF5" s="801"/>
      <c r="CG5" s="802"/>
      <c r="CH5" s="777" t="s">
        <v>373</v>
      </c>
      <c r="CI5" s="778"/>
      <c r="CJ5" s="778"/>
      <c r="CK5" s="778"/>
      <c r="CL5" s="779"/>
      <c r="CM5" s="777" t="s">
        <v>374</v>
      </c>
      <c r="CN5" s="778"/>
      <c r="CO5" s="778"/>
      <c r="CP5" s="778"/>
      <c r="CQ5" s="779"/>
      <c r="CR5" s="777" t="s">
        <v>375</v>
      </c>
      <c r="CS5" s="778"/>
      <c r="CT5" s="778"/>
      <c r="CU5" s="778"/>
      <c r="CV5" s="779"/>
      <c r="CW5" s="777" t="s">
        <v>376</v>
      </c>
      <c r="CX5" s="778"/>
      <c r="CY5" s="778"/>
      <c r="CZ5" s="778"/>
      <c r="DA5" s="779"/>
      <c r="DB5" s="777" t="s">
        <v>377</v>
      </c>
      <c r="DC5" s="778"/>
      <c r="DD5" s="778"/>
      <c r="DE5" s="778"/>
      <c r="DF5" s="779"/>
      <c r="DG5" s="783" t="s">
        <v>378</v>
      </c>
      <c r="DH5" s="784"/>
      <c r="DI5" s="784"/>
      <c r="DJ5" s="784"/>
      <c r="DK5" s="785"/>
      <c r="DL5" s="783" t="s">
        <v>379</v>
      </c>
      <c r="DM5" s="784"/>
      <c r="DN5" s="784"/>
      <c r="DO5" s="784"/>
      <c r="DP5" s="785"/>
      <c r="DQ5" s="777" t="s">
        <v>380</v>
      </c>
      <c r="DR5" s="778"/>
      <c r="DS5" s="778"/>
      <c r="DT5" s="778"/>
      <c r="DU5" s="779"/>
      <c r="DV5" s="777" t="s">
        <v>371</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381</v>
      </c>
      <c r="C7" s="792"/>
      <c r="D7" s="792"/>
      <c r="E7" s="792"/>
      <c r="F7" s="792"/>
      <c r="G7" s="792"/>
      <c r="H7" s="792"/>
      <c r="I7" s="792"/>
      <c r="J7" s="792"/>
      <c r="K7" s="792"/>
      <c r="L7" s="792"/>
      <c r="M7" s="792"/>
      <c r="N7" s="792"/>
      <c r="O7" s="792"/>
      <c r="P7" s="793"/>
      <c r="Q7" s="794">
        <v>66016</v>
      </c>
      <c r="R7" s="795"/>
      <c r="S7" s="795"/>
      <c r="T7" s="795"/>
      <c r="U7" s="795"/>
      <c r="V7" s="795">
        <v>60367</v>
      </c>
      <c r="W7" s="795"/>
      <c r="X7" s="795"/>
      <c r="Y7" s="795"/>
      <c r="Z7" s="795"/>
      <c r="AA7" s="795">
        <v>5649</v>
      </c>
      <c r="AB7" s="795"/>
      <c r="AC7" s="795"/>
      <c r="AD7" s="795"/>
      <c r="AE7" s="796"/>
      <c r="AF7" s="797">
        <v>3610</v>
      </c>
      <c r="AG7" s="798"/>
      <c r="AH7" s="798"/>
      <c r="AI7" s="798"/>
      <c r="AJ7" s="799"/>
      <c r="AK7" s="834">
        <v>3555</v>
      </c>
      <c r="AL7" s="835"/>
      <c r="AM7" s="835"/>
      <c r="AN7" s="835"/>
      <c r="AO7" s="835"/>
      <c r="AP7" s="835">
        <v>8689</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587</v>
      </c>
      <c r="BT7" s="839"/>
      <c r="BU7" s="839"/>
      <c r="BV7" s="839"/>
      <c r="BW7" s="839"/>
      <c r="BX7" s="839"/>
      <c r="BY7" s="839"/>
      <c r="BZ7" s="839"/>
      <c r="CA7" s="839"/>
      <c r="CB7" s="839"/>
      <c r="CC7" s="839"/>
      <c r="CD7" s="839"/>
      <c r="CE7" s="839"/>
      <c r="CF7" s="839"/>
      <c r="CG7" s="840"/>
      <c r="CH7" s="831">
        <v>0</v>
      </c>
      <c r="CI7" s="832"/>
      <c r="CJ7" s="832"/>
      <c r="CK7" s="832"/>
      <c r="CL7" s="833"/>
      <c r="CM7" s="831">
        <v>329</v>
      </c>
      <c r="CN7" s="832"/>
      <c r="CO7" s="832"/>
      <c r="CP7" s="832"/>
      <c r="CQ7" s="833"/>
      <c r="CR7" s="831">
        <v>10</v>
      </c>
      <c r="CS7" s="832"/>
      <c r="CT7" s="832"/>
      <c r="CU7" s="832"/>
      <c r="CV7" s="833"/>
      <c r="CW7" s="831" t="s">
        <v>580</v>
      </c>
      <c r="CX7" s="832"/>
      <c r="CY7" s="832"/>
      <c r="CZ7" s="832"/>
      <c r="DA7" s="833"/>
      <c r="DB7" s="831" t="s">
        <v>580</v>
      </c>
      <c r="DC7" s="832"/>
      <c r="DD7" s="832"/>
      <c r="DE7" s="832"/>
      <c r="DF7" s="833"/>
      <c r="DG7" s="831" t="s">
        <v>580</v>
      </c>
      <c r="DH7" s="832"/>
      <c r="DI7" s="832"/>
      <c r="DJ7" s="832"/>
      <c r="DK7" s="833"/>
      <c r="DL7" s="831" t="s">
        <v>580</v>
      </c>
      <c r="DM7" s="832"/>
      <c r="DN7" s="832"/>
      <c r="DO7" s="832"/>
      <c r="DP7" s="833"/>
      <c r="DQ7" s="831" t="s">
        <v>586</v>
      </c>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382</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383</v>
      </c>
      <c r="B23" s="850" t="s">
        <v>384</v>
      </c>
      <c r="C23" s="851"/>
      <c r="D23" s="851"/>
      <c r="E23" s="851"/>
      <c r="F23" s="851"/>
      <c r="G23" s="851"/>
      <c r="H23" s="851"/>
      <c r="I23" s="851"/>
      <c r="J23" s="851"/>
      <c r="K23" s="851"/>
      <c r="L23" s="851"/>
      <c r="M23" s="851"/>
      <c r="N23" s="851"/>
      <c r="O23" s="851"/>
      <c r="P23" s="852"/>
      <c r="Q23" s="853">
        <v>66016</v>
      </c>
      <c r="R23" s="854"/>
      <c r="S23" s="854"/>
      <c r="T23" s="854"/>
      <c r="U23" s="854"/>
      <c r="V23" s="854">
        <v>60367</v>
      </c>
      <c r="W23" s="854"/>
      <c r="X23" s="854"/>
      <c r="Y23" s="854"/>
      <c r="Z23" s="854"/>
      <c r="AA23" s="854">
        <v>5649</v>
      </c>
      <c r="AB23" s="854"/>
      <c r="AC23" s="854"/>
      <c r="AD23" s="854"/>
      <c r="AE23" s="855"/>
      <c r="AF23" s="856">
        <v>3610</v>
      </c>
      <c r="AG23" s="854"/>
      <c r="AH23" s="854"/>
      <c r="AI23" s="854"/>
      <c r="AJ23" s="857"/>
      <c r="AK23" s="858"/>
      <c r="AL23" s="859"/>
      <c r="AM23" s="859"/>
      <c r="AN23" s="859"/>
      <c r="AO23" s="859"/>
      <c r="AP23" s="854">
        <v>8689</v>
      </c>
      <c r="AQ23" s="854"/>
      <c r="AR23" s="854"/>
      <c r="AS23" s="854"/>
      <c r="AT23" s="854"/>
      <c r="AU23" s="860"/>
      <c r="AV23" s="860"/>
      <c r="AW23" s="860"/>
      <c r="AX23" s="860"/>
      <c r="AY23" s="861"/>
      <c r="AZ23" s="869" t="s">
        <v>385</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386</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387</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364</v>
      </c>
      <c r="B26" s="801"/>
      <c r="C26" s="801"/>
      <c r="D26" s="801"/>
      <c r="E26" s="801"/>
      <c r="F26" s="801"/>
      <c r="G26" s="801"/>
      <c r="H26" s="801"/>
      <c r="I26" s="801"/>
      <c r="J26" s="801"/>
      <c r="K26" s="801"/>
      <c r="L26" s="801"/>
      <c r="M26" s="801"/>
      <c r="N26" s="801"/>
      <c r="O26" s="801"/>
      <c r="P26" s="802"/>
      <c r="Q26" s="777" t="s">
        <v>388</v>
      </c>
      <c r="R26" s="778"/>
      <c r="S26" s="778"/>
      <c r="T26" s="778"/>
      <c r="U26" s="779"/>
      <c r="V26" s="777" t="s">
        <v>389</v>
      </c>
      <c r="W26" s="778"/>
      <c r="X26" s="778"/>
      <c r="Y26" s="778"/>
      <c r="Z26" s="779"/>
      <c r="AA26" s="777" t="s">
        <v>390</v>
      </c>
      <c r="AB26" s="778"/>
      <c r="AC26" s="778"/>
      <c r="AD26" s="778"/>
      <c r="AE26" s="778"/>
      <c r="AF26" s="872" t="s">
        <v>391</v>
      </c>
      <c r="AG26" s="873"/>
      <c r="AH26" s="873"/>
      <c r="AI26" s="873"/>
      <c r="AJ26" s="874"/>
      <c r="AK26" s="778" t="s">
        <v>392</v>
      </c>
      <c r="AL26" s="778"/>
      <c r="AM26" s="778"/>
      <c r="AN26" s="778"/>
      <c r="AO26" s="779"/>
      <c r="AP26" s="777" t="s">
        <v>393</v>
      </c>
      <c r="AQ26" s="778"/>
      <c r="AR26" s="778"/>
      <c r="AS26" s="778"/>
      <c r="AT26" s="779"/>
      <c r="AU26" s="777" t="s">
        <v>394</v>
      </c>
      <c r="AV26" s="778"/>
      <c r="AW26" s="778"/>
      <c r="AX26" s="778"/>
      <c r="AY26" s="779"/>
      <c r="AZ26" s="777" t="s">
        <v>395</v>
      </c>
      <c r="BA26" s="778"/>
      <c r="BB26" s="778"/>
      <c r="BC26" s="778"/>
      <c r="BD26" s="779"/>
      <c r="BE26" s="777" t="s">
        <v>371</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396</v>
      </c>
      <c r="C28" s="792"/>
      <c r="D28" s="792"/>
      <c r="E28" s="792"/>
      <c r="F28" s="792"/>
      <c r="G28" s="792"/>
      <c r="H28" s="792"/>
      <c r="I28" s="792"/>
      <c r="J28" s="792"/>
      <c r="K28" s="792"/>
      <c r="L28" s="792"/>
      <c r="M28" s="792"/>
      <c r="N28" s="792"/>
      <c r="O28" s="792"/>
      <c r="P28" s="793"/>
      <c r="Q28" s="882">
        <v>14027</v>
      </c>
      <c r="R28" s="883"/>
      <c r="S28" s="883"/>
      <c r="T28" s="883"/>
      <c r="U28" s="883"/>
      <c r="V28" s="883">
        <v>12450</v>
      </c>
      <c r="W28" s="883"/>
      <c r="X28" s="883"/>
      <c r="Y28" s="883"/>
      <c r="Z28" s="883"/>
      <c r="AA28" s="883">
        <v>1577</v>
      </c>
      <c r="AB28" s="883"/>
      <c r="AC28" s="883"/>
      <c r="AD28" s="883"/>
      <c r="AE28" s="884"/>
      <c r="AF28" s="885">
        <v>1577</v>
      </c>
      <c r="AG28" s="883"/>
      <c r="AH28" s="883"/>
      <c r="AI28" s="883"/>
      <c r="AJ28" s="886"/>
      <c r="AK28" s="887">
        <v>888</v>
      </c>
      <c r="AL28" s="878"/>
      <c r="AM28" s="878"/>
      <c r="AN28" s="878"/>
      <c r="AO28" s="878"/>
      <c r="AP28" s="878">
        <v>0</v>
      </c>
      <c r="AQ28" s="878"/>
      <c r="AR28" s="878"/>
      <c r="AS28" s="878"/>
      <c r="AT28" s="878"/>
      <c r="AU28" s="878">
        <v>0</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397</v>
      </c>
      <c r="C29" s="816"/>
      <c r="D29" s="816"/>
      <c r="E29" s="816"/>
      <c r="F29" s="816"/>
      <c r="G29" s="816"/>
      <c r="H29" s="816"/>
      <c r="I29" s="816"/>
      <c r="J29" s="816"/>
      <c r="K29" s="816"/>
      <c r="L29" s="816"/>
      <c r="M29" s="816"/>
      <c r="N29" s="816"/>
      <c r="O29" s="816"/>
      <c r="P29" s="817"/>
      <c r="Q29" s="818">
        <v>7940</v>
      </c>
      <c r="R29" s="819"/>
      <c r="S29" s="819"/>
      <c r="T29" s="819"/>
      <c r="U29" s="819"/>
      <c r="V29" s="819">
        <v>7485</v>
      </c>
      <c r="W29" s="819"/>
      <c r="X29" s="819"/>
      <c r="Y29" s="819"/>
      <c r="Z29" s="819"/>
      <c r="AA29" s="819">
        <v>455</v>
      </c>
      <c r="AB29" s="819"/>
      <c r="AC29" s="819"/>
      <c r="AD29" s="819"/>
      <c r="AE29" s="820"/>
      <c r="AF29" s="821">
        <v>455</v>
      </c>
      <c r="AG29" s="822"/>
      <c r="AH29" s="822"/>
      <c r="AI29" s="822"/>
      <c r="AJ29" s="823"/>
      <c r="AK29" s="890">
        <v>1322</v>
      </c>
      <c r="AL29" s="891"/>
      <c r="AM29" s="891"/>
      <c r="AN29" s="891"/>
      <c r="AO29" s="891"/>
      <c r="AP29" s="891">
        <v>0</v>
      </c>
      <c r="AQ29" s="891"/>
      <c r="AR29" s="891"/>
      <c r="AS29" s="891"/>
      <c r="AT29" s="891"/>
      <c r="AU29" s="891">
        <v>0</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398</v>
      </c>
      <c r="C30" s="816"/>
      <c r="D30" s="816"/>
      <c r="E30" s="816"/>
      <c r="F30" s="816"/>
      <c r="G30" s="816"/>
      <c r="H30" s="816"/>
      <c r="I30" s="816"/>
      <c r="J30" s="816"/>
      <c r="K30" s="816"/>
      <c r="L30" s="816"/>
      <c r="M30" s="816"/>
      <c r="N30" s="816"/>
      <c r="O30" s="816"/>
      <c r="P30" s="817"/>
      <c r="Q30" s="818">
        <v>1665</v>
      </c>
      <c r="R30" s="819"/>
      <c r="S30" s="819"/>
      <c r="T30" s="819"/>
      <c r="U30" s="819"/>
      <c r="V30" s="819">
        <v>1661</v>
      </c>
      <c r="W30" s="819"/>
      <c r="X30" s="819"/>
      <c r="Y30" s="819"/>
      <c r="Z30" s="819"/>
      <c r="AA30" s="819">
        <v>4</v>
      </c>
      <c r="AB30" s="819"/>
      <c r="AC30" s="819"/>
      <c r="AD30" s="819"/>
      <c r="AE30" s="820"/>
      <c r="AF30" s="821">
        <v>4</v>
      </c>
      <c r="AG30" s="822"/>
      <c r="AH30" s="822"/>
      <c r="AI30" s="822"/>
      <c r="AJ30" s="823"/>
      <c r="AK30" s="890">
        <v>178</v>
      </c>
      <c r="AL30" s="891"/>
      <c r="AM30" s="891"/>
      <c r="AN30" s="891"/>
      <c r="AO30" s="891"/>
      <c r="AP30" s="891">
        <v>0</v>
      </c>
      <c r="AQ30" s="891"/>
      <c r="AR30" s="891"/>
      <c r="AS30" s="891"/>
      <c r="AT30" s="891"/>
      <c r="AU30" s="891">
        <v>0</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399</v>
      </c>
      <c r="C31" s="816"/>
      <c r="D31" s="816"/>
      <c r="E31" s="816"/>
      <c r="F31" s="816"/>
      <c r="G31" s="816"/>
      <c r="H31" s="816"/>
      <c r="I31" s="816"/>
      <c r="J31" s="816"/>
      <c r="K31" s="816"/>
      <c r="L31" s="816"/>
      <c r="M31" s="816"/>
      <c r="N31" s="816"/>
      <c r="O31" s="816"/>
      <c r="P31" s="817"/>
      <c r="Q31" s="818">
        <v>2728</v>
      </c>
      <c r="R31" s="819"/>
      <c r="S31" s="819"/>
      <c r="T31" s="819"/>
      <c r="U31" s="819"/>
      <c r="V31" s="819">
        <v>2475</v>
      </c>
      <c r="W31" s="819"/>
      <c r="X31" s="819"/>
      <c r="Y31" s="819"/>
      <c r="Z31" s="819"/>
      <c r="AA31" s="819">
        <v>252</v>
      </c>
      <c r="AB31" s="819"/>
      <c r="AC31" s="819"/>
      <c r="AD31" s="819"/>
      <c r="AE31" s="820"/>
      <c r="AF31" s="821">
        <v>5512</v>
      </c>
      <c r="AG31" s="822"/>
      <c r="AH31" s="822"/>
      <c r="AI31" s="822"/>
      <c r="AJ31" s="823"/>
      <c r="AK31" s="890">
        <v>56</v>
      </c>
      <c r="AL31" s="891"/>
      <c r="AM31" s="891"/>
      <c r="AN31" s="891"/>
      <c r="AO31" s="891"/>
      <c r="AP31" s="891">
        <v>2124</v>
      </c>
      <c r="AQ31" s="891"/>
      <c r="AR31" s="891"/>
      <c r="AS31" s="891"/>
      <c r="AT31" s="891"/>
      <c r="AU31" s="891">
        <v>0</v>
      </c>
      <c r="AV31" s="891"/>
      <c r="AW31" s="891"/>
      <c r="AX31" s="891"/>
      <c r="AY31" s="891"/>
      <c r="AZ31" s="892" t="s">
        <v>580</v>
      </c>
      <c r="BA31" s="892"/>
      <c r="BB31" s="892"/>
      <c r="BC31" s="892"/>
      <c r="BD31" s="892"/>
      <c r="BE31" s="888" t="s">
        <v>400</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401</v>
      </c>
      <c r="C32" s="816"/>
      <c r="D32" s="816"/>
      <c r="E32" s="816"/>
      <c r="F32" s="816"/>
      <c r="G32" s="816"/>
      <c r="H32" s="816"/>
      <c r="I32" s="816"/>
      <c r="J32" s="816"/>
      <c r="K32" s="816"/>
      <c r="L32" s="816"/>
      <c r="M32" s="816"/>
      <c r="N32" s="816"/>
      <c r="O32" s="816"/>
      <c r="P32" s="817"/>
      <c r="Q32" s="818">
        <v>3580</v>
      </c>
      <c r="R32" s="819"/>
      <c r="S32" s="819"/>
      <c r="T32" s="819"/>
      <c r="U32" s="819"/>
      <c r="V32" s="819">
        <v>3557</v>
      </c>
      <c r="W32" s="819"/>
      <c r="X32" s="819"/>
      <c r="Y32" s="819"/>
      <c r="Z32" s="819"/>
      <c r="AA32" s="819">
        <v>23</v>
      </c>
      <c r="AB32" s="819"/>
      <c r="AC32" s="819"/>
      <c r="AD32" s="819"/>
      <c r="AE32" s="820"/>
      <c r="AF32" s="821">
        <v>118</v>
      </c>
      <c r="AG32" s="822"/>
      <c r="AH32" s="822"/>
      <c r="AI32" s="822"/>
      <c r="AJ32" s="823"/>
      <c r="AK32" s="890">
        <v>1406</v>
      </c>
      <c r="AL32" s="891"/>
      <c r="AM32" s="891"/>
      <c r="AN32" s="891"/>
      <c r="AO32" s="891"/>
      <c r="AP32" s="891">
        <v>21545</v>
      </c>
      <c r="AQ32" s="891"/>
      <c r="AR32" s="891"/>
      <c r="AS32" s="891"/>
      <c r="AT32" s="891"/>
      <c r="AU32" s="891">
        <v>1406</v>
      </c>
      <c r="AV32" s="891"/>
      <c r="AW32" s="891"/>
      <c r="AX32" s="891"/>
      <c r="AY32" s="891"/>
      <c r="AZ32" s="892" t="s">
        <v>579</v>
      </c>
      <c r="BA32" s="892"/>
      <c r="BB32" s="892"/>
      <c r="BC32" s="892"/>
      <c r="BD32" s="892"/>
      <c r="BE32" s="888" t="s">
        <v>581</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402</v>
      </c>
      <c r="C33" s="816"/>
      <c r="D33" s="816"/>
      <c r="E33" s="816"/>
      <c r="F33" s="816"/>
      <c r="G33" s="816"/>
      <c r="H33" s="816"/>
      <c r="I33" s="816"/>
      <c r="J33" s="816"/>
      <c r="K33" s="816"/>
      <c r="L33" s="816"/>
      <c r="M33" s="816"/>
      <c r="N33" s="816"/>
      <c r="O33" s="816"/>
      <c r="P33" s="817"/>
      <c r="Q33" s="818">
        <v>1087</v>
      </c>
      <c r="R33" s="819"/>
      <c r="S33" s="819"/>
      <c r="T33" s="819"/>
      <c r="U33" s="819"/>
      <c r="V33" s="819">
        <v>290</v>
      </c>
      <c r="W33" s="819"/>
      <c r="X33" s="819"/>
      <c r="Y33" s="819"/>
      <c r="Z33" s="819"/>
      <c r="AA33" s="819">
        <v>797</v>
      </c>
      <c r="AB33" s="819"/>
      <c r="AC33" s="819"/>
      <c r="AD33" s="819"/>
      <c r="AE33" s="820"/>
      <c r="AF33" s="821">
        <v>612</v>
      </c>
      <c r="AG33" s="822"/>
      <c r="AH33" s="822"/>
      <c r="AI33" s="822"/>
      <c r="AJ33" s="823"/>
      <c r="AK33" s="890">
        <v>173</v>
      </c>
      <c r="AL33" s="891"/>
      <c r="AM33" s="891"/>
      <c r="AN33" s="891"/>
      <c r="AO33" s="891"/>
      <c r="AP33" s="891">
        <v>186</v>
      </c>
      <c r="AQ33" s="891"/>
      <c r="AR33" s="891"/>
      <c r="AS33" s="891"/>
      <c r="AT33" s="891"/>
      <c r="AU33" s="891">
        <v>172</v>
      </c>
      <c r="AV33" s="891"/>
      <c r="AW33" s="891"/>
      <c r="AX33" s="891"/>
      <c r="AY33" s="891"/>
      <c r="AZ33" s="892" t="s">
        <v>580</v>
      </c>
      <c r="BA33" s="892"/>
      <c r="BB33" s="892"/>
      <c r="BC33" s="892"/>
      <c r="BD33" s="892"/>
      <c r="BE33" s="888" t="s">
        <v>582</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403</v>
      </c>
      <c r="C34" s="816"/>
      <c r="D34" s="816"/>
      <c r="E34" s="816"/>
      <c r="F34" s="816"/>
      <c r="G34" s="816"/>
      <c r="H34" s="816"/>
      <c r="I34" s="816"/>
      <c r="J34" s="816"/>
      <c r="K34" s="816"/>
      <c r="L34" s="816"/>
      <c r="M34" s="816"/>
      <c r="N34" s="816"/>
      <c r="O34" s="816"/>
      <c r="P34" s="817"/>
      <c r="Q34" s="818">
        <v>244</v>
      </c>
      <c r="R34" s="819"/>
      <c r="S34" s="819"/>
      <c r="T34" s="819"/>
      <c r="U34" s="819"/>
      <c r="V34" s="819">
        <v>25</v>
      </c>
      <c r="W34" s="819"/>
      <c r="X34" s="819"/>
      <c r="Y34" s="819"/>
      <c r="Z34" s="819"/>
      <c r="AA34" s="819">
        <v>219</v>
      </c>
      <c r="AB34" s="819"/>
      <c r="AC34" s="819"/>
      <c r="AD34" s="819"/>
      <c r="AE34" s="820"/>
      <c r="AF34" s="821">
        <v>219</v>
      </c>
      <c r="AG34" s="822"/>
      <c r="AH34" s="822"/>
      <c r="AI34" s="822"/>
      <c r="AJ34" s="823"/>
      <c r="AK34" s="890">
        <v>9</v>
      </c>
      <c r="AL34" s="891"/>
      <c r="AM34" s="891"/>
      <c r="AN34" s="891"/>
      <c r="AO34" s="891"/>
      <c r="AP34" s="891">
        <v>0</v>
      </c>
      <c r="AQ34" s="891"/>
      <c r="AR34" s="891"/>
      <c r="AS34" s="891"/>
      <c r="AT34" s="891"/>
      <c r="AU34" s="891">
        <v>0</v>
      </c>
      <c r="AV34" s="891"/>
      <c r="AW34" s="891"/>
      <c r="AX34" s="891"/>
      <c r="AY34" s="891"/>
      <c r="AZ34" s="892" t="s">
        <v>580</v>
      </c>
      <c r="BA34" s="892"/>
      <c r="BB34" s="892"/>
      <c r="BC34" s="892"/>
      <c r="BD34" s="892"/>
      <c r="BE34" s="888" t="s">
        <v>582</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404</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383</v>
      </c>
      <c r="B63" s="850" t="s">
        <v>405</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8496</v>
      </c>
      <c r="AG63" s="902"/>
      <c r="AH63" s="902"/>
      <c r="AI63" s="902"/>
      <c r="AJ63" s="903"/>
      <c r="AK63" s="904"/>
      <c r="AL63" s="899"/>
      <c r="AM63" s="899"/>
      <c r="AN63" s="899"/>
      <c r="AO63" s="899"/>
      <c r="AP63" s="902">
        <v>23855</v>
      </c>
      <c r="AQ63" s="902"/>
      <c r="AR63" s="902"/>
      <c r="AS63" s="902"/>
      <c r="AT63" s="902"/>
      <c r="AU63" s="902">
        <v>1578</v>
      </c>
      <c r="AV63" s="902"/>
      <c r="AW63" s="902"/>
      <c r="AX63" s="902"/>
      <c r="AY63" s="902"/>
      <c r="AZ63" s="906"/>
      <c r="BA63" s="906"/>
      <c r="BB63" s="906"/>
      <c r="BC63" s="906"/>
      <c r="BD63" s="906"/>
      <c r="BE63" s="907"/>
      <c r="BF63" s="907"/>
      <c r="BG63" s="907"/>
      <c r="BH63" s="907"/>
      <c r="BI63" s="908"/>
      <c r="BJ63" s="909" t="s">
        <v>406</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408</v>
      </c>
      <c r="B66" s="801"/>
      <c r="C66" s="801"/>
      <c r="D66" s="801"/>
      <c r="E66" s="801"/>
      <c r="F66" s="801"/>
      <c r="G66" s="801"/>
      <c r="H66" s="801"/>
      <c r="I66" s="801"/>
      <c r="J66" s="801"/>
      <c r="K66" s="801"/>
      <c r="L66" s="801"/>
      <c r="M66" s="801"/>
      <c r="N66" s="801"/>
      <c r="O66" s="801"/>
      <c r="P66" s="802"/>
      <c r="Q66" s="777" t="s">
        <v>409</v>
      </c>
      <c r="R66" s="778"/>
      <c r="S66" s="778"/>
      <c r="T66" s="778"/>
      <c r="U66" s="779"/>
      <c r="V66" s="777" t="s">
        <v>410</v>
      </c>
      <c r="W66" s="778"/>
      <c r="X66" s="778"/>
      <c r="Y66" s="778"/>
      <c r="Z66" s="779"/>
      <c r="AA66" s="777" t="s">
        <v>411</v>
      </c>
      <c r="AB66" s="778"/>
      <c r="AC66" s="778"/>
      <c r="AD66" s="778"/>
      <c r="AE66" s="779"/>
      <c r="AF66" s="912" t="s">
        <v>412</v>
      </c>
      <c r="AG66" s="873"/>
      <c r="AH66" s="873"/>
      <c r="AI66" s="873"/>
      <c r="AJ66" s="913"/>
      <c r="AK66" s="777" t="s">
        <v>413</v>
      </c>
      <c r="AL66" s="801"/>
      <c r="AM66" s="801"/>
      <c r="AN66" s="801"/>
      <c r="AO66" s="802"/>
      <c r="AP66" s="777" t="s">
        <v>414</v>
      </c>
      <c r="AQ66" s="778"/>
      <c r="AR66" s="778"/>
      <c r="AS66" s="778"/>
      <c r="AT66" s="779"/>
      <c r="AU66" s="777" t="s">
        <v>415</v>
      </c>
      <c r="AV66" s="778"/>
      <c r="AW66" s="778"/>
      <c r="AX66" s="778"/>
      <c r="AY66" s="779"/>
      <c r="AZ66" s="777" t="s">
        <v>371</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583</v>
      </c>
      <c r="C68" s="930"/>
      <c r="D68" s="930"/>
      <c r="E68" s="930"/>
      <c r="F68" s="930"/>
      <c r="G68" s="930"/>
      <c r="H68" s="930"/>
      <c r="I68" s="930"/>
      <c r="J68" s="930"/>
      <c r="K68" s="930"/>
      <c r="L68" s="930"/>
      <c r="M68" s="930"/>
      <c r="N68" s="930"/>
      <c r="O68" s="930"/>
      <c r="P68" s="931"/>
      <c r="Q68" s="932">
        <v>5367</v>
      </c>
      <c r="R68" s="926"/>
      <c r="S68" s="926"/>
      <c r="T68" s="926"/>
      <c r="U68" s="926"/>
      <c r="V68" s="926">
        <v>5172</v>
      </c>
      <c r="W68" s="926"/>
      <c r="X68" s="926"/>
      <c r="Y68" s="926"/>
      <c r="Z68" s="926"/>
      <c r="AA68" s="926">
        <v>194</v>
      </c>
      <c r="AB68" s="926"/>
      <c r="AC68" s="926"/>
      <c r="AD68" s="926"/>
      <c r="AE68" s="926"/>
      <c r="AF68" s="926">
        <v>194</v>
      </c>
      <c r="AG68" s="926"/>
      <c r="AH68" s="926"/>
      <c r="AI68" s="926"/>
      <c r="AJ68" s="926"/>
      <c r="AK68" s="926" t="s">
        <v>579</v>
      </c>
      <c r="AL68" s="926"/>
      <c r="AM68" s="926"/>
      <c r="AN68" s="926"/>
      <c r="AO68" s="926"/>
      <c r="AP68" s="926">
        <v>627</v>
      </c>
      <c r="AQ68" s="926"/>
      <c r="AR68" s="926"/>
      <c r="AS68" s="926"/>
      <c r="AT68" s="926"/>
      <c r="AU68" s="926">
        <v>172</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584</v>
      </c>
      <c r="C69" s="934"/>
      <c r="D69" s="934"/>
      <c r="E69" s="934"/>
      <c r="F69" s="934"/>
      <c r="G69" s="934"/>
      <c r="H69" s="934"/>
      <c r="I69" s="934"/>
      <c r="J69" s="934"/>
      <c r="K69" s="934"/>
      <c r="L69" s="934"/>
      <c r="M69" s="934"/>
      <c r="N69" s="934"/>
      <c r="O69" s="934"/>
      <c r="P69" s="935"/>
      <c r="Q69" s="936">
        <v>2552</v>
      </c>
      <c r="R69" s="891"/>
      <c r="S69" s="891"/>
      <c r="T69" s="891"/>
      <c r="U69" s="891"/>
      <c r="V69" s="891">
        <v>2465</v>
      </c>
      <c r="W69" s="891"/>
      <c r="X69" s="891"/>
      <c r="Y69" s="891"/>
      <c r="Z69" s="891"/>
      <c r="AA69" s="891">
        <v>87</v>
      </c>
      <c r="AB69" s="891"/>
      <c r="AC69" s="891"/>
      <c r="AD69" s="891"/>
      <c r="AE69" s="891"/>
      <c r="AF69" s="891">
        <v>87</v>
      </c>
      <c r="AG69" s="891"/>
      <c r="AH69" s="891"/>
      <c r="AI69" s="891"/>
      <c r="AJ69" s="891"/>
      <c r="AK69" s="891" t="s">
        <v>579</v>
      </c>
      <c r="AL69" s="891"/>
      <c r="AM69" s="891"/>
      <c r="AN69" s="891"/>
      <c r="AO69" s="891"/>
      <c r="AP69" s="891">
        <v>2835</v>
      </c>
      <c r="AQ69" s="891"/>
      <c r="AR69" s="891"/>
      <c r="AS69" s="891"/>
      <c r="AT69" s="891"/>
      <c r="AU69" s="891">
        <v>1826</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588</v>
      </c>
      <c r="C70" s="934"/>
      <c r="D70" s="934"/>
      <c r="E70" s="934"/>
      <c r="F70" s="934"/>
      <c r="G70" s="934"/>
      <c r="H70" s="934"/>
      <c r="I70" s="934"/>
      <c r="J70" s="934"/>
      <c r="K70" s="934"/>
      <c r="L70" s="934"/>
      <c r="M70" s="934"/>
      <c r="N70" s="934"/>
      <c r="O70" s="934"/>
      <c r="P70" s="935"/>
      <c r="Q70" s="936">
        <v>1636</v>
      </c>
      <c r="R70" s="891"/>
      <c r="S70" s="891"/>
      <c r="T70" s="891"/>
      <c r="U70" s="891"/>
      <c r="V70" s="891">
        <v>1535</v>
      </c>
      <c r="W70" s="891"/>
      <c r="X70" s="891"/>
      <c r="Y70" s="891"/>
      <c r="Z70" s="891"/>
      <c r="AA70" s="891">
        <v>100</v>
      </c>
      <c r="AB70" s="891"/>
      <c r="AC70" s="891"/>
      <c r="AD70" s="891"/>
      <c r="AE70" s="891"/>
      <c r="AF70" s="891">
        <v>100</v>
      </c>
      <c r="AG70" s="891"/>
      <c r="AH70" s="891"/>
      <c r="AI70" s="891"/>
      <c r="AJ70" s="891"/>
      <c r="AK70" s="891" t="s">
        <v>580</v>
      </c>
      <c r="AL70" s="891"/>
      <c r="AM70" s="891"/>
      <c r="AN70" s="891"/>
      <c r="AO70" s="891"/>
      <c r="AP70" s="891" t="s">
        <v>580</v>
      </c>
      <c r="AQ70" s="891"/>
      <c r="AR70" s="891"/>
      <c r="AS70" s="891"/>
      <c r="AT70" s="891"/>
      <c r="AU70" s="891" t="s">
        <v>580</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585</v>
      </c>
      <c r="C71" s="934"/>
      <c r="D71" s="934"/>
      <c r="E71" s="934"/>
      <c r="F71" s="934"/>
      <c r="G71" s="934"/>
      <c r="H71" s="934"/>
      <c r="I71" s="934"/>
      <c r="J71" s="934"/>
      <c r="K71" s="934"/>
      <c r="L71" s="934"/>
      <c r="M71" s="934"/>
      <c r="N71" s="934"/>
      <c r="O71" s="934"/>
      <c r="P71" s="935"/>
      <c r="Q71" s="936">
        <v>830487</v>
      </c>
      <c r="R71" s="891"/>
      <c r="S71" s="891"/>
      <c r="T71" s="891"/>
      <c r="U71" s="891"/>
      <c r="V71" s="891">
        <v>800586</v>
      </c>
      <c r="W71" s="891"/>
      <c r="X71" s="891"/>
      <c r="Y71" s="891"/>
      <c r="Z71" s="891"/>
      <c r="AA71" s="891">
        <v>29902</v>
      </c>
      <c r="AB71" s="891"/>
      <c r="AC71" s="891"/>
      <c r="AD71" s="891"/>
      <c r="AE71" s="891"/>
      <c r="AF71" s="891">
        <v>29900</v>
      </c>
      <c r="AG71" s="891"/>
      <c r="AH71" s="891"/>
      <c r="AI71" s="891"/>
      <c r="AJ71" s="891"/>
      <c r="AK71" s="891">
        <v>5</v>
      </c>
      <c r="AL71" s="891"/>
      <c r="AM71" s="891"/>
      <c r="AN71" s="891"/>
      <c r="AO71" s="891"/>
      <c r="AP71" s="891" t="s">
        <v>580</v>
      </c>
      <c r="AQ71" s="891"/>
      <c r="AR71" s="891"/>
      <c r="AS71" s="891"/>
      <c r="AT71" s="891"/>
      <c r="AU71" s="891" t="s">
        <v>586</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c r="C72" s="934"/>
      <c r="D72" s="934"/>
      <c r="E72" s="934"/>
      <c r="F72" s="934"/>
      <c r="G72" s="934"/>
      <c r="H72" s="934"/>
      <c r="I72" s="934"/>
      <c r="J72" s="934"/>
      <c r="K72" s="934"/>
      <c r="L72" s="934"/>
      <c r="M72" s="934"/>
      <c r="N72" s="934"/>
      <c r="O72" s="934"/>
      <c r="P72" s="935"/>
      <c r="Q72" s="936"/>
      <c r="R72" s="891"/>
      <c r="S72" s="891"/>
      <c r="T72" s="891"/>
      <c r="U72" s="891"/>
      <c r="V72" s="891"/>
      <c r="W72" s="891"/>
      <c r="X72" s="891"/>
      <c r="Y72" s="891"/>
      <c r="Z72" s="891"/>
      <c r="AA72" s="891"/>
      <c r="AB72" s="891"/>
      <c r="AC72" s="891"/>
      <c r="AD72" s="891"/>
      <c r="AE72" s="891"/>
      <c r="AF72" s="891"/>
      <c r="AG72" s="891"/>
      <c r="AH72" s="891"/>
      <c r="AI72" s="891"/>
      <c r="AJ72" s="891"/>
      <c r="AK72" s="891"/>
      <c r="AL72" s="891"/>
      <c r="AM72" s="891"/>
      <c r="AN72" s="891"/>
      <c r="AO72" s="891"/>
      <c r="AP72" s="891"/>
      <c r="AQ72" s="891"/>
      <c r="AR72" s="891"/>
      <c r="AS72" s="891"/>
      <c r="AT72" s="891"/>
      <c r="AU72" s="891"/>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383</v>
      </c>
      <c r="B88" s="850" t="s">
        <v>416</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411</v>
      </c>
      <c r="AG88" s="902"/>
      <c r="AH88" s="902"/>
      <c r="AI88" s="902"/>
      <c r="AJ88" s="902"/>
      <c r="AK88" s="899"/>
      <c r="AL88" s="899"/>
      <c r="AM88" s="899"/>
      <c r="AN88" s="899"/>
      <c r="AO88" s="899"/>
      <c r="AP88" s="902">
        <v>3462</v>
      </c>
      <c r="AQ88" s="902"/>
      <c r="AR88" s="902"/>
      <c r="AS88" s="902"/>
      <c r="AT88" s="902"/>
      <c r="AU88" s="902">
        <v>1998</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850" t="s">
        <v>417</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10</v>
      </c>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418</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419</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422</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423</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424</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425</v>
      </c>
      <c r="AB109" s="955"/>
      <c r="AC109" s="955"/>
      <c r="AD109" s="955"/>
      <c r="AE109" s="956"/>
      <c r="AF109" s="954" t="s">
        <v>302</v>
      </c>
      <c r="AG109" s="955"/>
      <c r="AH109" s="955"/>
      <c r="AI109" s="955"/>
      <c r="AJ109" s="956"/>
      <c r="AK109" s="954" t="s">
        <v>301</v>
      </c>
      <c r="AL109" s="955"/>
      <c r="AM109" s="955"/>
      <c r="AN109" s="955"/>
      <c r="AO109" s="956"/>
      <c r="AP109" s="954" t="s">
        <v>426</v>
      </c>
      <c r="AQ109" s="955"/>
      <c r="AR109" s="955"/>
      <c r="AS109" s="955"/>
      <c r="AT109" s="957"/>
      <c r="AU109" s="974" t="s">
        <v>424</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425</v>
      </c>
      <c r="BR109" s="955"/>
      <c r="BS109" s="955"/>
      <c r="BT109" s="955"/>
      <c r="BU109" s="956"/>
      <c r="BV109" s="954" t="s">
        <v>302</v>
      </c>
      <c r="BW109" s="955"/>
      <c r="BX109" s="955"/>
      <c r="BY109" s="955"/>
      <c r="BZ109" s="956"/>
      <c r="CA109" s="954" t="s">
        <v>301</v>
      </c>
      <c r="CB109" s="955"/>
      <c r="CC109" s="955"/>
      <c r="CD109" s="955"/>
      <c r="CE109" s="956"/>
      <c r="CF109" s="975" t="s">
        <v>426</v>
      </c>
      <c r="CG109" s="975"/>
      <c r="CH109" s="975"/>
      <c r="CI109" s="975"/>
      <c r="CJ109" s="975"/>
      <c r="CK109" s="954" t="s">
        <v>427</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425</v>
      </c>
      <c r="DH109" s="955"/>
      <c r="DI109" s="955"/>
      <c r="DJ109" s="955"/>
      <c r="DK109" s="956"/>
      <c r="DL109" s="954" t="s">
        <v>302</v>
      </c>
      <c r="DM109" s="955"/>
      <c r="DN109" s="955"/>
      <c r="DO109" s="955"/>
      <c r="DP109" s="956"/>
      <c r="DQ109" s="954" t="s">
        <v>301</v>
      </c>
      <c r="DR109" s="955"/>
      <c r="DS109" s="955"/>
      <c r="DT109" s="955"/>
      <c r="DU109" s="956"/>
      <c r="DV109" s="954" t="s">
        <v>426</v>
      </c>
      <c r="DW109" s="955"/>
      <c r="DX109" s="955"/>
      <c r="DY109" s="955"/>
      <c r="DZ109" s="957"/>
    </row>
    <row r="110" spans="1:131" s="226" customFormat="1" ht="26.25" customHeight="1" x14ac:dyDescent="0.15">
      <c r="A110" s="958" t="s">
        <v>428</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1774893</v>
      </c>
      <c r="AB110" s="962"/>
      <c r="AC110" s="962"/>
      <c r="AD110" s="962"/>
      <c r="AE110" s="963"/>
      <c r="AF110" s="964">
        <v>1600150</v>
      </c>
      <c r="AG110" s="962"/>
      <c r="AH110" s="962"/>
      <c r="AI110" s="962"/>
      <c r="AJ110" s="963"/>
      <c r="AK110" s="964">
        <v>1410551</v>
      </c>
      <c r="AL110" s="962"/>
      <c r="AM110" s="962"/>
      <c r="AN110" s="962"/>
      <c r="AO110" s="963"/>
      <c r="AP110" s="965">
        <v>3.9</v>
      </c>
      <c r="AQ110" s="966"/>
      <c r="AR110" s="966"/>
      <c r="AS110" s="966"/>
      <c r="AT110" s="967"/>
      <c r="AU110" s="968" t="s">
        <v>67</v>
      </c>
      <c r="AV110" s="969"/>
      <c r="AW110" s="969"/>
      <c r="AX110" s="969"/>
      <c r="AY110" s="969"/>
      <c r="AZ110" s="1010" t="s">
        <v>429</v>
      </c>
      <c r="BA110" s="959"/>
      <c r="BB110" s="959"/>
      <c r="BC110" s="959"/>
      <c r="BD110" s="959"/>
      <c r="BE110" s="959"/>
      <c r="BF110" s="959"/>
      <c r="BG110" s="959"/>
      <c r="BH110" s="959"/>
      <c r="BI110" s="959"/>
      <c r="BJ110" s="959"/>
      <c r="BK110" s="959"/>
      <c r="BL110" s="959"/>
      <c r="BM110" s="959"/>
      <c r="BN110" s="959"/>
      <c r="BO110" s="959"/>
      <c r="BP110" s="960"/>
      <c r="BQ110" s="996">
        <v>8144414</v>
      </c>
      <c r="BR110" s="997"/>
      <c r="BS110" s="997"/>
      <c r="BT110" s="997"/>
      <c r="BU110" s="997"/>
      <c r="BV110" s="997">
        <v>7201569</v>
      </c>
      <c r="BW110" s="997"/>
      <c r="BX110" s="997"/>
      <c r="BY110" s="997"/>
      <c r="BZ110" s="997"/>
      <c r="CA110" s="997">
        <v>8688851</v>
      </c>
      <c r="CB110" s="997"/>
      <c r="CC110" s="997"/>
      <c r="CD110" s="997"/>
      <c r="CE110" s="997"/>
      <c r="CF110" s="1011">
        <v>24.3</v>
      </c>
      <c r="CG110" s="1012"/>
      <c r="CH110" s="1012"/>
      <c r="CI110" s="1012"/>
      <c r="CJ110" s="1012"/>
      <c r="CK110" s="1013" t="s">
        <v>430</v>
      </c>
      <c r="CL110" s="1014"/>
      <c r="CM110" s="993" t="s">
        <v>431</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432</v>
      </c>
      <c r="DH110" s="997"/>
      <c r="DI110" s="997"/>
      <c r="DJ110" s="997"/>
      <c r="DK110" s="997"/>
      <c r="DL110" s="997" t="s">
        <v>433</v>
      </c>
      <c r="DM110" s="997"/>
      <c r="DN110" s="997"/>
      <c r="DO110" s="997"/>
      <c r="DP110" s="997"/>
      <c r="DQ110" s="997" t="s">
        <v>434</v>
      </c>
      <c r="DR110" s="997"/>
      <c r="DS110" s="997"/>
      <c r="DT110" s="997"/>
      <c r="DU110" s="997"/>
      <c r="DV110" s="998" t="s">
        <v>432</v>
      </c>
      <c r="DW110" s="998"/>
      <c r="DX110" s="998"/>
      <c r="DY110" s="998"/>
      <c r="DZ110" s="999"/>
    </row>
    <row r="111" spans="1:131" s="226" customFormat="1" ht="26.25" customHeight="1" x14ac:dyDescent="0.15">
      <c r="A111" s="1000" t="s">
        <v>435</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432</v>
      </c>
      <c r="AB111" s="1004"/>
      <c r="AC111" s="1004"/>
      <c r="AD111" s="1004"/>
      <c r="AE111" s="1005"/>
      <c r="AF111" s="1006" t="s">
        <v>124</v>
      </c>
      <c r="AG111" s="1004"/>
      <c r="AH111" s="1004"/>
      <c r="AI111" s="1004"/>
      <c r="AJ111" s="1005"/>
      <c r="AK111" s="1006" t="s">
        <v>433</v>
      </c>
      <c r="AL111" s="1004"/>
      <c r="AM111" s="1004"/>
      <c r="AN111" s="1004"/>
      <c r="AO111" s="1005"/>
      <c r="AP111" s="1007" t="s">
        <v>124</v>
      </c>
      <c r="AQ111" s="1008"/>
      <c r="AR111" s="1008"/>
      <c r="AS111" s="1008"/>
      <c r="AT111" s="1009"/>
      <c r="AU111" s="970"/>
      <c r="AV111" s="971"/>
      <c r="AW111" s="971"/>
      <c r="AX111" s="971"/>
      <c r="AY111" s="971"/>
      <c r="AZ111" s="1019" t="s">
        <v>436</v>
      </c>
      <c r="BA111" s="1020"/>
      <c r="BB111" s="1020"/>
      <c r="BC111" s="1020"/>
      <c r="BD111" s="1020"/>
      <c r="BE111" s="1020"/>
      <c r="BF111" s="1020"/>
      <c r="BG111" s="1020"/>
      <c r="BH111" s="1020"/>
      <c r="BI111" s="1020"/>
      <c r="BJ111" s="1020"/>
      <c r="BK111" s="1020"/>
      <c r="BL111" s="1020"/>
      <c r="BM111" s="1020"/>
      <c r="BN111" s="1020"/>
      <c r="BO111" s="1020"/>
      <c r="BP111" s="1021"/>
      <c r="BQ111" s="989" t="s">
        <v>437</v>
      </c>
      <c r="BR111" s="990"/>
      <c r="BS111" s="990"/>
      <c r="BT111" s="990"/>
      <c r="BU111" s="990"/>
      <c r="BV111" s="990" t="s">
        <v>434</v>
      </c>
      <c r="BW111" s="990"/>
      <c r="BX111" s="990"/>
      <c r="BY111" s="990"/>
      <c r="BZ111" s="990"/>
      <c r="CA111" s="990" t="s">
        <v>432</v>
      </c>
      <c r="CB111" s="990"/>
      <c r="CC111" s="990"/>
      <c r="CD111" s="990"/>
      <c r="CE111" s="990"/>
      <c r="CF111" s="984" t="s">
        <v>433</v>
      </c>
      <c r="CG111" s="985"/>
      <c r="CH111" s="985"/>
      <c r="CI111" s="985"/>
      <c r="CJ111" s="985"/>
      <c r="CK111" s="1015"/>
      <c r="CL111" s="1016"/>
      <c r="CM111" s="986" t="s">
        <v>438</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432</v>
      </c>
      <c r="DH111" s="990"/>
      <c r="DI111" s="990"/>
      <c r="DJ111" s="990"/>
      <c r="DK111" s="990"/>
      <c r="DL111" s="990" t="s">
        <v>433</v>
      </c>
      <c r="DM111" s="990"/>
      <c r="DN111" s="990"/>
      <c r="DO111" s="990"/>
      <c r="DP111" s="990"/>
      <c r="DQ111" s="990" t="s">
        <v>124</v>
      </c>
      <c r="DR111" s="990"/>
      <c r="DS111" s="990"/>
      <c r="DT111" s="990"/>
      <c r="DU111" s="990"/>
      <c r="DV111" s="991" t="s">
        <v>439</v>
      </c>
      <c r="DW111" s="991"/>
      <c r="DX111" s="991"/>
      <c r="DY111" s="991"/>
      <c r="DZ111" s="992"/>
    </row>
    <row r="112" spans="1:131" s="226" customFormat="1" ht="26.25" customHeight="1" x14ac:dyDescent="0.15">
      <c r="A112" s="1022" t="s">
        <v>440</v>
      </c>
      <c r="B112" s="1023"/>
      <c r="C112" s="1020" t="s">
        <v>441</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124</v>
      </c>
      <c r="AB112" s="1029"/>
      <c r="AC112" s="1029"/>
      <c r="AD112" s="1029"/>
      <c r="AE112" s="1030"/>
      <c r="AF112" s="1031" t="s">
        <v>124</v>
      </c>
      <c r="AG112" s="1029"/>
      <c r="AH112" s="1029"/>
      <c r="AI112" s="1029"/>
      <c r="AJ112" s="1030"/>
      <c r="AK112" s="1031" t="s">
        <v>437</v>
      </c>
      <c r="AL112" s="1029"/>
      <c r="AM112" s="1029"/>
      <c r="AN112" s="1029"/>
      <c r="AO112" s="1030"/>
      <c r="AP112" s="1032" t="s">
        <v>442</v>
      </c>
      <c r="AQ112" s="1033"/>
      <c r="AR112" s="1033"/>
      <c r="AS112" s="1033"/>
      <c r="AT112" s="1034"/>
      <c r="AU112" s="970"/>
      <c r="AV112" s="971"/>
      <c r="AW112" s="971"/>
      <c r="AX112" s="971"/>
      <c r="AY112" s="971"/>
      <c r="AZ112" s="1019" t="s">
        <v>443</v>
      </c>
      <c r="BA112" s="1020"/>
      <c r="BB112" s="1020"/>
      <c r="BC112" s="1020"/>
      <c r="BD112" s="1020"/>
      <c r="BE112" s="1020"/>
      <c r="BF112" s="1020"/>
      <c r="BG112" s="1020"/>
      <c r="BH112" s="1020"/>
      <c r="BI112" s="1020"/>
      <c r="BJ112" s="1020"/>
      <c r="BK112" s="1020"/>
      <c r="BL112" s="1020"/>
      <c r="BM112" s="1020"/>
      <c r="BN112" s="1020"/>
      <c r="BO112" s="1020"/>
      <c r="BP112" s="1021"/>
      <c r="BQ112" s="989">
        <v>20838331</v>
      </c>
      <c r="BR112" s="990"/>
      <c r="BS112" s="990"/>
      <c r="BT112" s="990"/>
      <c r="BU112" s="990"/>
      <c r="BV112" s="990">
        <v>19419258</v>
      </c>
      <c r="BW112" s="990"/>
      <c r="BX112" s="990"/>
      <c r="BY112" s="990"/>
      <c r="BZ112" s="990"/>
      <c r="CA112" s="990">
        <v>14714435</v>
      </c>
      <c r="CB112" s="990"/>
      <c r="CC112" s="990"/>
      <c r="CD112" s="990"/>
      <c r="CE112" s="990"/>
      <c r="CF112" s="984">
        <v>41.2</v>
      </c>
      <c r="CG112" s="985"/>
      <c r="CH112" s="985"/>
      <c r="CI112" s="985"/>
      <c r="CJ112" s="985"/>
      <c r="CK112" s="1015"/>
      <c r="CL112" s="1016"/>
      <c r="CM112" s="986" t="s">
        <v>444</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432</v>
      </c>
      <c r="DH112" s="990"/>
      <c r="DI112" s="990"/>
      <c r="DJ112" s="990"/>
      <c r="DK112" s="990"/>
      <c r="DL112" s="990" t="s">
        <v>433</v>
      </c>
      <c r="DM112" s="990"/>
      <c r="DN112" s="990"/>
      <c r="DO112" s="990"/>
      <c r="DP112" s="990"/>
      <c r="DQ112" s="990" t="s">
        <v>445</v>
      </c>
      <c r="DR112" s="990"/>
      <c r="DS112" s="990"/>
      <c r="DT112" s="990"/>
      <c r="DU112" s="990"/>
      <c r="DV112" s="991" t="s">
        <v>446</v>
      </c>
      <c r="DW112" s="991"/>
      <c r="DX112" s="991"/>
      <c r="DY112" s="991"/>
      <c r="DZ112" s="992"/>
    </row>
    <row r="113" spans="1:130" s="226" customFormat="1" ht="26.25" customHeight="1" x14ac:dyDescent="0.15">
      <c r="A113" s="1024"/>
      <c r="B113" s="1025"/>
      <c r="C113" s="1020" t="s">
        <v>447</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1782247</v>
      </c>
      <c r="AB113" s="1004"/>
      <c r="AC113" s="1004"/>
      <c r="AD113" s="1004"/>
      <c r="AE113" s="1005"/>
      <c r="AF113" s="1006">
        <v>1471268</v>
      </c>
      <c r="AG113" s="1004"/>
      <c r="AH113" s="1004"/>
      <c r="AI113" s="1004"/>
      <c r="AJ113" s="1005"/>
      <c r="AK113" s="1006">
        <v>681660</v>
      </c>
      <c r="AL113" s="1004"/>
      <c r="AM113" s="1004"/>
      <c r="AN113" s="1004"/>
      <c r="AO113" s="1005"/>
      <c r="AP113" s="1007">
        <v>1.9</v>
      </c>
      <c r="AQ113" s="1008"/>
      <c r="AR113" s="1008"/>
      <c r="AS113" s="1008"/>
      <c r="AT113" s="1009"/>
      <c r="AU113" s="970"/>
      <c r="AV113" s="971"/>
      <c r="AW113" s="971"/>
      <c r="AX113" s="971"/>
      <c r="AY113" s="971"/>
      <c r="AZ113" s="1019" t="s">
        <v>448</v>
      </c>
      <c r="BA113" s="1020"/>
      <c r="BB113" s="1020"/>
      <c r="BC113" s="1020"/>
      <c r="BD113" s="1020"/>
      <c r="BE113" s="1020"/>
      <c r="BF113" s="1020"/>
      <c r="BG113" s="1020"/>
      <c r="BH113" s="1020"/>
      <c r="BI113" s="1020"/>
      <c r="BJ113" s="1020"/>
      <c r="BK113" s="1020"/>
      <c r="BL113" s="1020"/>
      <c r="BM113" s="1020"/>
      <c r="BN113" s="1020"/>
      <c r="BO113" s="1020"/>
      <c r="BP113" s="1021"/>
      <c r="BQ113" s="989">
        <v>2478134</v>
      </c>
      <c r="BR113" s="990"/>
      <c r="BS113" s="990"/>
      <c r="BT113" s="990"/>
      <c r="BU113" s="990"/>
      <c r="BV113" s="990">
        <v>2377378</v>
      </c>
      <c r="BW113" s="990"/>
      <c r="BX113" s="990"/>
      <c r="BY113" s="990"/>
      <c r="BZ113" s="990"/>
      <c r="CA113" s="990">
        <v>1998122</v>
      </c>
      <c r="CB113" s="990"/>
      <c r="CC113" s="990"/>
      <c r="CD113" s="990"/>
      <c r="CE113" s="990"/>
      <c r="CF113" s="984">
        <v>5.6</v>
      </c>
      <c r="CG113" s="985"/>
      <c r="CH113" s="985"/>
      <c r="CI113" s="985"/>
      <c r="CJ113" s="985"/>
      <c r="CK113" s="1015"/>
      <c r="CL113" s="1016"/>
      <c r="CM113" s="986" t="s">
        <v>449</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433</v>
      </c>
      <c r="DH113" s="1029"/>
      <c r="DI113" s="1029"/>
      <c r="DJ113" s="1029"/>
      <c r="DK113" s="1030"/>
      <c r="DL113" s="1031" t="s">
        <v>124</v>
      </c>
      <c r="DM113" s="1029"/>
      <c r="DN113" s="1029"/>
      <c r="DO113" s="1029"/>
      <c r="DP113" s="1030"/>
      <c r="DQ113" s="1031" t="s">
        <v>124</v>
      </c>
      <c r="DR113" s="1029"/>
      <c r="DS113" s="1029"/>
      <c r="DT113" s="1029"/>
      <c r="DU113" s="1030"/>
      <c r="DV113" s="1032" t="s">
        <v>437</v>
      </c>
      <c r="DW113" s="1033"/>
      <c r="DX113" s="1033"/>
      <c r="DY113" s="1033"/>
      <c r="DZ113" s="1034"/>
    </row>
    <row r="114" spans="1:130" s="226" customFormat="1" ht="26.25" customHeight="1" x14ac:dyDescent="0.15">
      <c r="A114" s="1024"/>
      <c r="B114" s="1025"/>
      <c r="C114" s="1020" t="s">
        <v>450</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342254</v>
      </c>
      <c r="AB114" s="1029"/>
      <c r="AC114" s="1029"/>
      <c r="AD114" s="1029"/>
      <c r="AE114" s="1030"/>
      <c r="AF114" s="1031">
        <v>341923</v>
      </c>
      <c r="AG114" s="1029"/>
      <c r="AH114" s="1029"/>
      <c r="AI114" s="1029"/>
      <c r="AJ114" s="1030"/>
      <c r="AK114" s="1031">
        <v>410596</v>
      </c>
      <c r="AL114" s="1029"/>
      <c r="AM114" s="1029"/>
      <c r="AN114" s="1029"/>
      <c r="AO114" s="1030"/>
      <c r="AP114" s="1032">
        <v>1.1000000000000001</v>
      </c>
      <c r="AQ114" s="1033"/>
      <c r="AR114" s="1033"/>
      <c r="AS114" s="1033"/>
      <c r="AT114" s="1034"/>
      <c r="AU114" s="970"/>
      <c r="AV114" s="971"/>
      <c r="AW114" s="971"/>
      <c r="AX114" s="971"/>
      <c r="AY114" s="971"/>
      <c r="AZ114" s="1019" t="s">
        <v>451</v>
      </c>
      <c r="BA114" s="1020"/>
      <c r="BB114" s="1020"/>
      <c r="BC114" s="1020"/>
      <c r="BD114" s="1020"/>
      <c r="BE114" s="1020"/>
      <c r="BF114" s="1020"/>
      <c r="BG114" s="1020"/>
      <c r="BH114" s="1020"/>
      <c r="BI114" s="1020"/>
      <c r="BJ114" s="1020"/>
      <c r="BK114" s="1020"/>
      <c r="BL114" s="1020"/>
      <c r="BM114" s="1020"/>
      <c r="BN114" s="1020"/>
      <c r="BO114" s="1020"/>
      <c r="BP114" s="1021"/>
      <c r="BQ114" s="989">
        <v>4548588</v>
      </c>
      <c r="BR114" s="990"/>
      <c r="BS114" s="990"/>
      <c r="BT114" s="990"/>
      <c r="BU114" s="990"/>
      <c r="BV114" s="990">
        <v>4822112</v>
      </c>
      <c r="BW114" s="990"/>
      <c r="BX114" s="990"/>
      <c r="BY114" s="990"/>
      <c r="BZ114" s="990"/>
      <c r="CA114" s="990">
        <v>4800436</v>
      </c>
      <c r="CB114" s="990"/>
      <c r="CC114" s="990"/>
      <c r="CD114" s="990"/>
      <c r="CE114" s="990"/>
      <c r="CF114" s="984">
        <v>13.4</v>
      </c>
      <c r="CG114" s="985"/>
      <c r="CH114" s="985"/>
      <c r="CI114" s="985"/>
      <c r="CJ114" s="985"/>
      <c r="CK114" s="1015"/>
      <c r="CL114" s="1016"/>
      <c r="CM114" s="986" t="s">
        <v>452</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124</v>
      </c>
      <c r="DH114" s="1029"/>
      <c r="DI114" s="1029"/>
      <c r="DJ114" s="1029"/>
      <c r="DK114" s="1030"/>
      <c r="DL114" s="1031" t="s">
        <v>434</v>
      </c>
      <c r="DM114" s="1029"/>
      <c r="DN114" s="1029"/>
      <c r="DO114" s="1029"/>
      <c r="DP114" s="1030"/>
      <c r="DQ114" s="1031" t="s">
        <v>124</v>
      </c>
      <c r="DR114" s="1029"/>
      <c r="DS114" s="1029"/>
      <c r="DT114" s="1029"/>
      <c r="DU114" s="1030"/>
      <c r="DV114" s="1032" t="s">
        <v>432</v>
      </c>
      <c r="DW114" s="1033"/>
      <c r="DX114" s="1033"/>
      <c r="DY114" s="1033"/>
      <c r="DZ114" s="1034"/>
    </row>
    <row r="115" spans="1:130" s="226" customFormat="1" ht="26.25" customHeight="1" x14ac:dyDescent="0.15">
      <c r="A115" s="1024"/>
      <c r="B115" s="1025"/>
      <c r="C115" s="1020" t="s">
        <v>453</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432</v>
      </c>
      <c r="AB115" s="1004"/>
      <c r="AC115" s="1004"/>
      <c r="AD115" s="1004"/>
      <c r="AE115" s="1005"/>
      <c r="AF115" s="1006" t="s">
        <v>124</v>
      </c>
      <c r="AG115" s="1004"/>
      <c r="AH115" s="1004"/>
      <c r="AI115" s="1004"/>
      <c r="AJ115" s="1005"/>
      <c r="AK115" s="1006" t="s">
        <v>433</v>
      </c>
      <c r="AL115" s="1004"/>
      <c r="AM115" s="1004"/>
      <c r="AN115" s="1004"/>
      <c r="AO115" s="1005"/>
      <c r="AP115" s="1007" t="s">
        <v>433</v>
      </c>
      <c r="AQ115" s="1008"/>
      <c r="AR115" s="1008"/>
      <c r="AS115" s="1008"/>
      <c r="AT115" s="1009"/>
      <c r="AU115" s="970"/>
      <c r="AV115" s="971"/>
      <c r="AW115" s="971"/>
      <c r="AX115" s="971"/>
      <c r="AY115" s="971"/>
      <c r="AZ115" s="1019" t="s">
        <v>454</v>
      </c>
      <c r="BA115" s="1020"/>
      <c r="BB115" s="1020"/>
      <c r="BC115" s="1020"/>
      <c r="BD115" s="1020"/>
      <c r="BE115" s="1020"/>
      <c r="BF115" s="1020"/>
      <c r="BG115" s="1020"/>
      <c r="BH115" s="1020"/>
      <c r="BI115" s="1020"/>
      <c r="BJ115" s="1020"/>
      <c r="BK115" s="1020"/>
      <c r="BL115" s="1020"/>
      <c r="BM115" s="1020"/>
      <c r="BN115" s="1020"/>
      <c r="BO115" s="1020"/>
      <c r="BP115" s="1021"/>
      <c r="BQ115" s="989" t="s">
        <v>442</v>
      </c>
      <c r="BR115" s="990"/>
      <c r="BS115" s="990"/>
      <c r="BT115" s="990"/>
      <c r="BU115" s="990"/>
      <c r="BV115" s="990" t="s">
        <v>432</v>
      </c>
      <c r="BW115" s="990"/>
      <c r="BX115" s="990"/>
      <c r="BY115" s="990"/>
      <c r="BZ115" s="990"/>
      <c r="CA115" s="990" t="s">
        <v>124</v>
      </c>
      <c r="CB115" s="990"/>
      <c r="CC115" s="990"/>
      <c r="CD115" s="990"/>
      <c r="CE115" s="990"/>
      <c r="CF115" s="984" t="s">
        <v>446</v>
      </c>
      <c r="CG115" s="985"/>
      <c r="CH115" s="985"/>
      <c r="CI115" s="985"/>
      <c r="CJ115" s="985"/>
      <c r="CK115" s="1015"/>
      <c r="CL115" s="1016"/>
      <c r="CM115" s="1019" t="s">
        <v>455</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124</v>
      </c>
      <c r="DH115" s="1029"/>
      <c r="DI115" s="1029"/>
      <c r="DJ115" s="1029"/>
      <c r="DK115" s="1030"/>
      <c r="DL115" s="1031" t="s">
        <v>456</v>
      </c>
      <c r="DM115" s="1029"/>
      <c r="DN115" s="1029"/>
      <c r="DO115" s="1029"/>
      <c r="DP115" s="1030"/>
      <c r="DQ115" s="1031" t="s">
        <v>434</v>
      </c>
      <c r="DR115" s="1029"/>
      <c r="DS115" s="1029"/>
      <c r="DT115" s="1029"/>
      <c r="DU115" s="1030"/>
      <c r="DV115" s="1032" t="s">
        <v>124</v>
      </c>
      <c r="DW115" s="1033"/>
      <c r="DX115" s="1033"/>
      <c r="DY115" s="1033"/>
      <c r="DZ115" s="1034"/>
    </row>
    <row r="116" spans="1:130" s="226" customFormat="1" ht="26.25" customHeight="1" x14ac:dyDescent="0.15">
      <c r="A116" s="1026"/>
      <c r="B116" s="1027"/>
      <c r="C116" s="1035" t="s">
        <v>457</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432</v>
      </c>
      <c r="AB116" s="1029"/>
      <c r="AC116" s="1029"/>
      <c r="AD116" s="1029"/>
      <c r="AE116" s="1030"/>
      <c r="AF116" s="1031" t="s">
        <v>442</v>
      </c>
      <c r="AG116" s="1029"/>
      <c r="AH116" s="1029"/>
      <c r="AI116" s="1029"/>
      <c r="AJ116" s="1030"/>
      <c r="AK116" s="1031" t="s">
        <v>124</v>
      </c>
      <c r="AL116" s="1029"/>
      <c r="AM116" s="1029"/>
      <c r="AN116" s="1029"/>
      <c r="AO116" s="1030"/>
      <c r="AP116" s="1032" t="s">
        <v>433</v>
      </c>
      <c r="AQ116" s="1033"/>
      <c r="AR116" s="1033"/>
      <c r="AS116" s="1033"/>
      <c r="AT116" s="1034"/>
      <c r="AU116" s="970"/>
      <c r="AV116" s="971"/>
      <c r="AW116" s="971"/>
      <c r="AX116" s="971"/>
      <c r="AY116" s="971"/>
      <c r="AZ116" s="1037" t="s">
        <v>458</v>
      </c>
      <c r="BA116" s="1038"/>
      <c r="BB116" s="1038"/>
      <c r="BC116" s="1038"/>
      <c r="BD116" s="1038"/>
      <c r="BE116" s="1038"/>
      <c r="BF116" s="1038"/>
      <c r="BG116" s="1038"/>
      <c r="BH116" s="1038"/>
      <c r="BI116" s="1038"/>
      <c r="BJ116" s="1038"/>
      <c r="BK116" s="1038"/>
      <c r="BL116" s="1038"/>
      <c r="BM116" s="1038"/>
      <c r="BN116" s="1038"/>
      <c r="BO116" s="1038"/>
      <c r="BP116" s="1039"/>
      <c r="BQ116" s="989" t="s">
        <v>124</v>
      </c>
      <c r="BR116" s="990"/>
      <c r="BS116" s="990"/>
      <c r="BT116" s="990"/>
      <c r="BU116" s="990"/>
      <c r="BV116" s="990" t="s">
        <v>124</v>
      </c>
      <c r="BW116" s="990"/>
      <c r="BX116" s="990"/>
      <c r="BY116" s="990"/>
      <c r="BZ116" s="990"/>
      <c r="CA116" s="990" t="s">
        <v>459</v>
      </c>
      <c r="CB116" s="990"/>
      <c r="CC116" s="990"/>
      <c r="CD116" s="990"/>
      <c r="CE116" s="990"/>
      <c r="CF116" s="984" t="s">
        <v>124</v>
      </c>
      <c r="CG116" s="985"/>
      <c r="CH116" s="985"/>
      <c r="CI116" s="985"/>
      <c r="CJ116" s="985"/>
      <c r="CK116" s="1015"/>
      <c r="CL116" s="1016"/>
      <c r="CM116" s="986" t="s">
        <v>460</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461</v>
      </c>
      <c r="DH116" s="1029"/>
      <c r="DI116" s="1029"/>
      <c r="DJ116" s="1029"/>
      <c r="DK116" s="1030"/>
      <c r="DL116" s="1031" t="s">
        <v>124</v>
      </c>
      <c r="DM116" s="1029"/>
      <c r="DN116" s="1029"/>
      <c r="DO116" s="1029"/>
      <c r="DP116" s="1030"/>
      <c r="DQ116" s="1031" t="s">
        <v>442</v>
      </c>
      <c r="DR116" s="1029"/>
      <c r="DS116" s="1029"/>
      <c r="DT116" s="1029"/>
      <c r="DU116" s="1030"/>
      <c r="DV116" s="1032" t="s">
        <v>433</v>
      </c>
      <c r="DW116" s="1033"/>
      <c r="DX116" s="1033"/>
      <c r="DY116" s="1033"/>
      <c r="DZ116" s="1034"/>
    </row>
    <row r="117" spans="1:130" s="226" customFormat="1" ht="26.25" customHeight="1" x14ac:dyDescent="0.15">
      <c r="A117" s="974" t="s">
        <v>183</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462</v>
      </c>
      <c r="Z117" s="956"/>
      <c r="AA117" s="1046">
        <v>3899394</v>
      </c>
      <c r="AB117" s="1047"/>
      <c r="AC117" s="1047"/>
      <c r="AD117" s="1047"/>
      <c r="AE117" s="1048"/>
      <c r="AF117" s="1049">
        <v>3413341</v>
      </c>
      <c r="AG117" s="1047"/>
      <c r="AH117" s="1047"/>
      <c r="AI117" s="1047"/>
      <c r="AJ117" s="1048"/>
      <c r="AK117" s="1049">
        <v>2502807</v>
      </c>
      <c r="AL117" s="1047"/>
      <c r="AM117" s="1047"/>
      <c r="AN117" s="1047"/>
      <c r="AO117" s="1048"/>
      <c r="AP117" s="1050"/>
      <c r="AQ117" s="1051"/>
      <c r="AR117" s="1051"/>
      <c r="AS117" s="1051"/>
      <c r="AT117" s="1052"/>
      <c r="AU117" s="970"/>
      <c r="AV117" s="971"/>
      <c r="AW117" s="971"/>
      <c r="AX117" s="971"/>
      <c r="AY117" s="971"/>
      <c r="AZ117" s="1037" t="s">
        <v>463</v>
      </c>
      <c r="BA117" s="1038"/>
      <c r="BB117" s="1038"/>
      <c r="BC117" s="1038"/>
      <c r="BD117" s="1038"/>
      <c r="BE117" s="1038"/>
      <c r="BF117" s="1038"/>
      <c r="BG117" s="1038"/>
      <c r="BH117" s="1038"/>
      <c r="BI117" s="1038"/>
      <c r="BJ117" s="1038"/>
      <c r="BK117" s="1038"/>
      <c r="BL117" s="1038"/>
      <c r="BM117" s="1038"/>
      <c r="BN117" s="1038"/>
      <c r="BO117" s="1038"/>
      <c r="BP117" s="1039"/>
      <c r="BQ117" s="989" t="s">
        <v>124</v>
      </c>
      <c r="BR117" s="990"/>
      <c r="BS117" s="990"/>
      <c r="BT117" s="990"/>
      <c r="BU117" s="990"/>
      <c r="BV117" s="990" t="s">
        <v>445</v>
      </c>
      <c r="BW117" s="990"/>
      <c r="BX117" s="990"/>
      <c r="BY117" s="990"/>
      <c r="BZ117" s="990"/>
      <c r="CA117" s="990" t="s">
        <v>445</v>
      </c>
      <c r="CB117" s="990"/>
      <c r="CC117" s="990"/>
      <c r="CD117" s="990"/>
      <c r="CE117" s="990"/>
      <c r="CF117" s="984" t="s">
        <v>124</v>
      </c>
      <c r="CG117" s="985"/>
      <c r="CH117" s="985"/>
      <c r="CI117" s="985"/>
      <c r="CJ117" s="985"/>
      <c r="CK117" s="1015"/>
      <c r="CL117" s="1016"/>
      <c r="CM117" s="986" t="s">
        <v>464</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446</v>
      </c>
      <c r="DH117" s="1029"/>
      <c r="DI117" s="1029"/>
      <c r="DJ117" s="1029"/>
      <c r="DK117" s="1030"/>
      <c r="DL117" s="1031" t="s">
        <v>437</v>
      </c>
      <c r="DM117" s="1029"/>
      <c r="DN117" s="1029"/>
      <c r="DO117" s="1029"/>
      <c r="DP117" s="1030"/>
      <c r="DQ117" s="1031" t="s">
        <v>465</v>
      </c>
      <c r="DR117" s="1029"/>
      <c r="DS117" s="1029"/>
      <c r="DT117" s="1029"/>
      <c r="DU117" s="1030"/>
      <c r="DV117" s="1032" t="s">
        <v>437</v>
      </c>
      <c r="DW117" s="1033"/>
      <c r="DX117" s="1033"/>
      <c r="DY117" s="1033"/>
      <c r="DZ117" s="1034"/>
    </row>
    <row r="118" spans="1:130" s="226" customFormat="1" ht="26.25" customHeight="1" x14ac:dyDescent="0.15">
      <c r="A118" s="974" t="s">
        <v>427</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425</v>
      </c>
      <c r="AB118" s="955"/>
      <c r="AC118" s="955"/>
      <c r="AD118" s="955"/>
      <c r="AE118" s="956"/>
      <c r="AF118" s="954" t="s">
        <v>302</v>
      </c>
      <c r="AG118" s="955"/>
      <c r="AH118" s="955"/>
      <c r="AI118" s="955"/>
      <c r="AJ118" s="956"/>
      <c r="AK118" s="954" t="s">
        <v>301</v>
      </c>
      <c r="AL118" s="955"/>
      <c r="AM118" s="955"/>
      <c r="AN118" s="955"/>
      <c r="AO118" s="956"/>
      <c r="AP118" s="1041" t="s">
        <v>426</v>
      </c>
      <c r="AQ118" s="1042"/>
      <c r="AR118" s="1042"/>
      <c r="AS118" s="1042"/>
      <c r="AT118" s="1043"/>
      <c r="AU118" s="970"/>
      <c r="AV118" s="971"/>
      <c r="AW118" s="971"/>
      <c r="AX118" s="971"/>
      <c r="AY118" s="971"/>
      <c r="AZ118" s="1044" t="s">
        <v>466</v>
      </c>
      <c r="BA118" s="1035"/>
      <c r="BB118" s="1035"/>
      <c r="BC118" s="1035"/>
      <c r="BD118" s="1035"/>
      <c r="BE118" s="1035"/>
      <c r="BF118" s="1035"/>
      <c r="BG118" s="1035"/>
      <c r="BH118" s="1035"/>
      <c r="BI118" s="1035"/>
      <c r="BJ118" s="1035"/>
      <c r="BK118" s="1035"/>
      <c r="BL118" s="1035"/>
      <c r="BM118" s="1035"/>
      <c r="BN118" s="1035"/>
      <c r="BO118" s="1035"/>
      <c r="BP118" s="1036"/>
      <c r="BQ118" s="1067" t="s">
        <v>446</v>
      </c>
      <c r="BR118" s="1068"/>
      <c r="BS118" s="1068"/>
      <c r="BT118" s="1068"/>
      <c r="BU118" s="1068"/>
      <c r="BV118" s="1068" t="s">
        <v>459</v>
      </c>
      <c r="BW118" s="1068"/>
      <c r="BX118" s="1068"/>
      <c r="BY118" s="1068"/>
      <c r="BZ118" s="1068"/>
      <c r="CA118" s="1068" t="s">
        <v>124</v>
      </c>
      <c r="CB118" s="1068"/>
      <c r="CC118" s="1068"/>
      <c r="CD118" s="1068"/>
      <c r="CE118" s="1068"/>
      <c r="CF118" s="984" t="s">
        <v>461</v>
      </c>
      <c r="CG118" s="985"/>
      <c r="CH118" s="985"/>
      <c r="CI118" s="985"/>
      <c r="CJ118" s="985"/>
      <c r="CK118" s="1015"/>
      <c r="CL118" s="1016"/>
      <c r="CM118" s="986" t="s">
        <v>467</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445</v>
      </c>
      <c r="DH118" s="1029"/>
      <c r="DI118" s="1029"/>
      <c r="DJ118" s="1029"/>
      <c r="DK118" s="1030"/>
      <c r="DL118" s="1031" t="s">
        <v>446</v>
      </c>
      <c r="DM118" s="1029"/>
      <c r="DN118" s="1029"/>
      <c r="DO118" s="1029"/>
      <c r="DP118" s="1030"/>
      <c r="DQ118" s="1031" t="s">
        <v>437</v>
      </c>
      <c r="DR118" s="1029"/>
      <c r="DS118" s="1029"/>
      <c r="DT118" s="1029"/>
      <c r="DU118" s="1030"/>
      <c r="DV118" s="1032" t="s">
        <v>124</v>
      </c>
      <c r="DW118" s="1033"/>
      <c r="DX118" s="1033"/>
      <c r="DY118" s="1033"/>
      <c r="DZ118" s="1034"/>
    </row>
    <row r="119" spans="1:130" s="226" customFormat="1" ht="26.25" customHeight="1" x14ac:dyDescent="0.15">
      <c r="A119" s="1128" t="s">
        <v>430</v>
      </c>
      <c r="B119" s="1014"/>
      <c r="C119" s="993" t="s">
        <v>431</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461</v>
      </c>
      <c r="AB119" s="962"/>
      <c r="AC119" s="962"/>
      <c r="AD119" s="962"/>
      <c r="AE119" s="963"/>
      <c r="AF119" s="964" t="s">
        <v>445</v>
      </c>
      <c r="AG119" s="962"/>
      <c r="AH119" s="962"/>
      <c r="AI119" s="962"/>
      <c r="AJ119" s="963"/>
      <c r="AK119" s="964" t="s">
        <v>461</v>
      </c>
      <c r="AL119" s="962"/>
      <c r="AM119" s="962"/>
      <c r="AN119" s="962"/>
      <c r="AO119" s="963"/>
      <c r="AP119" s="965" t="s">
        <v>124</v>
      </c>
      <c r="AQ119" s="966"/>
      <c r="AR119" s="966"/>
      <c r="AS119" s="966"/>
      <c r="AT119" s="967"/>
      <c r="AU119" s="972"/>
      <c r="AV119" s="973"/>
      <c r="AW119" s="973"/>
      <c r="AX119" s="973"/>
      <c r="AY119" s="973"/>
      <c r="AZ119" s="257" t="s">
        <v>183</v>
      </c>
      <c r="BA119" s="257"/>
      <c r="BB119" s="257"/>
      <c r="BC119" s="257"/>
      <c r="BD119" s="257"/>
      <c r="BE119" s="257"/>
      <c r="BF119" s="257"/>
      <c r="BG119" s="257"/>
      <c r="BH119" s="257"/>
      <c r="BI119" s="257"/>
      <c r="BJ119" s="257"/>
      <c r="BK119" s="257"/>
      <c r="BL119" s="257"/>
      <c r="BM119" s="257"/>
      <c r="BN119" s="257"/>
      <c r="BO119" s="1045" t="s">
        <v>468</v>
      </c>
      <c r="BP119" s="1076"/>
      <c r="BQ119" s="1067">
        <v>36009467</v>
      </c>
      <c r="BR119" s="1068"/>
      <c r="BS119" s="1068"/>
      <c r="BT119" s="1068"/>
      <c r="BU119" s="1068"/>
      <c r="BV119" s="1068">
        <v>33820317</v>
      </c>
      <c r="BW119" s="1068"/>
      <c r="BX119" s="1068"/>
      <c r="BY119" s="1068"/>
      <c r="BZ119" s="1068"/>
      <c r="CA119" s="1068">
        <v>30201844</v>
      </c>
      <c r="CB119" s="1068"/>
      <c r="CC119" s="1068"/>
      <c r="CD119" s="1068"/>
      <c r="CE119" s="1068"/>
      <c r="CF119" s="1069"/>
      <c r="CG119" s="1070"/>
      <c r="CH119" s="1070"/>
      <c r="CI119" s="1070"/>
      <c r="CJ119" s="1071"/>
      <c r="CK119" s="1017"/>
      <c r="CL119" s="1018"/>
      <c r="CM119" s="1072" t="s">
        <v>469</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124</v>
      </c>
      <c r="DH119" s="1054"/>
      <c r="DI119" s="1054"/>
      <c r="DJ119" s="1054"/>
      <c r="DK119" s="1055"/>
      <c r="DL119" s="1053" t="s">
        <v>124</v>
      </c>
      <c r="DM119" s="1054"/>
      <c r="DN119" s="1054"/>
      <c r="DO119" s="1054"/>
      <c r="DP119" s="1055"/>
      <c r="DQ119" s="1053" t="s">
        <v>124</v>
      </c>
      <c r="DR119" s="1054"/>
      <c r="DS119" s="1054"/>
      <c r="DT119" s="1054"/>
      <c r="DU119" s="1055"/>
      <c r="DV119" s="1056" t="s">
        <v>445</v>
      </c>
      <c r="DW119" s="1057"/>
      <c r="DX119" s="1057"/>
      <c r="DY119" s="1057"/>
      <c r="DZ119" s="1058"/>
    </row>
    <row r="120" spans="1:130" s="226" customFormat="1" ht="26.25" customHeight="1" x14ac:dyDescent="0.15">
      <c r="A120" s="1129"/>
      <c r="B120" s="1016"/>
      <c r="C120" s="986" t="s">
        <v>438</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437</v>
      </c>
      <c r="AB120" s="1029"/>
      <c r="AC120" s="1029"/>
      <c r="AD120" s="1029"/>
      <c r="AE120" s="1030"/>
      <c r="AF120" s="1031" t="s">
        <v>445</v>
      </c>
      <c r="AG120" s="1029"/>
      <c r="AH120" s="1029"/>
      <c r="AI120" s="1029"/>
      <c r="AJ120" s="1030"/>
      <c r="AK120" s="1031" t="s">
        <v>446</v>
      </c>
      <c r="AL120" s="1029"/>
      <c r="AM120" s="1029"/>
      <c r="AN120" s="1029"/>
      <c r="AO120" s="1030"/>
      <c r="AP120" s="1032" t="s">
        <v>124</v>
      </c>
      <c r="AQ120" s="1033"/>
      <c r="AR120" s="1033"/>
      <c r="AS120" s="1033"/>
      <c r="AT120" s="1034"/>
      <c r="AU120" s="1059" t="s">
        <v>470</v>
      </c>
      <c r="AV120" s="1060"/>
      <c r="AW120" s="1060"/>
      <c r="AX120" s="1060"/>
      <c r="AY120" s="1061"/>
      <c r="AZ120" s="1010" t="s">
        <v>471</v>
      </c>
      <c r="BA120" s="959"/>
      <c r="BB120" s="959"/>
      <c r="BC120" s="959"/>
      <c r="BD120" s="959"/>
      <c r="BE120" s="959"/>
      <c r="BF120" s="959"/>
      <c r="BG120" s="959"/>
      <c r="BH120" s="959"/>
      <c r="BI120" s="959"/>
      <c r="BJ120" s="959"/>
      <c r="BK120" s="959"/>
      <c r="BL120" s="959"/>
      <c r="BM120" s="959"/>
      <c r="BN120" s="959"/>
      <c r="BO120" s="959"/>
      <c r="BP120" s="960"/>
      <c r="BQ120" s="996">
        <v>21358687</v>
      </c>
      <c r="BR120" s="997"/>
      <c r="BS120" s="997"/>
      <c r="BT120" s="997"/>
      <c r="BU120" s="997"/>
      <c r="BV120" s="997">
        <v>21652644</v>
      </c>
      <c r="BW120" s="997"/>
      <c r="BX120" s="997"/>
      <c r="BY120" s="997"/>
      <c r="BZ120" s="997"/>
      <c r="CA120" s="997">
        <v>22884386</v>
      </c>
      <c r="CB120" s="997"/>
      <c r="CC120" s="997"/>
      <c r="CD120" s="997"/>
      <c r="CE120" s="997"/>
      <c r="CF120" s="1011">
        <v>64</v>
      </c>
      <c r="CG120" s="1012"/>
      <c r="CH120" s="1012"/>
      <c r="CI120" s="1012"/>
      <c r="CJ120" s="1012"/>
      <c r="CK120" s="1077" t="s">
        <v>472</v>
      </c>
      <c r="CL120" s="1078"/>
      <c r="CM120" s="1078"/>
      <c r="CN120" s="1078"/>
      <c r="CO120" s="1079"/>
      <c r="CP120" s="1085" t="s">
        <v>473</v>
      </c>
      <c r="CQ120" s="1086"/>
      <c r="CR120" s="1086"/>
      <c r="CS120" s="1086"/>
      <c r="CT120" s="1086"/>
      <c r="CU120" s="1086"/>
      <c r="CV120" s="1086"/>
      <c r="CW120" s="1086"/>
      <c r="CX120" s="1086"/>
      <c r="CY120" s="1086"/>
      <c r="CZ120" s="1086"/>
      <c r="DA120" s="1086"/>
      <c r="DB120" s="1086"/>
      <c r="DC120" s="1086"/>
      <c r="DD120" s="1086"/>
      <c r="DE120" s="1086"/>
      <c r="DF120" s="1087"/>
      <c r="DG120" s="996" t="s">
        <v>437</v>
      </c>
      <c r="DH120" s="997"/>
      <c r="DI120" s="997"/>
      <c r="DJ120" s="997"/>
      <c r="DK120" s="997"/>
      <c r="DL120" s="997" t="s">
        <v>461</v>
      </c>
      <c r="DM120" s="997"/>
      <c r="DN120" s="997"/>
      <c r="DO120" s="997"/>
      <c r="DP120" s="997"/>
      <c r="DQ120" s="997">
        <v>14542705</v>
      </c>
      <c r="DR120" s="997"/>
      <c r="DS120" s="997"/>
      <c r="DT120" s="997"/>
      <c r="DU120" s="997"/>
      <c r="DV120" s="998">
        <v>40.700000000000003</v>
      </c>
      <c r="DW120" s="998"/>
      <c r="DX120" s="998"/>
      <c r="DY120" s="998"/>
      <c r="DZ120" s="999"/>
    </row>
    <row r="121" spans="1:130" s="226" customFormat="1" ht="26.25" customHeight="1" x14ac:dyDescent="0.15">
      <c r="A121" s="1129"/>
      <c r="B121" s="1016"/>
      <c r="C121" s="1037" t="s">
        <v>474</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437</v>
      </c>
      <c r="AB121" s="1029"/>
      <c r="AC121" s="1029"/>
      <c r="AD121" s="1029"/>
      <c r="AE121" s="1030"/>
      <c r="AF121" s="1031" t="s">
        <v>124</v>
      </c>
      <c r="AG121" s="1029"/>
      <c r="AH121" s="1029"/>
      <c r="AI121" s="1029"/>
      <c r="AJ121" s="1030"/>
      <c r="AK121" s="1031" t="s">
        <v>439</v>
      </c>
      <c r="AL121" s="1029"/>
      <c r="AM121" s="1029"/>
      <c r="AN121" s="1029"/>
      <c r="AO121" s="1030"/>
      <c r="AP121" s="1032" t="s">
        <v>445</v>
      </c>
      <c r="AQ121" s="1033"/>
      <c r="AR121" s="1033"/>
      <c r="AS121" s="1033"/>
      <c r="AT121" s="1034"/>
      <c r="AU121" s="1062"/>
      <c r="AV121" s="1063"/>
      <c r="AW121" s="1063"/>
      <c r="AX121" s="1063"/>
      <c r="AY121" s="1064"/>
      <c r="AZ121" s="1019" t="s">
        <v>475</v>
      </c>
      <c r="BA121" s="1020"/>
      <c r="BB121" s="1020"/>
      <c r="BC121" s="1020"/>
      <c r="BD121" s="1020"/>
      <c r="BE121" s="1020"/>
      <c r="BF121" s="1020"/>
      <c r="BG121" s="1020"/>
      <c r="BH121" s="1020"/>
      <c r="BI121" s="1020"/>
      <c r="BJ121" s="1020"/>
      <c r="BK121" s="1020"/>
      <c r="BL121" s="1020"/>
      <c r="BM121" s="1020"/>
      <c r="BN121" s="1020"/>
      <c r="BO121" s="1020"/>
      <c r="BP121" s="1021"/>
      <c r="BQ121" s="989">
        <v>16430773</v>
      </c>
      <c r="BR121" s="990"/>
      <c r="BS121" s="990"/>
      <c r="BT121" s="990"/>
      <c r="BU121" s="990"/>
      <c r="BV121" s="990">
        <v>16415700</v>
      </c>
      <c r="BW121" s="990"/>
      <c r="BX121" s="990"/>
      <c r="BY121" s="990"/>
      <c r="BZ121" s="990"/>
      <c r="CA121" s="990">
        <v>13956119</v>
      </c>
      <c r="CB121" s="990"/>
      <c r="CC121" s="990"/>
      <c r="CD121" s="990"/>
      <c r="CE121" s="990"/>
      <c r="CF121" s="984">
        <v>39</v>
      </c>
      <c r="CG121" s="985"/>
      <c r="CH121" s="985"/>
      <c r="CI121" s="985"/>
      <c r="CJ121" s="985"/>
      <c r="CK121" s="1080"/>
      <c r="CL121" s="1081"/>
      <c r="CM121" s="1081"/>
      <c r="CN121" s="1081"/>
      <c r="CO121" s="1082"/>
      <c r="CP121" s="1090" t="s">
        <v>476</v>
      </c>
      <c r="CQ121" s="1091"/>
      <c r="CR121" s="1091"/>
      <c r="CS121" s="1091"/>
      <c r="CT121" s="1091"/>
      <c r="CU121" s="1091"/>
      <c r="CV121" s="1091"/>
      <c r="CW121" s="1091"/>
      <c r="CX121" s="1091"/>
      <c r="CY121" s="1091"/>
      <c r="CZ121" s="1091"/>
      <c r="DA121" s="1091"/>
      <c r="DB121" s="1091"/>
      <c r="DC121" s="1091"/>
      <c r="DD121" s="1091"/>
      <c r="DE121" s="1091"/>
      <c r="DF121" s="1092"/>
      <c r="DG121" s="989">
        <v>335046</v>
      </c>
      <c r="DH121" s="990"/>
      <c r="DI121" s="990"/>
      <c r="DJ121" s="990"/>
      <c r="DK121" s="990"/>
      <c r="DL121" s="990">
        <v>246584</v>
      </c>
      <c r="DM121" s="990"/>
      <c r="DN121" s="990"/>
      <c r="DO121" s="990"/>
      <c r="DP121" s="990"/>
      <c r="DQ121" s="990">
        <v>171730</v>
      </c>
      <c r="DR121" s="990"/>
      <c r="DS121" s="990"/>
      <c r="DT121" s="990"/>
      <c r="DU121" s="990"/>
      <c r="DV121" s="991">
        <v>0.5</v>
      </c>
      <c r="DW121" s="991"/>
      <c r="DX121" s="991"/>
      <c r="DY121" s="991"/>
      <c r="DZ121" s="992"/>
    </row>
    <row r="122" spans="1:130" s="226" customFormat="1" ht="26.25" customHeight="1" x14ac:dyDescent="0.15">
      <c r="A122" s="1129"/>
      <c r="B122" s="1016"/>
      <c r="C122" s="986" t="s">
        <v>452</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446</v>
      </c>
      <c r="AB122" s="1029"/>
      <c r="AC122" s="1029"/>
      <c r="AD122" s="1029"/>
      <c r="AE122" s="1030"/>
      <c r="AF122" s="1031" t="s">
        <v>434</v>
      </c>
      <c r="AG122" s="1029"/>
      <c r="AH122" s="1029"/>
      <c r="AI122" s="1029"/>
      <c r="AJ122" s="1030"/>
      <c r="AK122" s="1031" t="s">
        <v>446</v>
      </c>
      <c r="AL122" s="1029"/>
      <c r="AM122" s="1029"/>
      <c r="AN122" s="1029"/>
      <c r="AO122" s="1030"/>
      <c r="AP122" s="1032" t="s">
        <v>437</v>
      </c>
      <c r="AQ122" s="1033"/>
      <c r="AR122" s="1033"/>
      <c r="AS122" s="1033"/>
      <c r="AT122" s="1034"/>
      <c r="AU122" s="1062"/>
      <c r="AV122" s="1063"/>
      <c r="AW122" s="1063"/>
      <c r="AX122" s="1063"/>
      <c r="AY122" s="1064"/>
      <c r="AZ122" s="1044" t="s">
        <v>477</v>
      </c>
      <c r="BA122" s="1035"/>
      <c r="BB122" s="1035"/>
      <c r="BC122" s="1035"/>
      <c r="BD122" s="1035"/>
      <c r="BE122" s="1035"/>
      <c r="BF122" s="1035"/>
      <c r="BG122" s="1035"/>
      <c r="BH122" s="1035"/>
      <c r="BI122" s="1035"/>
      <c r="BJ122" s="1035"/>
      <c r="BK122" s="1035"/>
      <c r="BL122" s="1035"/>
      <c r="BM122" s="1035"/>
      <c r="BN122" s="1035"/>
      <c r="BO122" s="1035"/>
      <c r="BP122" s="1036"/>
      <c r="BQ122" s="1067">
        <v>25113291</v>
      </c>
      <c r="BR122" s="1068"/>
      <c r="BS122" s="1068"/>
      <c r="BT122" s="1068"/>
      <c r="BU122" s="1068"/>
      <c r="BV122" s="1068">
        <v>23416800</v>
      </c>
      <c r="BW122" s="1068"/>
      <c r="BX122" s="1068"/>
      <c r="BY122" s="1068"/>
      <c r="BZ122" s="1068"/>
      <c r="CA122" s="1068">
        <v>21708079</v>
      </c>
      <c r="CB122" s="1068"/>
      <c r="CC122" s="1068"/>
      <c r="CD122" s="1068"/>
      <c r="CE122" s="1068"/>
      <c r="CF122" s="1088">
        <v>60.7</v>
      </c>
      <c r="CG122" s="1089"/>
      <c r="CH122" s="1089"/>
      <c r="CI122" s="1089"/>
      <c r="CJ122" s="1089"/>
      <c r="CK122" s="1080"/>
      <c r="CL122" s="1081"/>
      <c r="CM122" s="1081"/>
      <c r="CN122" s="1081"/>
      <c r="CO122" s="1082"/>
      <c r="CP122" s="1090" t="s">
        <v>478</v>
      </c>
      <c r="CQ122" s="1091"/>
      <c r="CR122" s="1091"/>
      <c r="CS122" s="1091"/>
      <c r="CT122" s="1091"/>
      <c r="CU122" s="1091"/>
      <c r="CV122" s="1091"/>
      <c r="CW122" s="1091"/>
      <c r="CX122" s="1091"/>
      <c r="CY122" s="1091"/>
      <c r="CZ122" s="1091"/>
      <c r="DA122" s="1091"/>
      <c r="DB122" s="1091"/>
      <c r="DC122" s="1091"/>
      <c r="DD122" s="1091"/>
      <c r="DE122" s="1091"/>
      <c r="DF122" s="1092"/>
      <c r="DG122" s="989" t="s">
        <v>437</v>
      </c>
      <c r="DH122" s="990"/>
      <c r="DI122" s="990"/>
      <c r="DJ122" s="990"/>
      <c r="DK122" s="990"/>
      <c r="DL122" s="990" t="s">
        <v>439</v>
      </c>
      <c r="DM122" s="990"/>
      <c r="DN122" s="990"/>
      <c r="DO122" s="990"/>
      <c r="DP122" s="990"/>
      <c r="DQ122" s="990" t="s">
        <v>124</v>
      </c>
      <c r="DR122" s="990"/>
      <c r="DS122" s="990"/>
      <c r="DT122" s="990"/>
      <c r="DU122" s="990"/>
      <c r="DV122" s="991" t="s">
        <v>439</v>
      </c>
      <c r="DW122" s="991"/>
      <c r="DX122" s="991"/>
      <c r="DY122" s="991"/>
      <c r="DZ122" s="992"/>
    </row>
    <row r="123" spans="1:130" s="226" customFormat="1" ht="26.25" customHeight="1" x14ac:dyDescent="0.15">
      <c r="A123" s="1129"/>
      <c r="B123" s="1016"/>
      <c r="C123" s="986" t="s">
        <v>460</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446</v>
      </c>
      <c r="AB123" s="1029"/>
      <c r="AC123" s="1029"/>
      <c r="AD123" s="1029"/>
      <c r="AE123" s="1030"/>
      <c r="AF123" s="1031" t="s">
        <v>124</v>
      </c>
      <c r="AG123" s="1029"/>
      <c r="AH123" s="1029"/>
      <c r="AI123" s="1029"/>
      <c r="AJ123" s="1030"/>
      <c r="AK123" s="1031" t="s">
        <v>446</v>
      </c>
      <c r="AL123" s="1029"/>
      <c r="AM123" s="1029"/>
      <c r="AN123" s="1029"/>
      <c r="AO123" s="1030"/>
      <c r="AP123" s="1032" t="s">
        <v>445</v>
      </c>
      <c r="AQ123" s="1033"/>
      <c r="AR123" s="1033"/>
      <c r="AS123" s="1033"/>
      <c r="AT123" s="1034"/>
      <c r="AU123" s="1065"/>
      <c r="AV123" s="1066"/>
      <c r="AW123" s="1066"/>
      <c r="AX123" s="1066"/>
      <c r="AY123" s="1066"/>
      <c r="AZ123" s="257" t="s">
        <v>183</v>
      </c>
      <c r="BA123" s="257"/>
      <c r="BB123" s="257"/>
      <c r="BC123" s="257"/>
      <c r="BD123" s="257"/>
      <c r="BE123" s="257"/>
      <c r="BF123" s="257"/>
      <c r="BG123" s="257"/>
      <c r="BH123" s="257"/>
      <c r="BI123" s="257"/>
      <c r="BJ123" s="257"/>
      <c r="BK123" s="257"/>
      <c r="BL123" s="257"/>
      <c r="BM123" s="257"/>
      <c r="BN123" s="257"/>
      <c r="BO123" s="1045" t="s">
        <v>479</v>
      </c>
      <c r="BP123" s="1076"/>
      <c r="BQ123" s="1135">
        <v>62902751</v>
      </c>
      <c r="BR123" s="1136"/>
      <c r="BS123" s="1136"/>
      <c r="BT123" s="1136"/>
      <c r="BU123" s="1136"/>
      <c r="BV123" s="1136">
        <v>61485144</v>
      </c>
      <c r="BW123" s="1136"/>
      <c r="BX123" s="1136"/>
      <c r="BY123" s="1136"/>
      <c r="BZ123" s="1136"/>
      <c r="CA123" s="1136">
        <v>58548584</v>
      </c>
      <c r="CB123" s="1136"/>
      <c r="CC123" s="1136"/>
      <c r="CD123" s="1136"/>
      <c r="CE123" s="1136"/>
      <c r="CF123" s="1069"/>
      <c r="CG123" s="1070"/>
      <c r="CH123" s="1070"/>
      <c r="CI123" s="1070"/>
      <c r="CJ123" s="1071"/>
      <c r="CK123" s="1080"/>
      <c r="CL123" s="1081"/>
      <c r="CM123" s="1081"/>
      <c r="CN123" s="1081"/>
      <c r="CO123" s="1082"/>
      <c r="CP123" s="1090" t="s">
        <v>480</v>
      </c>
      <c r="CQ123" s="1091"/>
      <c r="CR123" s="1091"/>
      <c r="CS123" s="1091"/>
      <c r="CT123" s="1091"/>
      <c r="CU123" s="1091"/>
      <c r="CV123" s="1091"/>
      <c r="CW123" s="1091"/>
      <c r="CX123" s="1091"/>
      <c r="CY123" s="1091"/>
      <c r="CZ123" s="1091"/>
      <c r="DA123" s="1091"/>
      <c r="DB123" s="1091"/>
      <c r="DC123" s="1091"/>
      <c r="DD123" s="1091"/>
      <c r="DE123" s="1091"/>
      <c r="DF123" s="1092"/>
      <c r="DG123" s="1028" t="s">
        <v>434</v>
      </c>
      <c r="DH123" s="1029"/>
      <c r="DI123" s="1029"/>
      <c r="DJ123" s="1029"/>
      <c r="DK123" s="1030"/>
      <c r="DL123" s="1031" t="s">
        <v>437</v>
      </c>
      <c r="DM123" s="1029"/>
      <c r="DN123" s="1029"/>
      <c r="DO123" s="1029"/>
      <c r="DP123" s="1030"/>
      <c r="DQ123" s="1031" t="s">
        <v>465</v>
      </c>
      <c r="DR123" s="1029"/>
      <c r="DS123" s="1029"/>
      <c r="DT123" s="1029"/>
      <c r="DU123" s="1030"/>
      <c r="DV123" s="1032" t="s">
        <v>445</v>
      </c>
      <c r="DW123" s="1033"/>
      <c r="DX123" s="1033"/>
      <c r="DY123" s="1033"/>
      <c r="DZ123" s="1034"/>
    </row>
    <row r="124" spans="1:130" s="226" customFormat="1" ht="26.25" customHeight="1" thickBot="1" x14ac:dyDescent="0.2">
      <c r="A124" s="1129"/>
      <c r="B124" s="1016"/>
      <c r="C124" s="986" t="s">
        <v>464</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437</v>
      </c>
      <c r="AB124" s="1029"/>
      <c r="AC124" s="1029"/>
      <c r="AD124" s="1029"/>
      <c r="AE124" s="1030"/>
      <c r="AF124" s="1031" t="s">
        <v>465</v>
      </c>
      <c r="AG124" s="1029"/>
      <c r="AH124" s="1029"/>
      <c r="AI124" s="1029"/>
      <c r="AJ124" s="1030"/>
      <c r="AK124" s="1031" t="s">
        <v>465</v>
      </c>
      <c r="AL124" s="1029"/>
      <c r="AM124" s="1029"/>
      <c r="AN124" s="1029"/>
      <c r="AO124" s="1030"/>
      <c r="AP124" s="1032" t="s">
        <v>465</v>
      </c>
      <c r="AQ124" s="1033"/>
      <c r="AR124" s="1033"/>
      <c r="AS124" s="1033"/>
      <c r="AT124" s="1034"/>
      <c r="AU124" s="1131" t="s">
        <v>481</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465</v>
      </c>
      <c r="BR124" s="1098"/>
      <c r="BS124" s="1098"/>
      <c r="BT124" s="1098"/>
      <c r="BU124" s="1098"/>
      <c r="BV124" s="1098" t="s">
        <v>465</v>
      </c>
      <c r="BW124" s="1098"/>
      <c r="BX124" s="1098"/>
      <c r="BY124" s="1098"/>
      <c r="BZ124" s="1098"/>
      <c r="CA124" s="1098" t="s">
        <v>439</v>
      </c>
      <c r="CB124" s="1098"/>
      <c r="CC124" s="1098"/>
      <c r="CD124" s="1098"/>
      <c r="CE124" s="1098"/>
      <c r="CF124" s="1099"/>
      <c r="CG124" s="1100"/>
      <c r="CH124" s="1100"/>
      <c r="CI124" s="1100"/>
      <c r="CJ124" s="1101"/>
      <c r="CK124" s="1083"/>
      <c r="CL124" s="1083"/>
      <c r="CM124" s="1083"/>
      <c r="CN124" s="1083"/>
      <c r="CO124" s="1084"/>
      <c r="CP124" s="1090" t="s">
        <v>482</v>
      </c>
      <c r="CQ124" s="1091"/>
      <c r="CR124" s="1091"/>
      <c r="CS124" s="1091"/>
      <c r="CT124" s="1091"/>
      <c r="CU124" s="1091"/>
      <c r="CV124" s="1091"/>
      <c r="CW124" s="1091"/>
      <c r="CX124" s="1091"/>
      <c r="CY124" s="1091"/>
      <c r="CZ124" s="1091"/>
      <c r="DA124" s="1091"/>
      <c r="DB124" s="1091"/>
      <c r="DC124" s="1091"/>
      <c r="DD124" s="1091"/>
      <c r="DE124" s="1091"/>
      <c r="DF124" s="1092"/>
      <c r="DG124" s="1075">
        <v>20503285</v>
      </c>
      <c r="DH124" s="1054"/>
      <c r="DI124" s="1054"/>
      <c r="DJ124" s="1054"/>
      <c r="DK124" s="1055"/>
      <c r="DL124" s="1053">
        <v>19172674</v>
      </c>
      <c r="DM124" s="1054"/>
      <c r="DN124" s="1054"/>
      <c r="DO124" s="1054"/>
      <c r="DP124" s="1055"/>
      <c r="DQ124" s="1053" t="s">
        <v>445</v>
      </c>
      <c r="DR124" s="1054"/>
      <c r="DS124" s="1054"/>
      <c r="DT124" s="1054"/>
      <c r="DU124" s="1055"/>
      <c r="DV124" s="1056" t="s">
        <v>445</v>
      </c>
      <c r="DW124" s="1057"/>
      <c r="DX124" s="1057"/>
      <c r="DY124" s="1057"/>
      <c r="DZ124" s="1058"/>
    </row>
    <row r="125" spans="1:130" s="226" customFormat="1" ht="26.25" customHeight="1" x14ac:dyDescent="0.15">
      <c r="A125" s="1129"/>
      <c r="B125" s="1016"/>
      <c r="C125" s="986" t="s">
        <v>467</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434</v>
      </c>
      <c r="AB125" s="1029"/>
      <c r="AC125" s="1029"/>
      <c r="AD125" s="1029"/>
      <c r="AE125" s="1030"/>
      <c r="AF125" s="1031" t="s">
        <v>446</v>
      </c>
      <c r="AG125" s="1029"/>
      <c r="AH125" s="1029"/>
      <c r="AI125" s="1029"/>
      <c r="AJ125" s="1030"/>
      <c r="AK125" s="1031" t="s">
        <v>445</v>
      </c>
      <c r="AL125" s="1029"/>
      <c r="AM125" s="1029"/>
      <c r="AN125" s="1029"/>
      <c r="AO125" s="1030"/>
      <c r="AP125" s="1032" t="s">
        <v>445</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483</v>
      </c>
      <c r="CL125" s="1078"/>
      <c r="CM125" s="1078"/>
      <c r="CN125" s="1078"/>
      <c r="CO125" s="1079"/>
      <c r="CP125" s="1010" t="s">
        <v>484</v>
      </c>
      <c r="CQ125" s="959"/>
      <c r="CR125" s="959"/>
      <c r="CS125" s="959"/>
      <c r="CT125" s="959"/>
      <c r="CU125" s="959"/>
      <c r="CV125" s="959"/>
      <c r="CW125" s="959"/>
      <c r="CX125" s="959"/>
      <c r="CY125" s="959"/>
      <c r="CZ125" s="959"/>
      <c r="DA125" s="959"/>
      <c r="DB125" s="959"/>
      <c r="DC125" s="959"/>
      <c r="DD125" s="959"/>
      <c r="DE125" s="959"/>
      <c r="DF125" s="960"/>
      <c r="DG125" s="996" t="s">
        <v>445</v>
      </c>
      <c r="DH125" s="997"/>
      <c r="DI125" s="997"/>
      <c r="DJ125" s="997"/>
      <c r="DK125" s="997"/>
      <c r="DL125" s="997" t="s">
        <v>445</v>
      </c>
      <c r="DM125" s="997"/>
      <c r="DN125" s="997"/>
      <c r="DO125" s="997"/>
      <c r="DP125" s="997"/>
      <c r="DQ125" s="997" t="s">
        <v>434</v>
      </c>
      <c r="DR125" s="997"/>
      <c r="DS125" s="997"/>
      <c r="DT125" s="997"/>
      <c r="DU125" s="997"/>
      <c r="DV125" s="998" t="s">
        <v>445</v>
      </c>
      <c r="DW125" s="998"/>
      <c r="DX125" s="998"/>
      <c r="DY125" s="998"/>
      <c r="DZ125" s="999"/>
    </row>
    <row r="126" spans="1:130" s="226" customFormat="1" ht="26.25" customHeight="1" thickBot="1" x14ac:dyDescent="0.2">
      <c r="A126" s="1129"/>
      <c r="B126" s="1016"/>
      <c r="C126" s="986" t="s">
        <v>469</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445</v>
      </c>
      <c r="AB126" s="1029"/>
      <c r="AC126" s="1029"/>
      <c r="AD126" s="1029"/>
      <c r="AE126" s="1030"/>
      <c r="AF126" s="1031" t="s">
        <v>445</v>
      </c>
      <c r="AG126" s="1029"/>
      <c r="AH126" s="1029"/>
      <c r="AI126" s="1029"/>
      <c r="AJ126" s="1030"/>
      <c r="AK126" s="1031" t="s">
        <v>434</v>
      </c>
      <c r="AL126" s="1029"/>
      <c r="AM126" s="1029"/>
      <c r="AN126" s="1029"/>
      <c r="AO126" s="1030"/>
      <c r="AP126" s="1032" t="s">
        <v>445</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485</v>
      </c>
      <c r="CQ126" s="1020"/>
      <c r="CR126" s="1020"/>
      <c r="CS126" s="1020"/>
      <c r="CT126" s="1020"/>
      <c r="CU126" s="1020"/>
      <c r="CV126" s="1020"/>
      <c r="CW126" s="1020"/>
      <c r="CX126" s="1020"/>
      <c r="CY126" s="1020"/>
      <c r="CZ126" s="1020"/>
      <c r="DA126" s="1020"/>
      <c r="DB126" s="1020"/>
      <c r="DC126" s="1020"/>
      <c r="DD126" s="1020"/>
      <c r="DE126" s="1020"/>
      <c r="DF126" s="1021"/>
      <c r="DG126" s="989" t="s">
        <v>445</v>
      </c>
      <c r="DH126" s="990"/>
      <c r="DI126" s="990"/>
      <c r="DJ126" s="990"/>
      <c r="DK126" s="990"/>
      <c r="DL126" s="990" t="s">
        <v>434</v>
      </c>
      <c r="DM126" s="990"/>
      <c r="DN126" s="990"/>
      <c r="DO126" s="990"/>
      <c r="DP126" s="990"/>
      <c r="DQ126" s="990" t="s">
        <v>445</v>
      </c>
      <c r="DR126" s="990"/>
      <c r="DS126" s="990"/>
      <c r="DT126" s="990"/>
      <c r="DU126" s="990"/>
      <c r="DV126" s="991" t="s">
        <v>445</v>
      </c>
      <c r="DW126" s="991"/>
      <c r="DX126" s="991"/>
      <c r="DY126" s="991"/>
      <c r="DZ126" s="992"/>
    </row>
    <row r="127" spans="1:130" s="226" customFormat="1" ht="26.25" customHeight="1" x14ac:dyDescent="0.15">
      <c r="A127" s="1130"/>
      <c r="B127" s="1018"/>
      <c r="C127" s="1072" t="s">
        <v>486</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445</v>
      </c>
      <c r="AB127" s="1029"/>
      <c r="AC127" s="1029"/>
      <c r="AD127" s="1029"/>
      <c r="AE127" s="1030"/>
      <c r="AF127" s="1031" t="s">
        <v>445</v>
      </c>
      <c r="AG127" s="1029"/>
      <c r="AH127" s="1029"/>
      <c r="AI127" s="1029"/>
      <c r="AJ127" s="1030"/>
      <c r="AK127" s="1031" t="s">
        <v>445</v>
      </c>
      <c r="AL127" s="1029"/>
      <c r="AM127" s="1029"/>
      <c r="AN127" s="1029"/>
      <c r="AO127" s="1030"/>
      <c r="AP127" s="1032" t="s">
        <v>446</v>
      </c>
      <c r="AQ127" s="1033"/>
      <c r="AR127" s="1033"/>
      <c r="AS127" s="1033"/>
      <c r="AT127" s="1034"/>
      <c r="AU127" s="262"/>
      <c r="AV127" s="262"/>
      <c r="AW127" s="262"/>
      <c r="AX127" s="1102" t="s">
        <v>487</v>
      </c>
      <c r="AY127" s="1103"/>
      <c r="AZ127" s="1103"/>
      <c r="BA127" s="1103"/>
      <c r="BB127" s="1103"/>
      <c r="BC127" s="1103"/>
      <c r="BD127" s="1103"/>
      <c r="BE127" s="1104"/>
      <c r="BF127" s="1105" t="s">
        <v>488</v>
      </c>
      <c r="BG127" s="1103"/>
      <c r="BH127" s="1103"/>
      <c r="BI127" s="1103"/>
      <c r="BJ127" s="1103"/>
      <c r="BK127" s="1103"/>
      <c r="BL127" s="1104"/>
      <c r="BM127" s="1105" t="s">
        <v>489</v>
      </c>
      <c r="BN127" s="1103"/>
      <c r="BO127" s="1103"/>
      <c r="BP127" s="1103"/>
      <c r="BQ127" s="1103"/>
      <c r="BR127" s="1103"/>
      <c r="BS127" s="1104"/>
      <c r="BT127" s="1105" t="s">
        <v>490</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491</v>
      </c>
      <c r="CQ127" s="1020"/>
      <c r="CR127" s="1020"/>
      <c r="CS127" s="1020"/>
      <c r="CT127" s="1020"/>
      <c r="CU127" s="1020"/>
      <c r="CV127" s="1020"/>
      <c r="CW127" s="1020"/>
      <c r="CX127" s="1020"/>
      <c r="CY127" s="1020"/>
      <c r="CZ127" s="1020"/>
      <c r="DA127" s="1020"/>
      <c r="DB127" s="1020"/>
      <c r="DC127" s="1020"/>
      <c r="DD127" s="1020"/>
      <c r="DE127" s="1020"/>
      <c r="DF127" s="1021"/>
      <c r="DG127" s="989" t="s">
        <v>445</v>
      </c>
      <c r="DH127" s="990"/>
      <c r="DI127" s="990"/>
      <c r="DJ127" s="990"/>
      <c r="DK127" s="990"/>
      <c r="DL127" s="990" t="s">
        <v>446</v>
      </c>
      <c r="DM127" s="990"/>
      <c r="DN127" s="990"/>
      <c r="DO127" s="990"/>
      <c r="DP127" s="990"/>
      <c r="DQ127" s="990" t="s">
        <v>446</v>
      </c>
      <c r="DR127" s="990"/>
      <c r="DS127" s="990"/>
      <c r="DT127" s="990"/>
      <c r="DU127" s="990"/>
      <c r="DV127" s="991" t="s">
        <v>445</v>
      </c>
      <c r="DW127" s="991"/>
      <c r="DX127" s="991"/>
      <c r="DY127" s="991"/>
      <c r="DZ127" s="992"/>
    </row>
    <row r="128" spans="1:130" s="226" customFormat="1" ht="26.25" customHeight="1" thickBot="1" x14ac:dyDescent="0.2">
      <c r="A128" s="1113" t="s">
        <v>492</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493</v>
      </c>
      <c r="X128" s="1115"/>
      <c r="Y128" s="1115"/>
      <c r="Z128" s="1116"/>
      <c r="AA128" s="1117">
        <v>1627664</v>
      </c>
      <c r="AB128" s="1118"/>
      <c r="AC128" s="1118"/>
      <c r="AD128" s="1118"/>
      <c r="AE128" s="1119"/>
      <c r="AF128" s="1120">
        <v>1689911</v>
      </c>
      <c r="AG128" s="1118"/>
      <c r="AH128" s="1118"/>
      <c r="AI128" s="1118"/>
      <c r="AJ128" s="1119"/>
      <c r="AK128" s="1120">
        <v>772177</v>
      </c>
      <c r="AL128" s="1118"/>
      <c r="AM128" s="1118"/>
      <c r="AN128" s="1118"/>
      <c r="AO128" s="1119"/>
      <c r="AP128" s="1121"/>
      <c r="AQ128" s="1122"/>
      <c r="AR128" s="1122"/>
      <c r="AS128" s="1122"/>
      <c r="AT128" s="1123"/>
      <c r="AU128" s="262"/>
      <c r="AV128" s="262"/>
      <c r="AW128" s="262"/>
      <c r="AX128" s="958" t="s">
        <v>494</v>
      </c>
      <c r="AY128" s="959"/>
      <c r="AZ128" s="959"/>
      <c r="BA128" s="959"/>
      <c r="BB128" s="959"/>
      <c r="BC128" s="959"/>
      <c r="BD128" s="959"/>
      <c r="BE128" s="960"/>
      <c r="BF128" s="1124" t="s">
        <v>439</v>
      </c>
      <c r="BG128" s="1125"/>
      <c r="BH128" s="1125"/>
      <c r="BI128" s="1125"/>
      <c r="BJ128" s="1125"/>
      <c r="BK128" s="1125"/>
      <c r="BL128" s="1126"/>
      <c r="BM128" s="1124">
        <v>11.5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495</v>
      </c>
      <c r="CQ128" s="1107"/>
      <c r="CR128" s="1107"/>
      <c r="CS128" s="1107"/>
      <c r="CT128" s="1107"/>
      <c r="CU128" s="1107"/>
      <c r="CV128" s="1107"/>
      <c r="CW128" s="1107"/>
      <c r="CX128" s="1107"/>
      <c r="CY128" s="1107"/>
      <c r="CZ128" s="1107"/>
      <c r="DA128" s="1107"/>
      <c r="DB128" s="1107"/>
      <c r="DC128" s="1107"/>
      <c r="DD128" s="1107"/>
      <c r="DE128" s="1107"/>
      <c r="DF128" s="1108"/>
      <c r="DG128" s="1109" t="s">
        <v>439</v>
      </c>
      <c r="DH128" s="1110"/>
      <c r="DI128" s="1110"/>
      <c r="DJ128" s="1110"/>
      <c r="DK128" s="1110"/>
      <c r="DL128" s="1110" t="s">
        <v>439</v>
      </c>
      <c r="DM128" s="1110"/>
      <c r="DN128" s="1110"/>
      <c r="DO128" s="1110"/>
      <c r="DP128" s="1110"/>
      <c r="DQ128" s="1110" t="s">
        <v>439</v>
      </c>
      <c r="DR128" s="1110"/>
      <c r="DS128" s="1110"/>
      <c r="DT128" s="1110"/>
      <c r="DU128" s="1110"/>
      <c r="DV128" s="1111" t="s">
        <v>439</v>
      </c>
      <c r="DW128" s="1111"/>
      <c r="DX128" s="1111"/>
      <c r="DY128" s="1111"/>
      <c r="DZ128" s="1112"/>
    </row>
    <row r="129" spans="1:131" s="226" customFormat="1" ht="26.25" customHeight="1" x14ac:dyDescent="0.15">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496</v>
      </c>
      <c r="X129" s="1144"/>
      <c r="Y129" s="1144"/>
      <c r="Z129" s="1145"/>
      <c r="AA129" s="1028">
        <v>39082126</v>
      </c>
      <c r="AB129" s="1029"/>
      <c r="AC129" s="1029"/>
      <c r="AD129" s="1029"/>
      <c r="AE129" s="1030"/>
      <c r="AF129" s="1031">
        <v>36347814</v>
      </c>
      <c r="AG129" s="1029"/>
      <c r="AH129" s="1029"/>
      <c r="AI129" s="1029"/>
      <c r="AJ129" s="1030"/>
      <c r="AK129" s="1031">
        <v>38419794</v>
      </c>
      <c r="AL129" s="1029"/>
      <c r="AM129" s="1029"/>
      <c r="AN129" s="1029"/>
      <c r="AO129" s="1030"/>
      <c r="AP129" s="1146"/>
      <c r="AQ129" s="1147"/>
      <c r="AR129" s="1147"/>
      <c r="AS129" s="1147"/>
      <c r="AT129" s="1148"/>
      <c r="AU129" s="264"/>
      <c r="AV129" s="264"/>
      <c r="AW129" s="264"/>
      <c r="AX129" s="1137" t="s">
        <v>497</v>
      </c>
      <c r="AY129" s="1020"/>
      <c r="AZ129" s="1020"/>
      <c r="BA129" s="1020"/>
      <c r="BB129" s="1020"/>
      <c r="BC129" s="1020"/>
      <c r="BD129" s="1020"/>
      <c r="BE129" s="1021"/>
      <c r="BF129" s="1138" t="s">
        <v>439</v>
      </c>
      <c r="BG129" s="1139"/>
      <c r="BH129" s="1139"/>
      <c r="BI129" s="1139"/>
      <c r="BJ129" s="1139"/>
      <c r="BK129" s="1139"/>
      <c r="BL129" s="1140"/>
      <c r="BM129" s="1138">
        <v>16.5</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498</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499</v>
      </c>
      <c r="X130" s="1144"/>
      <c r="Y130" s="1144"/>
      <c r="Z130" s="1145"/>
      <c r="AA130" s="1028">
        <v>2756145</v>
      </c>
      <c r="AB130" s="1029"/>
      <c r="AC130" s="1029"/>
      <c r="AD130" s="1029"/>
      <c r="AE130" s="1030"/>
      <c r="AF130" s="1031">
        <v>2734611</v>
      </c>
      <c r="AG130" s="1029"/>
      <c r="AH130" s="1029"/>
      <c r="AI130" s="1029"/>
      <c r="AJ130" s="1030"/>
      <c r="AK130" s="1031">
        <v>2677868</v>
      </c>
      <c r="AL130" s="1029"/>
      <c r="AM130" s="1029"/>
      <c r="AN130" s="1029"/>
      <c r="AO130" s="1030"/>
      <c r="AP130" s="1146"/>
      <c r="AQ130" s="1147"/>
      <c r="AR130" s="1147"/>
      <c r="AS130" s="1147"/>
      <c r="AT130" s="1148"/>
      <c r="AU130" s="264"/>
      <c r="AV130" s="264"/>
      <c r="AW130" s="264"/>
      <c r="AX130" s="1137" t="s">
        <v>500</v>
      </c>
      <c r="AY130" s="1020"/>
      <c r="AZ130" s="1020"/>
      <c r="BA130" s="1020"/>
      <c r="BB130" s="1020"/>
      <c r="BC130" s="1020"/>
      <c r="BD130" s="1020"/>
      <c r="BE130" s="1021"/>
      <c r="BF130" s="1174">
        <v>-2.2999999999999998</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501</v>
      </c>
      <c r="X131" s="1182"/>
      <c r="Y131" s="1182"/>
      <c r="Z131" s="1183"/>
      <c r="AA131" s="1075">
        <v>36325981</v>
      </c>
      <c r="AB131" s="1054"/>
      <c r="AC131" s="1054"/>
      <c r="AD131" s="1054"/>
      <c r="AE131" s="1055"/>
      <c r="AF131" s="1053">
        <v>33613203</v>
      </c>
      <c r="AG131" s="1054"/>
      <c r="AH131" s="1054"/>
      <c r="AI131" s="1054"/>
      <c r="AJ131" s="1055"/>
      <c r="AK131" s="1053">
        <v>35741926</v>
      </c>
      <c r="AL131" s="1054"/>
      <c r="AM131" s="1054"/>
      <c r="AN131" s="1054"/>
      <c r="AO131" s="1055"/>
      <c r="AP131" s="1184"/>
      <c r="AQ131" s="1185"/>
      <c r="AR131" s="1185"/>
      <c r="AS131" s="1185"/>
      <c r="AT131" s="1186"/>
      <c r="AU131" s="264"/>
      <c r="AV131" s="264"/>
      <c r="AW131" s="264"/>
      <c r="AX131" s="1156" t="s">
        <v>502</v>
      </c>
      <c r="AY131" s="1107"/>
      <c r="AZ131" s="1107"/>
      <c r="BA131" s="1107"/>
      <c r="BB131" s="1107"/>
      <c r="BC131" s="1107"/>
      <c r="BD131" s="1107"/>
      <c r="BE131" s="1108"/>
      <c r="BF131" s="1157" t="s">
        <v>439</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503</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504</v>
      </c>
      <c r="W132" s="1167"/>
      <c r="X132" s="1167"/>
      <c r="Y132" s="1167"/>
      <c r="Z132" s="1168"/>
      <c r="AA132" s="1169">
        <v>-1.3335221420000001</v>
      </c>
      <c r="AB132" s="1170"/>
      <c r="AC132" s="1170"/>
      <c r="AD132" s="1170"/>
      <c r="AE132" s="1171"/>
      <c r="AF132" s="1172">
        <v>-3.0082851669999999</v>
      </c>
      <c r="AG132" s="1170"/>
      <c r="AH132" s="1170"/>
      <c r="AI132" s="1170"/>
      <c r="AJ132" s="1171"/>
      <c r="AK132" s="1172">
        <v>-2.6502153239999999</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505</v>
      </c>
      <c r="W133" s="1150"/>
      <c r="X133" s="1150"/>
      <c r="Y133" s="1150"/>
      <c r="Z133" s="1151"/>
      <c r="AA133" s="1152">
        <v>-0.7</v>
      </c>
      <c r="AB133" s="1153"/>
      <c r="AC133" s="1153"/>
      <c r="AD133" s="1153"/>
      <c r="AE133" s="1154"/>
      <c r="AF133" s="1152">
        <v>-1.5</v>
      </c>
      <c r="AG133" s="1153"/>
      <c r="AH133" s="1153"/>
      <c r="AI133" s="1153"/>
      <c r="AJ133" s="1154"/>
      <c r="AK133" s="1152">
        <v>-2.2999999999999998</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IFkV1tntT2H3T9Mt2HNFCwGfy9Sy8fqf2Bs/Zt5Qo5mrdPGVpAEp8h+wd17N0qB5LEUB7AHvS2ZVfQxNMt560A==" saltValue="bYIEu/nWtjiWJ3k2ykJXc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506</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0L3E/CUUZPeXpQfsDyRBsEbjClg3lKzoiIbNbvXMdDm+Pv/5nPTNunV0ies31kS5h2btZJTweTt5S0IBXSlIg==" saltValue="2F33XJgB+Iy4jOzPG27+C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Ea787gQNePmQxksPc2M75uZ+nCQWY2cWSi0ltZd1PSO9Kp7vu4vaumv7hg+ev+Y372B0awBZk1SCXohaXe50dA==" saltValue="NcMBWuVCXua6GCt/axCMz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508</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509</v>
      </c>
      <c r="AP7" s="283"/>
      <c r="AQ7" s="284" t="s">
        <v>510</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511</v>
      </c>
      <c r="AQ8" s="290" t="s">
        <v>512</v>
      </c>
      <c r="AR8" s="291" t="s">
        <v>513</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514</v>
      </c>
      <c r="AL9" s="1193"/>
      <c r="AM9" s="1193"/>
      <c r="AN9" s="1194"/>
      <c r="AO9" s="292">
        <v>7712238</v>
      </c>
      <c r="AP9" s="292">
        <v>51114</v>
      </c>
      <c r="AQ9" s="293">
        <v>56134</v>
      </c>
      <c r="AR9" s="294">
        <v>-8.9</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515</v>
      </c>
      <c r="AL10" s="1193"/>
      <c r="AM10" s="1193"/>
      <c r="AN10" s="1194"/>
      <c r="AO10" s="295">
        <v>1157186</v>
      </c>
      <c r="AP10" s="295">
        <v>7669</v>
      </c>
      <c r="AQ10" s="296">
        <v>5510</v>
      </c>
      <c r="AR10" s="297">
        <v>39.200000000000003</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516</v>
      </c>
      <c r="AL11" s="1193"/>
      <c r="AM11" s="1193"/>
      <c r="AN11" s="1194"/>
      <c r="AO11" s="295">
        <v>1064267</v>
      </c>
      <c r="AP11" s="295">
        <v>7054</v>
      </c>
      <c r="AQ11" s="296">
        <v>3865</v>
      </c>
      <c r="AR11" s="297">
        <v>82.5</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517</v>
      </c>
      <c r="AL12" s="1193"/>
      <c r="AM12" s="1193"/>
      <c r="AN12" s="1194"/>
      <c r="AO12" s="295">
        <v>22541</v>
      </c>
      <c r="AP12" s="295">
        <v>149</v>
      </c>
      <c r="AQ12" s="296">
        <v>1439</v>
      </c>
      <c r="AR12" s="297">
        <v>-89.6</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518</v>
      </c>
      <c r="AL13" s="1193"/>
      <c r="AM13" s="1193"/>
      <c r="AN13" s="1194"/>
      <c r="AO13" s="295">
        <v>6725</v>
      </c>
      <c r="AP13" s="295">
        <v>45</v>
      </c>
      <c r="AQ13" s="296">
        <v>19</v>
      </c>
      <c r="AR13" s="297">
        <v>136.80000000000001</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519</v>
      </c>
      <c r="AL14" s="1193"/>
      <c r="AM14" s="1193"/>
      <c r="AN14" s="1194"/>
      <c r="AO14" s="295">
        <v>160344</v>
      </c>
      <c r="AP14" s="295">
        <v>1063</v>
      </c>
      <c r="AQ14" s="296">
        <v>2011</v>
      </c>
      <c r="AR14" s="297">
        <v>-47.1</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520</v>
      </c>
      <c r="AL15" s="1193"/>
      <c r="AM15" s="1193"/>
      <c r="AN15" s="1194"/>
      <c r="AO15" s="295">
        <v>394090</v>
      </c>
      <c r="AP15" s="295">
        <v>2612</v>
      </c>
      <c r="AQ15" s="296">
        <v>1607</v>
      </c>
      <c r="AR15" s="297">
        <v>62.5</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521</v>
      </c>
      <c r="AL16" s="1196"/>
      <c r="AM16" s="1196"/>
      <c r="AN16" s="1197"/>
      <c r="AO16" s="295">
        <v>-609637</v>
      </c>
      <c r="AP16" s="295">
        <v>-4040</v>
      </c>
      <c r="AQ16" s="296">
        <v>-5023</v>
      </c>
      <c r="AR16" s="297">
        <v>-19.600000000000001</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183</v>
      </c>
      <c r="AL17" s="1196"/>
      <c r="AM17" s="1196"/>
      <c r="AN17" s="1197"/>
      <c r="AO17" s="295">
        <v>9907754</v>
      </c>
      <c r="AP17" s="295">
        <v>65665</v>
      </c>
      <c r="AQ17" s="296">
        <v>65561</v>
      </c>
      <c r="AR17" s="297">
        <v>0.2</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522</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523</v>
      </c>
      <c r="AP20" s="303" t="s">
        <v>524</v>
      </c>
      <c r="AQ20" s="304" t="s">
        <v>525</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526</v>
      </c>
      <c r="AL21" s="1188"/>
      <c r="AM21" s="1188"/>
      <c r="AN21" s="1189"/>
      <c r="AO21" s="307">
        <v>6.36</v>
      </c>
      <c r="AP21" s="308">
        <v>6.51</v>
      </c>
      <c r="AQ21" s="309">
        <v>-0.15</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527</v>
      </c>
      <c r="AL22" s="1188"/>
      <c r="AM22" s="1188"/>
      <c r="AN22" s="1189"/>
      <c r="AO22" s="312">
        <v>99.5</v>
      </c>
      <c r="AP22" s="313">
        <v>99.9</v>
      </c>
      <c r="AQ22" s="314">
        <v>-0.4</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529</v>
      </c>
      <c r="AO27" s="273"/>
      <c r="AP27" s="273"/>
      <c r="AQ27" s="273"/>
      <c r="AR27" s="273"/>
      <c r="AS27" s="273"/>
      <c r="AT27" s="273"/>
    </row>
    <row r="28" spans="1:46" ht="17.25" x14ac:dyDescent="0.15">
      <c r="A28" s="274" t="s">
        <v>530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531</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509</v>
      </c>
      <c r="AP30" s="283"/>
      <c r="AQ30" s="284" t="s">
        <v>510</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511</v>
      </c>
      <c r="AQ31" s="290" t="s">
        <v>512</v>
      </c>
      <c r="AR31" s="291" t="s">
        <v>513</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532</v>
      </c>
      <c r="AL32" s="1204"/>
      <c r="AM32" s="1204"/>
      <c r="AN32" s="1205"/>
      <c r="AO32" s="322">
        <v>1410551</v>
      </c>
      <c r="AP32" s="322">
        <v>9349</v>
      </c>
      <c r="AQ32" s="323">
        <v>34736</v>
      </c>
      <c r="AR32" s="324">
        <v>-73.099999999999994</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533</v>
      </c>
      <c r="AL33" s="1204"/>
      <c r="AM33" s="1204"/>
      <c r="AN33" s="1205"/>
      <c r="AO33" s="322" t="s">
        <v>534</v>
      </c>
      <c r="AP33" s="322" t="s">
        <v>534</v>
      </c>
      <c r="AQ33" s="323" t="s">
        <v>534</v>
      </c>
      <c r="AR33" s="324" t="s">
        <v>534</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535</v>
      </c>
      <c r="AL34" s="1204"/>
      <c r="AM34" s="1204"/>
      <c r="AN34" s="1205"/>
      <c r="AO34" s="322" t="s">
        <v>534</v>
      </c>
      <c r="AP34" s="322" t="s">
        <v>534</v>
      </c>
      <c r="AQ34" s="323">
        <v>3</v>
      </c>
      <c r="AR34" s="324" t="s">
        <v>534</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536</v>
      </c>
      <c r="AL35" s="1204"/>
      <c r="AM35" s="1204"/>
      <c r="AN35" s="1205"/>
      <c r="AO35" s="322">
        <v>681660</v>
      </c>
      <c r="AP35" s="322">
        <v>4518</v>
      </c>
      <c r="AQ35" s="323">
        <v>12174</v>
      </c>
      <c r="AR35" s="324">
        <v>-62.9</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537</v>
      </c>
      <c r="AL36" s="1204"/>
      <c r="AM36" s="1204"/>
      <c r="AN36" s="1205"/>
      <c r="AO36" s="322">
        <v>410596</v>
      </c>
      <c r="AP36" s="322">
        <v>2721</v>
      </c>
      <c r="AQ36" s="323">
        <v>1732</v>
      </c>
      <c r="AR36" s="324">
        <v>57.1</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538</v>
      </c>
      <c r="AL37" s="1204"/>
      <c r="AM37" s="1204"/>
      <c r="AN37" s="1205"/>
      <c r="AO37" s="322" t="s">
        <v>534</v>
      </c>
      <c r="AP37" s="322" t="s">
        <v>534</v>
      </c>
      <c r="AQ37" s="323">
        <v>505</v>
      </c>
      <c r="AR37" s="324" t="s">
        <v>534</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539</v>
      </c>
      <c r="AL38" s="1207"/>
      <c r="AM38" s="1207"/>
      <c r="AN38" s="1208"/>
      <c r="AO38" s="325" t="s">
        <v>534</v>
      </c>
      <c r="AP38" s="325" t="s">
        <v>534</v>
      </c>
      <c r="AQ38" s="326">
        <v>0</v>
      </c>
      <c r="AR38" s="314" t="s">
        <v>534</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540</v>
      </c>
      <c r="AL39" s="1207"/>
      <c r="AM39" s="1207"/>
      <c r="AN39" s="1208"/>
      <c r="AO39" s="322">
        <v>-772177</v>
      </c>
      <c r="AP39" s="322">
        <v>-5118</v>
      </c>
      <c r="AQ39" s="323">
        <v>-7643</v>
      </c>
      <c r="AR39" s="324">
        <v>-33</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541</v>
      </c>
      <c r="AL40" s="1204"/>
      <c r="AM40" s="1204"/>
      <c r="AN40" s="1205"/>
      <c r="AO40" s="322">
        <v>-2677868</v>
      </c>
      <c r="AP40" s="322">
        <v>-17748</v>
      </c>
      <c r="AQ40" s="323">
        <v>-31811</v>
      </c>
      <c r="AR40" s="324">
        <v>-44.2</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296</v>
      </c>
      <c r="AL41" s="1210"/>
      <c r="AM41" s="1210"/>
      <c r="AN41" s="1211"/>
      <c r="AO41" s="322">
        <v>-947238</v>
      </c>
      <c r="AP41" s="322">
        <v>-6278</v>
      </c>
      <c r="AQ41" s="323">
        <v>9697</v>
      </c>
      <c r="AR41" s="324">
        <v>-164.7</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542</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544</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509</v>
      </c>
      <c r="AN49" s="1200" t="s">
        <v>545</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546</v>
      </c>
      <c r="AO50" s="339" t="s">
        <v>547</v>
      </c>
      <c r="AP50" s="340" t="s">
        <v>548</v>
      </c>
      <c r="AQ50" s="341" t="s">
        <v>549</v>
      </c>
      <c r="AR50" s="342" t="s">
        <v>550</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551</v>
      </c>
      <c r="AL51" s="335"/>
      <c r="AM51" s="343">
        <v>5347229</v>
      </c>
      <c r="AN51" s="344">
        <v>36249</v>
      </c>
      <c r="AO51" s="345">
        <v>11.4</v>
      </c>
      <c r="AP51" s="346">
        <v>64620</v>
      </c>
      <c r="AQ51" s="347">
        <v>11.4</v>
      </c>
      <c r="AR51" s="348">
        <v>0</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552</v>
      </c>
      <c r="AM52" s="351">
        <v>4564226</v>
      </c>
      <c r="AN52" s="352">
        <v>30941</v>
      </c>
      <c r="AO52" s="353">
        <v>11.7</v>
      </c>
      <c r="AP52" s="354">
        <v>37260</v>
      </c>
      <c r="AQ52" s="355">
        <v>15.4</v>
      </c>
      <c r="AR52" s="356">
        <v>-3.7</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553</v>
      </c>
      <c r="AL53" s="335"/>
      <c r="AM53" s="343">
        <v>7043226</v>
      </c>
      <c r="AN53" s="344">
        <v>47375</v>
      </c>
      <c r="AO53" s="345">
        <v>30.7</v>
      </c>
      <c r="AP53" s="346">
        <v>64287</v>
      </c>
      <c r="AQ53" s="347">
        <v>-0.5</v>
      </c>
      <c r="AR53" s="348">
        <v>31.2</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552</v>
      </c>
      <c r="AM54" s="351">
        <v>6340982</v>
      </c>
      <c r="AN54" s="352">
        <v>42652</v>
      </c>
      <c r="AO54" s="353">
        <v>37.799999999999997</v>
      </c>
      <c r="AP54" s="354">
        <v>41052</v>
      </c>
      <c r="AQ54" s="355">
        <v>10.199999999999999</v>
      </c>
      <c r="AR54" s="356">
        <v>27.6</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554</v>
      </c>
      <c r="AL55" s="335"/>
      <c r="AM55" s="343">
        <v>9171601</v>
      </c>
      <c r="AN55" s="344">
        <v>61446</v>
      </c>
      <c r="AO55" s="345">
        <v>29.7</v>
      </c>
      <c r="AP55" s="346">
        <v>46440</v>
      </c>
      <c r="AQ55" s="347">
        <v>-27.8</v>
      </c>
      <c r="AR55" s="348">
        <v>57.5</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552</v>
      </c>
      <c r="AM56" s="351">
        <v>7237409</v>
      </c>
      <c r="AN56" s="352">
        <v>48488</v>
      </c>
      <c r="AO56" s="353">
        <v>13.7</v>
      </c>
      <c r="AP56" s="354">
        <v>27658</v>
      </c>
      <c r="AQ56" s="355">
        <v>-32.6</v>
      </c>
      <c r="AR56" s="356">
        <v>46.3</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555</v>
      </c>
      <c r="AL57" s="335"/>
      <c r="AM57" s="343">
        <v>10114323</v>
      </c>
      <c r="AN57" s="344">
        <v>67332</v>
      </c>
      <c r="AO57" s="345">
        <v>9.6</v>
      </c>
      <c r="AP57" s="346">
        <v>63257</v>
      </c>
      <c r="AQ57" s="347">
        <v>36.200000000000003</v>
      </c>
      <c r="AR57" s="348">
        <v>-26.6</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552</v>
      </c>
      <c r="AM58" s="351">
        <v>8752052</v>
      </c>
      <c r="AN58" s="352">
        <v>58263</v>
      </c>
      <c r="AO58" s="353">
        <v>20.2</v>
      </c>
      <c r="AP58" s="354">
        <v>27259</v>
      </c>
      <c r="AQ58" s="355">
        <v>-1.4</v>
      </c>
      <c r="AR58" s="356">
        <v>21.6</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556</v>
      </c>
      <c r="AL59" s="335"/>
      <c r="AM59" s="343">
        <v>13103078</v>
      </c>
      <c r="AN59" s="344">
        <v>86843</v>
      </c>
      <c r="AO59" s="345">
        <v>29</v>
      </c>
      <c r="AP59" s="346">
        <v>52308</v>
      </c>
      <c r="AQ59" s="347">
        <v>-17.3</v>
      </c>
      <c r="AR59" s="348">
        <v>46.3</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552</v>
      </c>
      <c r="AM60" s="351">
        <v>10489156</v>
      </c>
      <c r="AN60" s="352">
        <v>69518</v>
      </c>
      <c r="AO60" s="353">
        <v>19.3</v>
      </c>
      <c r="AP60" s="354">
        <v>28695</v>
      </c>
      <c r="AQ60" s="355">
        <v>5.3</v>
      </c>
      <c r="AR60" s="356">
        <v>14</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557</v>
      </c>
      <c r="AL61" s="357"/>
      <c r="AM61" s="358">
        <v>8955891</v>
      </c>
      <c r="AN61" s="359">
        <v>59849</v>
      </c>
      <c r="AO61" s="360">
        <v>22.1</v>
      </c>
      <c r="AP61" s="361">
        <v>58182</v>
      </c>
      <c r="AQ61" s="362">
        <v>0.4</v>
      </c>
      <c r="AR61" s="348">
        <v>21.7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552</v>
      </c>
      <c r="AM62" s="351">
        <v>7476765</v>
      </c>
      <c r="AN62" s="352">
        <v>49972</v>
      </c>
      <c r="AO62" s="353">
        <v>20.5</v>
      </c>
      <c r="AP62" s="354">
        <v>32385</v>
      </c>
      <c r="AQ62" s="355">
        <v>-0.6</v>
      </c>
      <c r="AR62" s="356">
        <v>21.1</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QX9Wi3DQxxRvDboIDqoF7WKohVrjtIzQRQPS7z5STSPM3LDVS7BMDCV1fGKsnsVMfivRk5siGos1I10Zkko9mQ==" saltValue="QVO2mtH1FIBJqO3qupN74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ipNkvCFq7qVni/FKcrD/Gt++UUSW7R0DWbGXL+WIwOIuuQM293McFWP8ivaEVLCaqJXo1ylXNn0VDI4jmqUQ==" saltValue="J9qRI8RdNUzQF9WGv34e+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XWHm9W1smZbB9hpXrtDkyoDVId6/bhFTU5CxhPZbUHw4esZ3j8CG6i91s04h2X5o5b4rcycRss8sJyPBY/S5g==" saltValue="CtJF/SoCC6fA9gPp168M9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12" t="s">
        <v>3</v>
      </c>
      <c r="D47" s="1212"/>
      <c r="E47" s="1213"/>
      <c r="F47" s="11">
        <v>31.01</v>
      </c>
      <c r="G47" s="12">
        <v>29.92</v>
      </c>
      <c r="H47" s="12">
        <v>27.47</v>
      </c>
      <c r="I47" s="12">
        <v>26.84</v>
      </c>
      <c r="J47" s="13">
        <v>22.82</v>
      </c>
    </row>
    <row r="48" spans="2:10" ht="57.75" customHeight="1" x14ac:dyDescent="0.15">
      <c r="B48" s="14"/>
      <c r="C48" s="1214" t="s">
        <v>4</v>
      </c>
      <c r="D48" s="1214"/>
      <c r="E48" s="1215"/>
      <c r="F48" s="15">
        <v>14.15</v>
      </c>
      <c r="G48" s="16">
        <v>14.43</v>
      </c>
      <c r="H48" s="16">
        <v>13.54</v>
      </c>
      <c r="I48" s="16">
        <v>12.39</v>
      </c>
      <c r="J48" s="17">
        <v>9.4</v>
      </c>
    </row>
    <row r="49" spans="2:10" ht="57.75" customHeight="1" thickBot="1" x14ac:dyDescent="0.2">
      <c r="B49" s="18"/>
      <c r="C49" s="1216" t="s">
        <v>5</v>
      </c>
      <c r="D49" s="1216"/>
      <c r="E49" s="1217"/>
      <c r="F49" s="19" t="s">
        <v>566</v>
      </c>
      <c r="G49" s="20">
        <v>4.05</v>
      </c>
      <c r="H49" s="20">
        <v>0.44</v>
      </c>
      <c r="I49" s="20" t="s">
        <v>567</v>
      </c>
      <c r="J49" s="21" t="s">
        <v>568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UHABY7OqvUJxkmosoEX5ls/+ogIie82U+LhOkMdjuWocOKxSXcW5XWClQ7l7FA1l3q4lQqVng75bYVd8lGpJcA==" saltValue="C9vuC6pnX+DFsw+cwg2D4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24" t="s">
        <v>569</v>
      </c>
      <c r="D34" s="1224"/>
      <c r="E34" s="1225"/>
      <c r="F34" s="32">
        <v>12.79</v>
      </c>
      <c r="G34" s="33">
        <v>13.6</v>
      </c>
      <c r="H34" s="33">
        <v>12.83</v>
      </c>
      <c r="I34" s="33">
        <v>14.22</v>
      </c>
      <c r="J34" s="34">
        <v>14.34</v>
      </c>
      <c r="K34" s="22"/>
      <c r="L34" s="22"/>
      <c r="M34" s="22"/>
      <c r="N34" s="22"/>
      <c r="O34" s="22"/>
      <c r="P34" s="22"/>
    </row>
    <row r="35" spans="1:16" ht="39" customHeight="1" x14ac:dyDescent="0.15">
      <c r="A35" s="22"/>
      <c r="B35" s="35"/>
      <c r="C35" s="1218" t="s">
        <v>570</v>
      </c>
      <c r="D35" s="1219"/>
      <c r="E35" s="1220"/>
      <c r="F35" s="36">
        <v>14.15</v>
      </c>
      <c r="G35" s="37">
        <v>14.42</v>
      </c>
      <c r="H35" s="37">
        <v>13.54</v>
      </c>
      <c r="I35" s="37">
        <v>12.38</v>
      </c>
      <c r="J35" s="38">
        <v>9.39</v>
      </c>
      <c r="K35" s="22"/>
      <c r="L35" s="22"/>
      <c r="M35" s="22"/>
      <c r="N35" s="22"/>
      <c r="O35" s="22"/>
      <c r="P35" s="22"/>
    </row>
    <row r="36" spans="1:16" ht="39" customHeight="1" x14ac:dyDescent="0.15">
      <c r="A36" s="22"/>
      <c r="B36" s="35"/>
      <c r="C36" s="1218" t="s">
        <v>571</v>
      </c>
      <c r="D36" s="1219"/>
      <c r="E36" s="1220"/>
      <c r="F36" s="36">
        <v>4.07</v>
      </c>
      <c r="G36" s="37">
        <v>3.92</v>
      </c>
      <c r="H36" s="37">
        <v>3.46</v>
      </c>
      <c r="I36" s="37">
        <v>3.81</v>
      </c>
      <c r="J36" s="38">
        <v>4.0999999999999996</v>
      </c>
      <c r="K36" s="22"/>
      <c r="L36" s="22"/>
      <c r="M36" s="22"/>
      <c r="N36" s="22"/>
      <c r="O36" s="22"/>
      <c r="P36" s="22"/>
    </row>
    <row r="37" spans="1:16" ht="39" customHeight="1" x14ac:dyDescent="0.15">
      <c r="A37" s="22"/>
      <c r="B37" s="35"/>
      <c r="C37" s="1218" t="s">
        <v>572</v>
      </c>
      <c r="D37" s="1219"/>
      <c r="E37" s="1220"/>
      <c r="F37" s="36">
        <v>0</v>
      </c>
      <c r="G37" s="37">
        <v>0</v>
      </c>
      <c r="H37" s="37">
        <v>0</v>
      </c>
      <c r="I37" s="37">
        <v>0</v>
      </c>
      <c r="J37" s="38">
        <v>1.59</v>
      </c>
      <c r="K37" s="22"/>
      <c r="L37" s="22"/>
      <c r="M37" s="22"/>
      <c r="N37" s="22"/>
      <c r="O37" s="22"/>
      <c r="P37" s="22"/>
    </row>
    <row r="38" spans="1:16" ht="39" customHeight="1" x14ac:dyDescent="0.15">
      <c r="A38" s="22"/>
      <c r="B38" s="35"/>
      <c r="C38" s="1218" t="s">
        <v>573</v>
      </c>
      <c r="D38" s="1219"/>
      <c r="E38" s="1220"/>
      <c r="F38" s="36">
        <v>0.28999999999999998</v>
      </c>
      <c r="G38" s="37">
        <v>0.52</v>
      </c>
      <c r="H38" s="37">
        <v>0.73</v>
      </c>
      <c r="I38" s="37">
        <v>1.06</v>
      </c>
      <c r="J38" s="38">
        <v>1.18</v>
      </c>
      <c r="K38" s="22"/>
      <c r="L38" s="22"/>
      <c r="M38" s="22"/>
      <c r="N38" s="22"/>
      <c r="O38" s="22"/>
      <c r="P38" s="22"/>
    </row>
    <row r="39" spans="1:16" ht="39" customHeight="1" x14ac:dyDescent="0.15">
      <c r="A39" s="22"/>
      <c r="B39" s="35"/>
      <c r="C39" s="1218" t="s">
        <v>574</v>
      </c>
      <c r="D39" s="1219"/>
      <c r="E39" s="1220"/>
      <c r="F39" s="36">
        <v>0.11</v>
      </c>
      <c r="G39" s="37">
        <v>0.08</v>
      </c>
      <c r="H39" s="37">
        <v>0.35</v>
      </c>
      <c r="I39" s="37">
        <v>0.51</v>
      </c>
      <c r="J39" s="38">
        <v>0.56999999999999995</v>
      </c>
      <c r="K39" s="22"/>
      <c r="L39" s="22"/>
      <c r="M39" s="22"/>
      <c r="N39" s="22"/>
      <c r="O39" s="22"/>
      <c r="P39" s="22"/>
    </row>
    <row r="40" spans="1:16" ht="39" customHeight="1" x14ac:dyDescent="0.15">
      <c r="A40" s="22"/>
      <c r="B40" s="35"/>
      <c r="C40" s="1218" t="s">
        <v>575</v>
      </c>
      <c r="D40" s="1219"/>
      <c r="E40" s="1220"/>
      <c r="F40" s="36" t="s">
        <v>534</v>
      </c>
      <c r="G40" s="37" t="s">
        <v>534</v>
      </c>
      <c r="H40" s="37" t="s">
        <v>534</v>
      </c>
      <c r="I40" s="37" t="s">
        <v>534</v>
      </c>
      <c r="J40" s="38">
        <v>0.3</v>
      </c>
      <c r="K40" s="22"/>
      <c r="L40" s="22"/>
      <c r="M40" s="22"/>
      <c r="N40" s="22"/>
      <c r="O40" s="22"/>
      <c r="P40" s="22"/>
    </row>
    <row r="41" spans="1:16" ht="39" customHeight="1" x14ac:dyDescent="0.15">
      <c r="A41" s="22"/>
      <c r="B41" s="35"/>
      <c r="C41" s="1218" t="s">
        <v>576</v>
      </c>
      <c r="D41" s="1219"/>
      <c r="E41" s="1220"/>
      <c r="F41" s="36">
        <v>0</v>
      </c>
      <c r="G41" s="37">
        <v>0</v>
      </c>
      <c r="H41" s="37">
        <v>0</v>
      </c>
      <c r="I41" s="37">
        <v>0.01</v>
      </c>
      <c r="J41" s="38">
        <v>0.01</v>
      </c>
      <c r="K41" s="22"/>
      <c r="L41" s="22"/>
      <c r="M41" s="22"/>
      <c r="N41" s="22"/>
      <c r="O41" s="22"/>
      <c r="P41" s="22"/>
    </row>
    <row r="42" spans="1:16" ht="39" customHeight="1" x14ac:dyDescent="0.15">
      <c r="A42" s="22"/>
      <c r="B42" s="39"/>
      <c r="C42" s="1218" t="s">
        <v>577</v>
      </c>
      <c r="D42" s="1219"/>
      <c r="E42" s="1220"/>
      <c r="F42" s="36" t="s">
        <v>534</v>
      </c>
      <c r="G42" s="37" t="s">
        <v>534</v>
      </c>
      <c r="H42" s="37" t="s">
        <v>534</v>
      </c>
      <c r="I42" s="37" t="s">
        <v>534</v>
      </c>
      <c r="J42" s="38" t="s">
        <v>534</v>
      </c>
      <c r="K42" s="22"/>
      <c r="L42" s="22"/>
      <c r="M42" s="22"/>
      <c r="N42" s="22"/>
      <c r="O42" s="22"/>
      <c r="P42" s="22"/>
    </row>
    <row r="43" spans="1:16" ht="39" customHeight="1" thickBot="1" x14ac:dyDescent="0.2">
      <c r="A43" s="22"/>
      <c r="B43" s="40"/>
      <c r="C43" s="1221" t="s">
        <v>578</v>
      </c>
      <c r="D43" s="1222"/>
      <c r="E43" s="1223"/>
      <c r="F43" s="41">
        <v>2.4</v>
      </c>
      <c r="G43" s="42">
        <v>2.8</v>
      </c>
      <c r="H43" s="42">
        <v>2.1</v>
      </c>
      <c r="I43" s="42">
        <v>2.73</v>
      </c>
      <c r="J43" s="43" t="s">
        <v>534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x4Xf4cDmkaXquGCKJGi5G5FkJM4qgVNz5mLVeZXs14pfrDVPmv9UdllyEWTEbStnnBy07rSUC9M//r9I9mUQA==" saltValue="oKb8GIwC3hqeCc/wMONT2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2534</v>
      </c>
      <c r="L45" s="60">
        <v>2352</v>
      </c>
      <c r="M45" s="60">
        <v>1775</v>
      </c>
      <c r="N45" s="60">
        <v>1600</v>
      </c>
      <c r="O45" s="61">
        <v>1411</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534</v>
      </c>
      <c r="L46" s="64" t="s">
        <v>534</v>
      </c>
      <c r="M46" s="64" t="s">
        <v>534</v>
      </c>
      <c r="N46" s="64" t="s">
        <v>534</v>
      </c>
      <c r="O46" s="65" t="s">
        <v>534</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534</v>
      </c>
      <c r="L47" s="64" t="s">
        <v>534</v>
      </c>
      <c r="M47" s="64" t="s">
        <v>534</v>
      </c>
      <c r="N47" s="64" t="s">
        <v>534</v>
      </c>
      <c r="O47" s="65" t="s">
        <v>534</v>
      </c>
      <c r="P47" s="48"/>
      <c r="Q47" s="48"/>
      <c r="R47" s="48"/>
      <c r="S47" s="48"/>
      <c r="T47" s="48"/>
      <c r="U47" s="48"/>
    </row>
    <row r="48" spans="1:21" ht="30.75" customHeight="1" x14ac:dyDescent="0.15">
      <c r="A48" s="48"/>
      <c r="B48" s="1236"/>
      <c r="C48" s="1237"/>
      <c r="D48" s="62"/>
      <c r="E48" s="1228" t="s">
        <v>15</v>
      </c>
      <c r="F48" s="1228"/>
      <c r="G48" s="1228"/>
      <c r="H48" s="1228"/>
      <c r="I48" s="1228"/>
      <c r="J48" s="1229"/>
      <c r="K48" s="63">
        <v>1655</v>
      </c>
      <c r="L48" s="64">
        <v>1758</v>
      </c>
      <c r="M48" s="64">
        <v>1782</v>
      </c>
      <c r="N48" s="64">
        <v>1471</v>
      </c>
      <c r="O48" s="65">
        <v>682</v>
      </c>
      <c r="P48" s="48"/>
      <c r="Q48" s="48"/>
      <c r="R48" s="48"/>
      <c r="S48" s="48"/>
      <c r="T48" s="48"/>
      <c r="U48" s="48"/>
    </row>
    <row r="49" spans="1:21" ht="30.75" customHeight="1" x14ac:dyDescent="0.15">
      <c r="A49" s="48"/>
      <c r="B49" s="1236"/>
      <c r="C49" s="1237"/>
      <c r="D49" s="62"/>
      <c r="E49" s="1228" t="s">
        <v>16</v>
      </c>
      <c r="F49" s="1228"/>
      <c r="G49" s="1228"/>
      <c r="H49" s="1228"/>
      <c r="I49" s="1228"/>
      <c r="J49" s="1229"/>
      <c r="K49" s="63">
        <v>341</v>
      </c>
      <c r="L49" s="64">
        <v>342</v>
      </c>
      <c r="M49" s="64">
        <v>342</v>
      </c>
      <c r="N49" s="64">
        <v>342</v>
      </c>
      <c r="O49" s="65">
        <v>411</v>
      </c>
      <c r="P49" s="48"/>
      <c r="Q49" s="48"/>
      <c r="R49" s="48"/>
      <c r="S49" s="48"/>
      <c r="T49" s="48"/>
      <c r="U49" s="48"/>
    </row>
    <row r="50" spans="1:21" ht="30.75" customHeight="1" x14ac:dyDescent="0.15">
      <c r="A50" s="48"/>
      <c r="B50" s="1236"/>
      <c r="C50" s="1237"/>
      <c r="D50" s="62"/>
      <c r="E50" s="1228" t="s">
        <v>17</v>
      </c>
      <c r="F50" s="1228"/>
      <c r="G50" s="1228"/>
      <c r="H50" s="1228"/>
      <c r="I50" s="1228"/>
      <c r="J50" s="1229"/>
      <c r="K50" s="63" t="s">
        <v>534</v>
      </c>
      <c r="L50" s="64" t="s">
        <v>534</v>
      </c>
      <c r="M50" s="64" t="s">
        <v>534</v>
      </c>
      <c r="N50" s="64" t="s">
        <v>534</v>
      </c>
      <c r="O50" s="65" t="s">
        <v>534</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534</v>
      </c>
      <c r="L51" s="64" t="s">
        <v>534</v>
      </c>
      <c r="M51" s="64" t="s">
        <v>534</v>
      </c>
      <c r="N51" s="64" t="s">
        <v>534</v>
      </c>
      <c r="O51" s="65" t="s">
        <v>534</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4684</v>
      </c>
      <c r="L52" s="64">
        <v>4596</v>
      </c>
      <c r="M52" s="64">
        <v>4384</v>
      </c>
      <c r="N52" s="64">
        <v>4425</v>
      </c>
      <c r="O52" s="65">
        <v>3449</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-154</v>
      </c>
      <c r="L53" s="69">
        <v>-144</v>
      </c>
      <c r="M53" s="69">
        <v>-485</v>
      </c>
      <c r="N53" s="69">
        <v>-1012</v>
      </c>
      <c r="O53" s="70">
        <v>-945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UoIHNcCsPVoQovUkLe13VIy0OxxRjjVXr+obA24hun+jW03W1nRekZVdSJ0g4Gz1TX9tuHzTXnmdf/+5CtJH6A==" saltValue="OBVt6bUmalnDgfvq9PGth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561</v>
      </c>
      <c r="J40" s="79" t="s">
        <v>562</v>
      </c>
      <c r="K40" s="79" t="s">
        <v>563</v>
      </c>
      <c r="L40" s="79" t="s">
        <v>564</v>
      </c>
      <c r="M40" s="80" t="s">
        <v>565</v>
      </c>
    </row>
    <row r="41" spans="2:13" ht="27.75" customHeight="1" x14ac:dyDescent="0.15">
      <c r="B41" s="1242" t="s">
        <v>24</v>
      </c>
      <c r="C41" s="1243"/>
      <c r="D41" s="81"/>
      <c r="E41" s="1248" t="s">
        <v>25</v>
      </c>
      <c r="F41" s="1248"/>
      <c r="G41" s="1248"/>
      <c r="H41" s="1249"/>
      <c r="I41" s="82">
        <v>12933</v>
      </c>
      <c r="J41" s="83">
        <v>9565</v>
      </c>
      <c r="K41" s="83">
        <v>8144</v>
      </c>
      <c r="L41" s="83">
        <v>7202</v>
      </c>
      <c r="M41" s="84">
        <v>8689</v>
      </c>
    </row>
    <row r="42" spans="2:13" ht="27.75" customHeight="1" x14ac:dyDescent="0.15">
      <c r="B42" s="1244"/>
      <c r="C42" s="1245"/>
      <c r="D42" s="85"/>
      <c r="E42" s="1250" t="s">
        <v>26</v>
      </c>
      <c r="F42" s="1250"/>
      <c r="G42" s="1250"/>
      <c r="H42" s="1251"/>
      <c r="I42" s="86">
        <v>371</v>
      </c>
      <c r="J42" s="87">
        <v>82</v>
      </c>
      <c r="K42" s="87" t="s">
        <v>534</v>
      </c>
      <c r="L42" s="87" t="s">
        <v>534</v>
      </c>
      <c r="M42" s="88" t="s">
        <v>534</v>
      </c>
    </row>
    <row r="43" spans="2:13" ht="27.75" customHeight="1" x14ac:dyDescent="0.15">
      <c r="B43" s="1244"/>
      <c r="C43" s="1245"/>
      <c r="D43" s="85"/>
      <c r="E43" s="1250" t="s">
        <v>27</v>
      </c>
      <c r="F43" s="1250"/>
      <c r="G43" s="1250"/>
      <c r="H43" s="1251"/>
      <c r="I43" s="86">
        <v>22550</v>
      </c>
      <c r="J43" s="87">
        <v>21796</v>
      </c>
      <c r="K43" s="87">
        <v>20838</v>
      </c>
      <c r="L43" s="87">
        <v>19419</v>
      </c>
      <c r="M43" s="88">
        <v>14714</v>
      </c>
    </row>
    <row r="44" spans="2:13" ht="27.75" customHeight="1" x14ac:dyDescent="0.15">
      <c r="B44" s="1244"/>
      <c r="C44" s="1245"/>
      <c r="D44" s="85"/>
      <c r="E44" s="1250" t="s">
        <v>28</v>
      </c>
      <c r="F44" s="1250"/>
      <c r="G44" s="1250"/>
      <c r="H44" s="1251"/>
      <c r="I44" s="86">
        <v>3023</v>
      </c>
      <c r="J44" s="87">
        <v>2779</v>
      </c>
      <c r="K44" s="87">
        <v>2478</v>
      </c>
      <c r="L44" s="87">
        <v>2377</v>
      </c>
      <c r="M44" s="88">
        <v>1998</v>
      </c>
    </row>
    <row r="45" spans="2:13" ht="27.75" customHeight="1" x14ac:dyDescent="0.15">
      <c r="B45" s="1244"/>
      <c r="C45" s="1245"/>
      <c r="D45" s="85"/>
      <c r="E45" s="1250" t="s">
        <v>29</v>
      </c>
      <c r="F45" s="1250"/>
      <c r="G45" s="1250"/>
      <c r="H45" s="1251"/>
      <c r="I45" s="86">
        <v>5458</v>
      </c>
      <c r="J45" s="87">
        <v>4888</v>
      </c>
      <c r="K45" s="87">
        <v>4549</v>
      </c>
      <c r="L45" s="87">
        <v>4822</v>
      </c>
      <c r="M45" s="88">
        <v>4800</v>
      </c>
    </row>
    <row r="46" spans="2:13" ht="27.75" customHeight="1" x14ac:dyDescent="0.15">
      <c r="B46" s="1244"/>
      <c r="C46" s="1245"/>
      <c r="D46" s="89"/>
      <c r="E46" s="1250" t="s">
        <v>30</v>
      </c>
      <c r="F46" s="1250"/>
      <c r="G46" s="1250"/>
      <c r="H46" s="1251"/>
      <c r="I46" s="86" t="s">
        <v>534</v>
      </c>
      <c r="J46" s="87" t="s">
        <v>534</v>
      </c>
      <c r="K46" s="87" t="s">
        <v>534</v>
      </c>
      <c r="L46" s="87" t="s">
        <v>534</v>
      </c>
      <c r="M46" s="88" t="s">
        <v>534</v>
      </c>
    </row>
    <row r="47" spans="2:13" ht="27.75" customHeight="1" x14ac:dyDescent="0.15">
      <c r="B47" s="1244"/>
      <c r="C47" s="1245"/>
      <c r="D47" s="90"/>
      <c r="E47" s="1252" t="s">
        <v>31</v>
      </c>
      <c r="F47" s="1253"/>
      <c r="G47" s="1253"/>
      <c r="H47" s="1254"/>
      <c r="I47" s="86" t="s">
        <v>534</v>
      </c>
      <c r="J47" s="87" t="s">
        <v>534</v>
      </c>
      <c r="K47" s="87" t="s">
        <v>534</v>
      </c>
      <c r="L47" s="87" t="s">
        <v>534</v>
      </c>
      <c r="M47" s="88" t="s">
        <v>534</v>
      </c>
    </row>
    <row r="48" spans="2:13" ht="27.75" customHeight="1" x14ac:dyDescent="0.15">
      <c r="B48" s="1244"/>
      <c r="C48" s="1245"/>
      <c r="D48" s="85"/>
      <c r="E48" s="1250" t="s">
        <v>32</v>
      </c>
      <c r="F48" s="1250"/>
      <c r="G48" s="1250"/>
      <c r="H48" s="1251"/>
      <c r="I48" s="86" t="s">
        <v>534</v>
      </c>
      <c r="J48" s="87" t="s">
        <v>534</v>
      </c>
      <c r="K48" s="87" t="s">
        <v>534</v>
      </c>
      <c r="L48" s="87" t="s">
        <v>534</v>
      </c>
      <c r="M48" s="88" t="s">
        <v>534</v>
      </c>
    </row>
    <row r="49" spans="2:13" ht="27.75" customHeight="1" x14ac:dyDescent="0.15">
      <c r="B49" s="1246"/>
      <c r="C49" s="1247"/>
      <c r="D49" s="85"/>
      <c r="E49" s="1250" t="s">
        <v>33</v>
      </c>
      <c r="F49" s="1250"/>
      <c r="G49" s="1250"/>
      <c r="H49" s="1251"/>
      <c r="I49" s="86" t="s">
        <v>534</v>
      </c>
      <c r="J49" s="87" t="s">
        <v>534</v>
      </c>
      <c r="K49" s="87" t="s">
        <v>534</v>
      </c>
      <c r="L49" s="87" t="s">
        <v>534</v>
      </c>
      <c r="M49" s="88" t="s">
        <v>534</v>
      </c>
    </row>
    <row r="50" spans="2:13" ht="27.75" customHeight="1" x14ac:dyDescent="0.15">
      <c r="B50" s="1255" t="s">
        <v>34</v>
      </c>
      <c r="C50" s="1256"/>
      <c r="D50" s="91"/>
      <c r="E50" s="1250" t="s">
        <v>35</v>
      </c>
      <c r="F50" s="1250"/>
      <c r="G50" s="1250"/>
      <c r="H50" s="1251"/>
      <c r="I50" s="86">
        <v>19721</v>
      </c>
      <c r="J50" s="87">
        <v>20917</v>
      </c>
      <c r="K50" s="87">
        <v>21359</v>
      </c>
      <c r="L50" s="87">
        <v>21653</v>
      </c>
      <c r="M50" s="88">
        <v>22884</v>
      </c>
    </row>
    <row r="51" spans="2:13" ht="27.75" customHeight="1" x14ac:dyDescent="0.15">
      <c r="B51" s="1244"/>
      <c r="C51" s="1245"/>
      <c r="D51" s="85"/>
      <c r="E51" s="1250" t="s">
        <v>36</v>
      </c>
      <c r="F51" s="1250"/>
      <c r="G51" s="1250"/>
      <c r="H51" s="1251"/>
      <c r="I51" s="86">
        <v>21757</v>
      </c>
      <c r="J51" s="87">
        <v>17408</v>
      </c>
      <c r="K51" s="87">
        <v>16431</v>
      </c>
      <c r="L51" s="87">
        <v>16416</v>
      </c>
      <c r="M51" s="88">
        <v>13956</v>
      </c>
    </row>
    <row r="52" spans="2:13" ht="27.75" customHeight="1" x14ac:dyDescent="0.15">
      <c r="B52" s="1246"/>
      <c r="C52" s="1247"/>
      <c r="D52" s="85"/>
      <c r="E52" s="1250" t="s">
        <v>37</v>
      </c>
      <c r="F52" s="1250"/>
      <c r="G52" s="1250"/>
      <c r="H52" s="1251"/>
      <c r="I52" s="86">
        <v>29738</v>
      </c>
      <c r="J52" s="87">
        <v>27241</v>
      </c>
      <c r="K52" s="87">
        <v>25113</v>
      </c>
      <c r="L52" s="87">
        <v>23417</v>
      </c>
      <c r="M52" s="88">
        <v>21708</v>
      </c>
    </row>
    <row r="53" spans="2:13" ht="27.75" customHeight="1" thickBot="1" x14ac:dyDescent="0.2">
      <c r="B53" s="1257" t="s">
        <v>38</v>
      </c>
      <c r="C53" s="1258"/>
      <c r="D53" s="92"/>
      <c r="E53" s="1259" t="s">
        <v>39</v>
      </c>
      <c r="F53" s="1259"/>
      <c r="G53" s="1259"/>
      <c r="H53" s="1260"/>
      <c r="I53" s="93">
        <v>-26882</v>
      </c>
      <c r="J53" s="94">
        <v>-26454</v>
      </c>
      <c r="K53" s="94">
        <v>-26893</v>
      </c>
      <c r="L53" s="94">
        <v>-27665</v>
      </c>
      <c r="M53" s="95">
        <v>-28347</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hfDqj1EAX4+Po6oiNo02yvA0VrQoMIVFxJMHjxDEIOxRnGESXzhroyKEcabpvbXT692e1GW6eRMaJUu1/kpyA==" saltValue="JkDTE9JbjmdwY3vbu2760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563</v>
      </c>
      <c r="G54" s="104" t="s">
        <v>564</v>
      </c>
      <c r="H54" s="105" t="s">
        <v>565</v>
      </c>
    </row>
    <row r="55" spans="2:8" ht="52.5" customHeight="1" x14ac:dyDescent="0.15">
      <c r="B55" s="106"/>
      <c r="C55" s="1269" t="s">
        <v>42</v>
      </c>
      <c r="D55" s="1269"/>
      <c r="E55" s="1270"/>
      <c r="F55" s="107">
        <v>10737</v>
      </c>
      <c r="G55" s="107">
        <v>9756</v>
      </c>
      <c r="H55" s="108">
        <v>8767</v>
      </c>
    </row>
    <row r="56" spans="2:8" ht="52.5" customHeight="1" x14ac:dyDescent="0.15">
      <c r="B56" s="109"/>
      <c r="C56" s="1271" t="s">
        <v>43</v>
      </c>
      <c r="D56" s="1271"/>
      <c r="E56" s="1272"/>
      <c r="F56" s="110" t="s">
        <v>534</v>
      </c>
      <c r="G56" s="110" t="s">
        <v>534</v>
      </c>
      <c r="H56" s="111" t="s">
        <v>534</v>
      </c>
    </row>
    <row r="57" spans="2:8" ht="53.25" customHeight="1" x14ac:dyDescent="0.15">
      <c r="B57" s="109"/>
      <c r="C57" s="1273" t="s">
        <v>44</v>
      </c>
      <c r="D57" s="1273"/>
      <c r="E57" s="1274"/>
      <c r="F57" s="112">
        <v>9268</v>
      </c>
      <c r="G57" s="112">
        <v>10421</v>
      </c>
      <c r="H57" s="113">
        <v>12563</v>
      </c>
    </row>
    <row r="58" spans="2:8" ht="45.75" customHeight="1" x14ac:dyDescent="0.15">
      <c r="B58" s="114"/>
      <c r="C58" s="1261" t="s">
        <v>589</v>
      </c>
      <c r="D58" s="1262"/>
      <c r="E58" s="1263"/>
      <c r="F58" s="115" t="s">
        <v>594</v>
      </c>
      <c r="G58" s="115">
        <v>2000</v>
      </c>
      <c r="H58" s="116">
        <v>5502</v>
      </c>
    </row>
    <row r="59" spans="2:8" ht="45.75" customHeight="1" x14ac:dyDescent="0.15">
      <c r="B59" s="114"/>
      <c r="C59" s="1261" t="s">
        <v>590</v>
      </c>
      <c r="D59" s="1262"/>
      <c r="E59" s="1263"/>
      <c r="F59" s="115">
        <v>5129</v>
      </c>
      <c r="G59" s="115">
        <v>4355</v>
      </c>
      <c r="H59" s="116">
        <v>4064</v>
      </c>
    </row>
    <row r="60" spans="2:8" ht="45.75" customHeight="1" x14ac:dyDescent="0.15">
      <c r="B60" s="114"/>
      <c r="C60" s="1261" t="s">
        <v>591</v>
      </c>
      <c r="D60" s="1262"/>
      <c r="E60" s="1263"/>
      <c r="F60" s="115">
        <v>3302</v>
      </c>
      <c r="G60" s="115">
        <v>3230</v>
      </c>
      <c r="H60" s="116">
        <v>2163</v>
      </c>
    </row>
    <row r="61" spans="2:8" ht="45.75" customHeight="1" x14ac:dyDescent="0.15">
      <c r="B61" s="114"/>
      <c r="C61" s="1261" t="s">
        <v>592</v>
      </c>
      <c r="D61" s="1262"/>
      <c r="E61" s="1263"/>
      <c r="F61" s="115">
        <v>321</v>
      </c>
      <c r="G61" s="115">
        <v>321</v>
      </c>
      <c r="H61" s="116">
        <v>320</v>
      </c>
    </row>
    <row r="62" spans="2:8" ht="45.75" customHeight="1" thickBot="1" x14ac:dyDescent="0.2">
      <c r="B62" s="117"/>
      <c r="C62" s="1264" t="s">
        <v>593</v>
      </c>
      <c r="D62" s="1265"/>
      <c r="E62" s="1266"/>
      <c r="F62" s="118">
        <v>275</v>
      </c>
      <c r="G62" s="118">
        <v>275</v>
      </c>
      <c r="H62" s="119">
        <v>274</v>
      </c>
    </row>
    <row r="63" spans="2:8" ht="52.5" customHeight="1" thickBot="1" x14ac:dyDescent="0.2">
      <c r="B63" s="120"/>
      <c r="C63" s="1267" t="s">
        <v>45</v>
      </c>
      <c r="D63" s="1267"/>
      <c r="E63" s="1268"/>
      <c r="F63" s="121">
        <v>20005</v>
      </c>
      <c r="G63" s="121">
        <v>20177</v>
      </c>
      <c r="H63" s="122">
        <v>21329</v>
      </c>
    </row>
    <row r="64" spans="2:8" ht="15" customHeight="1" x14ac:dyDescent="0.15"/>
    <row r="65" ht="0" hidden="1" customHeight="1" x14ac:dyDescent="0.15"/>
    <row r="66" ht="0" hidden="1" customHeight="1" x14ac:dyDescent="0.15"/>
  </sheetData>
  <sheetProtection algorithmName="SHA-512" hashValue="1b2kSNpVFrdqzFAFvFhH+irnVZBoeo8V8q17TNUV0/Vl0Wb1cos5ugHInLO8fD9w2Ht4Gpr4a+bsidvathM9Wg==" saltValue="uvE3pAkYrS165owaSYQTJ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595</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595</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596</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597</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611</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598</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561</v>
      </c>
      <c r="BQ50" s="1281"/>
      <c r="BR50" s="1281"/>
      <c r="BS50" s="1281"/>
      <c r="BT50" s="1281"/>
      <c r="BU50" s="1281"/>
      <c r="BV50" s="1281"/>
      <c r="BW50" s="1281"/>
      <c r="BX50" s="1281" t="s">
        <v>562</v>
      </c>
      <c r="BY50" s="1281"/>
      <c r="BZ50" s="1281"/>
      <c r="CA50" s="1281"/>
      <c r="CB50" s="1281"/>
      <c r="CC50" s="1281"/>
      <c r="CD50" s="1281"/>
      <c r="CE50" s="1281"/>
      <c r="CF50" s="1281" t="s">
        <v>563</v>
      </c>
      <c r="CG50" s="1281"/>
      <c r="CH50" s="1281"/>
      <c r="CI50" s="1281"/>
      <c r="CJ50" s="1281"/>
      <c r="CK50" s="1281"/>
      <c r="CL50" s="1281"/>
      <c r="CM50" s="1281"/>
      <c r="CN50" s="1281" t="s">
        <v>564</v>
      </c>
      <c r="CO50" s="1281"/>
      <c r="CP50" s="1281"/>
      <c r="CQ50" s="1281"/>
      <c r="CR50" s="1281"/>
      <c r="CS50" s="1281"/>
      <c r="CT50" s="1281"/>
      <c r="CU50" s="1281"/>
      <c r="CV50" s="1281" t="s">
        <v>565</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599</v>
      </c>
      <c r="AO51" s="1280"/>
      <c r="AP51" s="1280"/>
      <c r="AQ51" s="1280"/>
      <c r="AR51" s="1280"/>
      <c r="AS51" s="1280"/>
      <c r="AT51" s="1280"/>
      <c r="AU51" s="1280"/>
      <c r="AV51" s="1280"/>
      <c r="AW51" s="1280"/>
      <c r="AX51" s="1280"/>
      <c r="AY51" s="1280"/>
      <c r="AZ51" s="1280"/>
      <c r="BA51" s="1280"/>
      <c r="BB51" s="1280" t="s">
        <v>600</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601</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43.9</v>
      </c>
      <c r="CG53" s="1277"/>
      <c r="CH53" s="1277"/>
      <c r="CI53" s="1277"/>
      <c r="CJ53" s="1277"/>
      <c r="CK53" s="1277"/>
      <c r="CL53" s="1277"/>
      <c r="CM53" s="1277"/>
      <c r="CN53" s="1277">
        <v>63.3</v>
      </c>
      <c r="CO53" s="1277"/>
      <c r="CP53" s="1277"/>
      <c r="CQ53" s="1277"/>
      <c r="CR53" s="1277"/>
      <c r="CS53" s="1277"/>
      <c r="CT53" s="1277"/>
      <c r="CU53" s="1277"/>
      <c r="CV53" s="1277">
        <v>60.7</v>
      </c>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602</v>
      </c>
      <c r="AO55" s="1281"/>
      <c r="AP55" s="1281"/>
      <c r="AQ55" s="1281"/>
      <c r="AR55" s="1281"/>
      <c r="AS55" s="1281"/>
      <c r="AT55" s="1281"/>
      <c r="AU55" s="1281"/>
      <c r="AV55" s="1281"/>
      <c r="AW55" s="1281"/>
      <c r="AX55" s="1281"/>
      <c r="AY55" s="1281"/>
      <c r="AZ55" s="1281"/>
      <c r="BA55" s="1281"/>
      <c r="BB55" s="1280" t="s">
        <v>600</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15.8</v>
      </c>
      <c r="CG55" s="1277"/>
      <c r="CH55" s="1277"/>
      <c r="CI55" s="1277"/>
      <c r="CJ55" s="1277"/>
      <c r="CK55" s="1277"/>
      <c r="CL55" s="1277"/>
      <c r="CM55" s="1277"/>
      <c r="CN55" s="1277">
        <v>6.5</v>
      </c>
      <c r="CO55" s="1277"/>
      <c r="CP55" s="1277"/>
      <c r="CQ55" s="1277"/>
      <c r="CR55" s="1277"/>
      <c r="CS55" s="1277"/>
      <c r="CT55" s="1277"/>
      <c r="CU55" s="1277"/>
      <c r="CV55" s="1277">
        <v>5.8</v>
      </c>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603</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54.5</v>
      </c>
      <c r="CG57" s="1277"/>
      <c r="CH57" s="1277"/>
      <c r="CI57" s="1277"/>
      <c r="CJ57" s="1277"/>
      <c r="CK57" s="1277"/>
      <c r="CL57" s="1277"/>
      <c r="CM57" s="1277"/>
      <c r="CN57" s="1277">
        <v>57.2</v>
      </c>
      <c r="CO57" s="1277"/>
      <c r="CP57" s="1277"/>
      <c r="CQ57" s="1277"/>
      <c r="CR57" s="1277"/>
      <c r="CS57" s="1277"/>
      <c r="CT57" s="1277"/>
      <c r="CU57" s="1277"/>
      <c r="CV57" s="1277">
        <v>58.5</v>
      </c>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604</v>
      </c>
    </row>
    <row r="64" spans="1:109" x14ac:dyDescent="0.15">
      <c r="B64" s="374"/>
      <c r="G64" s="381"/>
      <c r="I64" s="394"/>
      <c r="J64" s="394"/>
      <c r="K64" s="394"/>
      <c r="L64" s="394"/>
      <c r="M64" s="394"/>
      <c r="N64" s="395"/>
      <c r="AM64" s="381"/>
      <c r="AN64" s="381" t="s">
        <v>597</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612</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598</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561</v>
      </c>
      <c r="BQ72" s="1281"/>
      <c r="BR72" s="1281"/>
      <c r="BS72" s="1281"/>
      <c r="BT72" s="1281"/>
      <c r="BU72" s="1281"/>
      <c r="BV72" s="1281"/>
      <c r="BW72" s="1281"/>
      <c r="BX72" s="1281" t="s">
        <v>562</v>
      </c>
      <c r="BY72" s="1281"/>
      <c r="BZ72" s="1281"/>
      <c r="CA72" s="1281"/>
      <c r="CB72" s="1281"/>
      <c r="CC72" s="1281"/>
      <c r="CD72" s="1281"/>
      <c r="CE72" s="1281"/>
      <c r="CF72" s="1281" t="s">
        <v>563</v>
      </c>
      <c r="CG72" s="1281"/>
      <c r="CH72" s="1281"/>
      <c r="CI72" s="1281"/>
      <c r="CJ72" s="1281"/>
      <c r="CK72" s="1281"/>
      <c r="CL72" s="1281"/>
      <c r="CM72" s="1281"/>
      <c r="CN72" s="1281" t="s">
        <v>564</v>
      </c>
      <c r="CO72" s="1281"/>
      <c r="CP72" s="1281"/>
      <c r="CQ72" s="1281"/>
      <c r="CR72" s="1281"/>
      <c r="CS72" s="1281"/>
      <c r="CT72" s="1281"/>
      <c r="CU72" s="1281"/>
      <c r="CV72" s="1281" t="s">
        <v>565</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599</v>
      </c>
      <c r="AO73" s="1280"/>
      <c r="AP73" s="1280"/>
      <c r="AQ73" s="1280"/>
      <c r="AR73" s="1280"/>
      <c r="AS73" s="1280"/>
      <c r="AT73" s="1280"/>
      <c r="AU73" s="1280"/>
      <c r="AV73" s="1280"/>
      <c r="AW73" s="1280"/>
      <c r="AX73" s="1280"/>
      <c r="AY73" s="1280"/>
      <c r="AZ73" s="1280"/>
      <c r="BA73" s="1280"/>
      <c r="BB73" s="1280" t="s">
        <v>605</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606</v>
      </c>
      <c r="BC75" s="1280"/>
      <c r="BD75" s="1280"/>
      <c r="BE75" s="1280"/>
      <c r="BF75" s="1280"/>
      <c r="BG75" s="1280"/>
      <c r="BH75" s="1280"/>
      <c r="BI75" s="1280"/>
      <c r="BJ75" s="1280"/>
      <c r="BK75" s="1280"/>
      <c r="BL75" s="1280"/>
      <c r="BM75" s="1280"/>
      <c r="BN75" s="1280"/>
      <c r="BO75" s="1280"/>
      <c r="BP75" s="1277">
        <v>-0.3</v>
      </c>
      <c r="BQ75" s="1277"/>
      <c r="BR75" s="1277"/>
      <c r="BS75" s="1277"/>
      <c r="BT75" s="1277"/>
      <c r="BU75" s="1277"/>
      <c r="BV75" s="1277"/>
      <c r="BW75" s="1277"/>
      <c r="BX75" s="1277">
        <v>-0.3</v>
      </c>
      <c r="BY75" s="1277"/>
      <c r="BZ75" s="1277"/>
      <c r="CA75" s="1277"/>
      <c r="CB75" s="1277"/>
      <c r="CC75" s="1277"/>
      <c r="CD75" s="1277"/>
      <c r="CE75" s="1277"/>
      <c r="CF75" s="1277">
        <v>-0.7</v>
      </c>
      <c r="CG75" s="1277"/>
      <c r="CH75" s="1277"/>
      <c r="CI75" s="1277"/>
      <c r="CJ75" s="1277"/>
      <c r="CK75" s="1277"/>
      <c r="CL75" s="1277"/>
      <c r="CM75" s="1277"/>
      <c r="CN75" s="1277">
        <v>-1.5</v>
      </c>
      <c r="CO75" s="1277"/>
      <c r="CP75" s="1277"/>
      <c r="CQ75" s="1277"/>
      <c r="CR75" s="1277"/>
      <c r="CS75" s="1277"/>
      <c r="CT75" s="1277"/>
      <c r="CU75" s="1277"/>
      <c r="CV75" s="1277">
        <v>-2.2999999999999998</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607</v>
      </c>
      <c r="AO77" s="1281"/>
      <c r="AP77" s="1281"/>
      <c r="AQ77" s="1281"/>
      <c r="AR77" s="1281"/>
      <c r="AS77" s="1281"/>
      <c r="AT77" s="1281"/>
      <c r="AU77" s="1281"/>
      <c r="AV77" s="1281"/>
      <c r="AW77" s="1281"/>
      <c r="AX77" s="1281"/>
      <c r="AY77" s="1281"/>
      <c r="AZ77" s="1281"/>
      <c r="BA77" s="1281"/>
      <c r="BB77" s="1280" t="s">
        <v>608</v>
      </c>
      <c r="BC77" s="1280"/>
      <c r="BD77" s="1280"/>
      <c r="BE77" s="1280"/>
      <c r="BF77" s="1280"/>
      <c r="BG77" s="1280"/>
      <c r="BH77" s="1280"/>
      <c r="BI77" s="1280"/>
      <c r="BJ77" s="1280"/>
      <c r="BK77" s="1280"/>
      <c r="BL77" s="1280"/>
      <c r="BM77" s="1280"/>
      <c r="BN77" s="1280"/>
      <c r="BO77" s="1280"/>
      <c r="BP77" s="1277">
        <v>42.2</v>
      </c>
      <c r="BQ77" s="1277"/>
      <c r="BR77" s="1277"/>
      <c r="BS77" s="1277"/>
      <c r="BT77" s="1277"/>
      <c r="BU77" s="1277"/>
      <c r="BV77" s="1277"/>
      <c r="BW77" s="1277"/>
      <c r="BX77" s="1277">
        <v>33.299999999999997</v>
      </c>
      <c r="BY77" s="1277"/>
      <c r="BZ77" s="1277"/>
      <c r="CA77" s="1277"/>
      <c r="CB77" s="1277"/>
      <c r="CC77" s="1277"/>
      <c r="CD77" s="1277"/>
      <c r="CE77" s="1277"/>
      <c r="CF77" s="1277">
        <v>15.8</v>
      </c>
      <c r="CG77" s="1277"/>
      <c r="CH77" s="1277"/>
      <c r="CI77" s="1277"/>
      <c r="CJ77" s="1277"/>
      <c r="CK77" s="1277"/>
      <c r="CL77" s="1277"/>
      <c r="CM77" s="1277"/>
      <c r="CN77" s="1277">
        <v>6.5</v>
      </c>
      <c r="CO77" s="1277"/>
      <c r="CP77" s="1277"/>
      <c r="CQ77" s="1277"/>
      <c r="CR77" s="1277"/>
      <c r="CS77" s="1277"/>
      <c r="CT77" s="1277"/>
      <c r="CU77" s="1277"/>
      <c r="CV77" s="1277">
        <v>5.8</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606</v>
      </c>
      <c r="BC79" s="1280"/>
      <c r="BD79" s="1280"/>
      <c r="BE79" s="1280"/>
      <c r="BF79" s="1280"/>
      <c r="BG79" s="1280"/>
      <c r="BH79" s="1280"/>
      <c r="BI79" s="1280"/>
      <c r="BJ79" s="1280"/>
      <c r="BK79" s="1280"/>
      <c r="BL79" s="1280"/>
      <c r="BM79" s="1280"/>
      <c r="BN79" s="1280"/>
      <c r="BO79" s="1280"/>
      <c r="BP79" s="1277">
        <v>10.199999999999999</v>
      </c>
      <c r="BQ79" s="1277"/>
      <c r="BR79" s="1277"/>
      <c r="BS79" s="1277"/>
      <c r="BT79" s="1277"/>
      <c r="BU79" s="1277"/>
      <c r="BV79" s="1277"/>
      <c r="BW79" s="1277"/>
      <c r="BX79" s="1277">
        <v>9.3000000000000007</v>
      </c>
      <c r="BY79" s="1277"/>
      <c r="BZ79" s="1277"/>
      <c r="CA79" s="1277"/>
      <c r="CB79" s="1277"/>
      <c r="CC79" s="1277"/>
      <c r="CD79" s="1277"/>
      <c r="CE79" s="1277"/>
      <c r="CF79" s="1277">
        <v>6.2</v>
      </c>
      <c r="CG79" s="1277"/>
      <c r="CH79" s="1277"/>
      <c r="CI79" s="1277"/>
      <c r="CJ79" s="1277"/>
      <c r="CK79" s="1277"/>
      <c r="CL79" s="1277"/>
      <c r="CM79" s="1277"/>
      <c r="CN79" s="1277">
        <v>5.9</v>
      </c>
      <c r="CO79" s="1277"/>
      <c r="CP79" s="1277"/>
      <c r="CQ79" s="1277"/>
      <c r="CR79" s="1277"/>
      <c r="CS79" s="1277"/>
      <c r="CT79" s="1277"/>
      <c r="CU79" s="1277"/>
      <c r="CV79" s="1277">
        <v>5.3</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lgjxp0r+isyEnt+6PVACsx7yKffiCHEpJNUtpFC5e/svv5CiyDIPY9On0EDPDJIHHKc/Knnc57bu0yfezOvs6w==" saltValue="0K2N+7wOEra+/KZJx6lav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Ac9xS9b5PIboLioqo1bgVo9dMv3LX/eaDFfHL4bdnL8Iu/WCWbtkc3skw40zUMFtLdbyp3mZvKap82tgyhlKQ==" saltValue="CTqlZVAWJGAzSL9VK2kc7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610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EIupr9P0+6VX76DTEzeZXCxxeQObI0bYjpAO0vtPxNzKxaEL8jeLjv3LujWppOSXJcM0OqKQ9skbJ8xEvdX6w==" saltValue="IgFnoFoiay+Cg/6IsBdRC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558</v>
      </c>
      <c r="G2" s="136"/>
      <c r="H2" s="137"/>
    </row>
    <row r="3" spans="1:8" x14ac:dyDescent="0.15">
      <c r="A3" s="133" t="s">
        <v>551</v>
      </c>
      <c r="B3" s="138"/>
      <c r="C3" s="139"/>
      <c r="D3" s="140">
        <v>36249</v>
      </c>
      <c r="E3" s="141"/>
      <c r="F3" s="142">
        <v>64620</v>
      </c>
      <c r="G3" s="143"/>
      <c r="H3" s="144"/>
    </row>
    <row r="4" spans="1:8" x14ac:dyDescent="0.15">
      <c r="A4" s="145"/>
      <c r="B4" s="146"/>
      <c r="C4" s="147"/>
      <c r="D4" s="148">
        <v>30941</v>
      </c>
      <c r="E4" s="149"/>
      <c r="F4" s="150">
        <v>37260</v>
      </c>
      <c r="G4" s="151"/>
      <c r="H4" s="152"/>
    </row>
    <row r="5" spans="1:8" x14ac:dyDescent="0.15">
      <c r="A5" s="133" t="s">
        <v>553</v>
      </c>
      <c r="B5" s="138"/>
      <c r="C5" s="139"/>
      <c r="D5" s="140">
        <v>47375</v>
      </c>
      <c r="E5" s="141"/>
      <c r="F5" s="142">
        <v>64287</v>
      </c>
      <c r="G5" s="143"/>
      <c r="H5" s="144"/>
    </row>
    <row r="6" spans="1:8" x14ac:dyDescent="0.15">
      <c r="A6" s="145"/>
      <c r="B6" s="146"/>
      <c r="C6" s="147"/>
      <c r="D6" s="148">
        <v>42652</v>
      </c>
      <c r="E6" s="149"/>
      <c r="F6" s="150">
        <v>41052</v>
      </c>
      <c r="G6" s="151"/>
      <c r="H6" s="152"/>
    </row>
    <row r="7" spans="1:8" x14ac:dyDescent="0.15">
      <c r="A7" s="133" t="s">
        <v>554</v>
      </c>
      <c r="B7" s="138"/>
      <c r="C7" s="139"/>
      <c r="D7" s="140">
        <v>61446</v>
      </c>
      <c r="E7" s="141"/>
      <c r="F7" s="142">
        <v>46440</v>
      </c>
      <c r="G7" s="143"/>
      <c r="H7" s="144"/>
    </row>
    <row r="8" spans="1:8" x14ac:dyDescent="0.15">
      <c r="A8" s="145"/>
      <c r="B8" s="146"/>
      <c r="C8" s="147"/>
      <c r="D8" s="148">
        <v>48488</v>
      </c>
      <c r="E8" s="149"/>
      <c r="F8" s="150">
        <v>27658</v>
      </c>
      <c r="G8" s="151"/>
      <c r="H8" s="152"/>
    </row>
    <row r="9" spans="1:8" x14ac:dyDescent="0.15">
      <c r="A9" s="133" t="s">
        <v>555</v>
      </c>
      <c r="B9" s="138"/>
      <c r="C9" s="139"/>
      <c r="D9" s="140">
        <v>67332</v>
      </c>
      <c r="E9" s="141"/>
      <c r="F9" s="142">
        <v>63257</v>
      </c>
      <c r="G9" s="143"/>
      <c r="H9" s="144"/>
    </row>
    <row r="10" spans="1:8" x14ac:dyDescent="0.15">
      <c r="A10" s="145"/>
      <c r="B10" s="146"/>
      <c r="C10" s="147"/>
      <c r="D10" s="148">
        <v>58263</v>
      </c>
      <c r="E10" s="149"/>
      <c r="F10" s="150">
        <v>27259</v>
      </c>
      <c r="G10" s="151"/>
      <c r="H10" s="152"/>
    </row>
    <row r="11" spans="1:8" x14ac:dyDescent="0.15">
      <c r="A11" s="133" t="s">
        <v>556</v>
      </c>
      <c r="B11" s="138"/>
      <c r="C11" s="139"/>
      <c r="D11" s="140">
        <v>86843</v>
      </c>
      <c r="E11" s="141"/>
      <c r="F11" s="142">
        <v>52308</v>
      </c>
      <c r="G11" s="143"/>
      <c r="H11" s="144"/>
    </row>
    <row r="12" spans="1:8" x14ac:dyDescent="0.15">
      <c r="A12" s="145"/>
      <c r="B12" s="146"/>
      <c r="C12" s="153"/>
      <c r="D12" s="148">
        <v>69518</v>
      </c>
      <c r="E12" s="149"/>
      <c r="F12" s="150">
        <v>28695</v>
      </c>
      <c r="G12" s="151"/>
      <c r="H12" s="152"/>
    </row>
    <row r="13" spans="1:8" x14ac:dyDescent="0.15">
      <c r="A13" s="133"/>
      <c r="B13" s="138"/>
      <c r="C13" s="154"/>
      <c r="D13" s="155">
        <v>59849</v>
      </c>
      <c r="E13" s="156"/>
      <c r="F13" s="157">
        <v>58182</v>
      </c>
      <c r="G13" s="158"/>
      <c r="H13" s="144"/>
    </row>
    <row r="14" spans="1:8" x14ac:dyDescent="0.15">
      <c r="A14" s="145"/>
      <c r="B14" s="146"/>
      <c r="C14" s="147"/>
      <c r="D14" s="148">
        <v>49972</v>
      </c>
      <c r="E14" s="149"/>
      <c r="F14" s="150">
        <v>32385</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14.15</v>
      </c>
      <c r="C19" s="159">
        <f>ROUND(VALUE(SUBSTITUTE(実質収支比率等に係る経年分析!G$48,"▲","-")),2)</f>
        <v>14.43</v>
      </c>
      <c r="D19" s="159">
        <f>ROUND(VALUE(SUBSTITUTE(実質収支比率等に係る経年分析!H$48,"▲","-")),2)</f>
        <v>13.54</v>
      </c>
      <c r="E19" s="159">
        <f>ROUND(VALUE(SUBSTITUTE(実質収支比率等に係る経年分析!I$48,"▲","-")),2)</f>
        <v>12.39</v>
      </c>
      <c r="F19" s="159">
        <f>ROUND(VALUE(SUBSTITUTE(実質収支比率等に係る経年分析!J$48,"▲","-")),2)</f>
        <v>9.4</v>
      </c>
    </row>
    <row r="20" spans="1:11" x14ac:dyDescent="0.15">
      <c r="A20" s="159" t="s">
        <v>49</v>
      </c>
      <c r="B20" s="159">
        <f>ROUND(VALUE(SUBSTITUTE(実質収支比率等に係る経年分析!F$47,"▲","-")),2)</f>
        <v>31.01</v>
      </c>
      <c r="C20" s="159">
        <f>ROUND(VALUE(SUBSTITUTE(実質収支比率等に係る経年分析!G$47,"▲","-")),2)</f>
        <v>29.92</v>
      </c>
      <c r="D20" s="159">
        <f>ROUND(VALUE(SUBSTITUTE(実質収支比率等に係る経年分析!H$47,"▲","-")),2)</f>
        <v>27.47</v>
      </c>
      <c r="E20" s="159">
        <f>ROUND(VALUE(SUBSTITUTE(実質収支比率等に係る経年分析!I$47,"▲","-")),2)</f>
        <v>26.84</v>
      </c>
      <c r="F20" s="159">
        <f>ROUND(VALUE(SUBSTITUTE(実質収支比率等に係る経年分析!J$47,"▲","-")),2)</f>
        <v>22.82</v>
      </c>
    </row>
    <row r="21" spans="1:11" x14ac:dyDescent="0.15">
      <c r="A21" s="159" t="s">
        <v>50</v>
      </c>
      <c r="B21" s="159">
        <f>IF(ISNUMBER(VALUE(SUBSTITUTE(実質収支比率等に係る経年分析!F$49,"▲","-"))),ROUND(VALUE(SUBSTITUTE(実質収支比率等に係る経年分析!F$49,"▲","-")),2),NA())</f>
        <v>-0.59</v>
      </c>
      <c r="C21" s="159">
        <f>IF(ISNUMBER(VALUE(SUBSTITUTE(実質収支比率等に係る経年分析!G$49,"▲","-"))),ROUND(VALUE(SUBSTITUTE(実質収支比率等に係る経年分析!G$49,"▲","-")),2),NA())</f>
        <v>4.05</v>
      </c>
      <c r="D21" s="159">
        <f>IF(ISNUMBER(VALUE(SUBSTITUTE(実質収支比率等に係る経年分析!H$49,"▲","-"))),ROUND(VALUE(SUBSTITUTE(実質収支比率等に係る経年分析!H$49,"▲","-")),2),NA())</f>
        <v>0.44</v>
      </c>
      <c r="E21" s="159">
        <f>IF(ISNUMBER(VALUE(SUBSTITUTE(実質収支比率等に係る経年分析!I$49,"▲","-"))),ROUND(VALUE(SUBSTITUTE(実質収支比率等に係る経年分析!I$49,"▲","-")),2),NA())</f>
        <v>-4.87</v>
      </c>
      <c r="F21" s="159">
        <f>IF(ISNUMBER(VALUE(SUBSTITUTE(実質収支比率等に係る経年分析!J$49,"▲","-"))),ROUND(VALUE(SUBSTITUTE(実質収支比率等に係る経年分析!J$49,"▲","-")),2),NA())</f>
        <v>-4.9000000000000004</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2.4</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2.8</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2.1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2.73</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x14ac:dyDescent="0.15">
      <c r="A30" s="160" t="str">
        <f>IF(連結実質赤字比率に係る赤字・黒字の構成分析!C$40="",NA(),連結実質赤字比率に係る赤字・黒字の構成分析!C$40)</f>
        <v>下水道事業会計</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0.3</v>
      </c>
    </row>
    <row r="31" spans="1:11" x14ac:dyDescent="0.15">
      <c r="A31" s="160" t="str">
        <f>IF(連結実質赤字比率に係る赤字・黒字の構成分析!C$39="",NA(),連結実質赤字比率に係る赤字・黒字の構成分析!C$39)</f>
        <v>刈谷野田北部土地区画整理事業特別会計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0.08</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0.35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0.51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0.56999999999999995</v>
      </c>
    </row>
    <row r="32" spans="1:11" x14ac:dyDescent="0.15">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0.28999999999999998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0.52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0.73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1.06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1.18</v>
      </c>
    </row>
    <row r="33" spans="1:16" x14ac:dyDescent="0.15">
      <c r="A33" s="160" t="str">
        <f>IF(連結実質赤字比率に係る赤字・黒字の構成分析!C$37="",NA(),連結実質赤字比率に係る赤字・黒字の構成分析!C$37)</f>
        <v>刈谷小垣江駅東部土地区画整理事業特別会計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1.59</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4.07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3.92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3.46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3.81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4.0999999999999996</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14.15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14.42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13.54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12.38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9.39</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12.79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13.6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12.83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14.22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14.34</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4684</v>
      </c>
      <c r="E42" s="161"/>
      <c r="F42" s="161"/>
      <c r="G42" s="161">
        <f>'実質公債費比率（分子）の構造'!L$52</f>
        <v>4596</v>
      </c>
      <c r="H42" s="161"/>
      <c r="I42" s="161"/>
      <c r="J42" s="161">
        <f>'実質公債費比率（分子）の構造'!M$52</f>
        <v>4384</v>
      </c>
      <c r="K42" s="161"/>
      <c r="L42" s="161"/>
      <c r="M42" s="161">
        <f>'実質公債費比率（分子）の構造'!N$52</f>
        <v>4425</v>
      </c>
      <c r="N42" s="161"/>
      <c r="O42" s="161"/>
      <c r="P42" s="161">
        <f>'実質公債費比率（分子）の構造'!O$52</f>
        <v>3449</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341</v>
      </c>
      <c r="C45" s="161"/>
      <c r="D45" s="161"/>
      <c r="E45" s="161">
        <f>'実質公債費比率（分子）の構造'!L$49</f>
        <v>342</v>
      </c>
      <c r="F45" s="161"/>
      <c r="G45" s="161"/>
      <c r="H45" s="161">
        <f>'実質公債費比率（分子）の構造'!M$49</f>
        <v>342</v>
      </c>
      <c r="I45" s="161"/>
      <c r="J45" s="161"/>
      <c r="K45" s="161">
        <f>'実質公債費比率（分子）の構造'!N$49</f>
        <v>342</v>
      </c>
      <c r="L45" s="161"/>
      <c r="M45" s="161"/>
      <c r="N45" s="161">
        <f>'実質公債費比率（分子）の構造'!O$49</f>
        <v>411</v>
      </c>
      <c r="O45" s="161"/>
      <c r="P45" s="161"/>
    </row>
    <row r="46" spans="1:16" x14ac:dyDescent="0.15">
      <c r="A46" s="161" t="s">
        <v>61</v>
      </c>
      <c r="B46" s="161">
        <f>'実質公債費比率（分子）の構造'!K$48</f>
        <v>1655</v>
      </c>
      <c r="C46" s="161"/>
      <c r="D46" s="161"/>
      <c r="E46" s="161">
        <f>'実質公債費比率（分子）の構造'!L$48</f>
        <v>1758</v>
      </c>
      <c r="F46" s="161"/>
      <c r="G46" s="161"/>
      <c r="H46" s="161">
        <f>'実質公債費比率（分子）の構造'!M$48</f>
        <v>1782</v>
      </c>
      <c r="I46" s="161"/>
      <c r="J46" s="161"/>
      <c r="K46" s="161">
        <f>'実質公債費比率（分子）の構造'!N$48</f>
        <v>1471</v>
      </c>
      <c r="L46" s="161"/>
      <c r="M46" s="161"/>
      <c r="N46" s="161">
        <f>'実質公債費比率（分子）の構造'!O$48</f>
        <v>682</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2534</v>
      </c>
      <c r="C49" s="161"/>
      <c r="D49" s="161"/>
      <c r="E49" s="161">
        <f>'実質公債費比率（分子）の構造'!L$45</f>
        <v>2352</v>
      </c>
      <c r="F49" s="161"/>
      <c r="G49" s="161"/>
      <c r="H49" s="161">
        <f>'実質公債費比率（分子）の構造'!M$45</f>
        <v>1775</v>
      </c>
      <c r="I49" s="161"/>
      <c r="J49" s="161"/>
      <c r="K49" s="161">
        <f>'実質公債費比率（分子）の構造'!N$45</f>
        <v>1600</v>
      </c>
      <c r="L49" s="161"/>
      <c r="M49" s="161"/>
      <c r="N49" s="161">
        <f>'実質公債費比率（分子）の構造'!O$45</f>
        <v>1411</v>
      </c>
      <c r="O49" s="161"/>
      <c r="P49" s="161"/>
    </row>
    <row r="50" spans="1:16" x14ac:dyDescent="0.15">
      <c r="A50" s="161" t="s">
        <v>65</v>
      </c>
      <c r="B50" s="161" t="e">
        <f>NA()</f>
        <v>#N/A</v>
      </c>
      <c r="C50" s="161">
        <f>IF(ISNUMBER('実質公債費比率（分子）の構造'!K$53),'実質公債費比率（分子）の構造'!K$53,NA())</f>
        <v>-154</v>
      </c>
      <c r="D50" s="161" t="e">
        <f>NA()</f>
        <v>#N/A</v>
      </c>
      <c r="E50" s="161" t="e">
        <f>NA()</f>
        <v>#N/A</v>
      </c>
      <c r="F50" s="161">
        <f>IF(ISNUMBER('実質公債費比率（分子）の構造'!L$53),'実質公債費比率（分子）の構造'!L$53,NA())</f>
        <v>-144</v>
      </c>
      <c r="G50" s="161" t="e">
        <f>NA()</f>
        <v>#N/A</v>
      </c>
      <c r="H50" s="161" t="e">
        <f>NA()</f>
        <v>#N/A</v>
      </c>
      <c r="I50" s="161">
        <f>IF(ISNUMBER('実質公債費比率（分子）の構造'!M$53),'実質公債費比率（分子）の構造'!M$53,NA())</f>
        <v>-485</v>
      </c>
      <c r="J50" s="161" t="e">
        <f>NA()</f>
        <v>#N/A</v>
      </c>
      <c r="K50" s="161" t="e">
        <f>NA()</f>
        <v>#N/A</v>
      </c>
      <c r="L50" s="161">
        <f>IF(ISNUMBER('実質公債費比率（分子）の構造'!N$53),'実質公債費比率（分子）の構造'!N$53,NA())</f>
        <v>-1012</v>
      </c>
      <c r="M50" s="161" t="e">
        <f>NA()</f>
        <v>#N/A</v>
      </c>
      <c r="N50" s="161" t="e">
        <f>NA()</f>
        <v>#N/A</v>
      </c>
      <c r="O50" s="161">
        <f>IF(ISNUMBER('実質公債費比率（分子）の構造'!O$53),'実質公債費比率（分子）の構造'!O$53,NA())</f>
        <v>-945</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29738</v>
      </c>
      <c r="E56" s="160"/>
      <c r="F56" s="160"/>
      <c r="G56" s="160">
        <f>'将来負担比率（分子）の構造'!J$52</f>
        <v>27241</v>
      </c>
      <c r="H56" s="160"/>
      <c r="I56" s="160"/>
      <c r="J56" s="160">
        <f>'将来負担比率（分子）の構造'!K$52</f>
        <v>25113</v>
      </c>
      <c r="K56" s="160"/>
      <c r="L56" s="160"/>
      <c r="M56" s="160">
        <f>'将来負担比率（分子）の構造'!L$52</f>
        <v>23417</v>
      </c>
      <c r="N56" s="160"/>
      <c r="O56" s="160"/>
      <c r="P56" s="160">
        <f>'将来負担比率（分子）の構造'!M$52</f>
        <v>21708</v>
      </c>
    </row>
    <row r="57" spans="1:16" x14ac:dyDescent="0.15">
      <c r="A57" s="160" t="s">
        <v>36</v>
      </c>
      <c r="B57" s="160"/>
      <c r="C57" s="160"/>
      <c r="D57" s="160">
        <f>'将来負担比率（分子）の構造'!I$51</f>
        <v>21757</v>
      </c>
      <c r="E57" s="160"/>
      <c r="F57" s="160"/>
      <c r="G57" s="160">
        <f>'将来負担比率（分子）の構造'!J$51</f>
        <v>17408</v>
      </c>
      <c r="H57" s="160"/>
      <c r="I57" s="160"/>
      <c r="J57" s="160">
        <f>'将来負担比率（分子）の構造'!K$51</f>
        <v>16431</v>
      </c>
      <c r="K57" s="160"/>
      <c r="L57" s="160"/>
      <c r="M57" s="160">
        <f>'将来負担比率（分子）の構造'!L$51</f>
        <v>16416</v>
      </c>
      <c r="N57" s="160"/>
      <c r="O57" s="160"/>
      <c r="P57" s="160">
        <f>'将来負担比率（分子）の構造'!M$51</f>
        <v>13956</v>
      </c>
    </row>
    <row r="58" spans="1:16" x14ac:dyDescent="0.15">
      <c r="A58" s="160" t="s">
        <v>35</v>
      </c>
      <c r="B58" s="160"/>
      <c r="C58" s="160"/>
      <c r="D58" s="160">
        <f>'将来負担比率（分子）の構造'!I$50</f>
        <v>19721</v>
      </c>
      <c r="E58" s="160"/>
      <c r="F58" s="160"/>
      <c r="G58" s="160">
        <f>'将来負担比率（分子）の構造'!J$50</f>
        <v>20917</v>
      </c>
      <c r="H58" s="160"/>
      <c r="I58" s="160"/>
      <c r="J58" s="160">
        <f>'将来負担比率（分子）の構造'!K$50</f>
        <v>21359</v>
      </c>
      <c r="K58" s="160"/>
      <c r="L58" s="160"/>
      <c r="M58" s="160">
        <f>'将来負担比率（分子）の構造'!L$50</f>
        <v>21653</v>
      </c>
      <c r="N58" s="160"/>
      <c r="O58" s="160"/>
      <c r="P58" s="160">
        <f>'将来負担比率（分子）の構造'!M$50</f>
        <v>22884</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5458</v>
      </c>
      <c r="C62" s="160"/>
      <c r="D62" s="160"/>
      <c r="E62" s="160">
        <f>'将来負担比率（分子）の構造'!J$45</f>
        <v>4888</v>
      </c>
      <c r="F62" s="160"/>
      <c r="G62" s="160"/>
      <c r="H62" s="160">
        <f>'将来負担比率（分子）の構造'!K$45</f>
        <v>4549</v>
      </c>
      <c r="I62" s="160"/>
      <c r="J62" s="160"/>
      <c r="K62" s="160">
        <f>'将来負担比率（分子）の構造'!L$45</f>
        <v>4822</v>
      </c>
      <c r="L62" s="160"/>
      <c r="M62" s="160"/>
      <c r="N62" s="160">
        <f>'将来負担比率（分子）の構造'!M$45</f>
        <v>4800</v>
      </c>
      <c r="O62" s="160"/>
      <c r="P62" s="160"/>
    </row>
    <row r="63" spans="1:16" x14ac:dyDescent="0.15">
      <c r="A63" s="160" t="s">
        <v>28</v>
      </c>
      <c r="B63" s="160">
        <f>'将来負担比率（分子）の構造'!I$44</f>
        <v>3023</v>
      </c>
      <c r="C63" s="160"/>
      <c r="D63" s="160"/>
      <c r="E63" s="160">
        <f>'将来負担比率（分子）の構造'!J$44</f>
        <v>2779</v>
      </c>
      <c r="F63" s="160"/>
      <c r="G63" s="160"/>
      <c r="H63" s="160">
        <f>'将来負担比率（分子）の構造'!K$44</f>
        <v>2478</v>
      </c>
      <c r="I63" s="160"/>
      <c r="J63" s="160"/>
      <c r="K63" s="160">
        <f>'将来負担比率（分子）の構造'!L$44</f>
        <v>2377</v>
      </c>
      <c r="L63" s="160"/>
      <c r="M63" s="160"/>
      <c r="N63" s="160">
        <f>'将来負担比率（分子）の構造'!M$44</f>
        <v>1998</v>
      </c>
      <c r="O63" s="160"/>
      <c r="P63" s="160"/>
    </row>
    <row r="64" spans="1:16" x14ac:dyDescent="0.15">
      <c r="A64" s="160" t="s">
        <v>27</v>
      </c>
      <c r="B64" s="160">
        <f>'将来負担比率（分子）の構造'!I$43</f>
        <v>22550</v>
      </c>
      <c r="C64" s="160"/>
      <c r="D64" s="160"/>
      <c r="E64" s="160">
        <f>'将来負担比率（分子）の構造'!J$43</f>
        <v>21796</v>
      </c>
      <c r="F64" s="160"/>
      <c r="G64" s="160"/>
      <c r="H64" s="160">
        <f>'将来負担比率（分子）の構造'!K$43</f>
        <v>20838</v>
      </c>
      <c r="I64" s="160"/>
      <c r="J64" s="160"/>
      <c r="K64" s="160">
        <f>'将来負担比率（分子）の構造'!L$43</f>
        <v>19419</v>
      </c>
      <c r="L64" s="160"/>
      <c r="M64" s="160"/>
      <c r="N64" s="160">
        <f>'将来負担比率（分子）の構造'!M$43</f>
        <v>14714</v>
      </c>
      <c r="O64" s="160"/>
      <c r="P64" s="160"/>
    </row>
    <row r="65" spans="1:16" x14ac:dyDescent="0.15">
      <c r="A65" s="160" t="s">
        <v>26</v>
      </c>
      <c r="B65" s="160">
        <f>'将来負担比率（分子）の構造'!I$42</f>
        <v>371</v>
      </c>
      <c r="C65" s="160"/>
      <c r="D65" s="160"/>
      <c r="E65" s="160">
        <f>'将来負担比率（分子）の構造'!J$42</f>
        <v>82</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12933</v>
      </c>
      <c r="C66" s="160"/>
      <c r="D66" s="160"/>
      <c r="E66" s="160">
        <f>'将来負担比率（分子）の構造'!J$41</f>
        <v>9565</v>
      </c>
      <c r="F66" s="160"/>
      <c r="G66" s="160"/>
      <c r="H66" s="160">
        <f>'将来負担比率（分子）の構造'!K$41</f>
        <v>8144</v>
      </c>
      <c r="I66" s="160"/>
      <c r="J66" s="160"/>
      <c r="K66" s="160">
        <f>'将来負担比率（分子）の構造'!L$41</f>
        <v>7202</v>
      </c>
      <c r="L66" s="160"/>
      <c r="M66" s="160"/>
      <c r="N66" s="160">
        <f>'将来負担比率（分子）の構造'!M$41</f>
        <v>8689</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10737</v>
      </c>
      <c r="C72" s="164">
        <f>基金残高に係る経年分析!G55</f>
        <v>9756</v>
      </c>
      <c r="D72" s="164">
        <f>基金残高に係る経年分析!H55</f>
        <v>8767</v>
      </c>
    </row>
    <row r="73" spans="1:16" x14ac:dyDescent="0.15">
      <c r="A73" s="163" t="s">
        <v>72</v>
      </c>
      <c r="B73" s="164" t="str">
        <f>基金残高に係る経年分析!F56</f>
        <v>-</v>
      </c>
      <c r="C73" s="164" t="str">
        <f>基金残高に係る経年分析!G56</f>
        <v>-</v>
      </c>
      <c r="D73" s="164" t="str">
        <f>基金残高に係る経年分析!H56</f>
        <v>-</v>
      </c>
    </row>
    <row r="74" spans="1:16" x14ac:dyDescent="0.15">
      <c r="A74" s="163" t="s">
        <v>73</v>
      </c>
      <c r="B74" s="164">
        <f>基金残高に係る経年分析!F57</f>
        <v>9268</v>
      </c>
      <c r="C74" s="164">
        <f>基金残高に係る経年分析!G57</f>
        <v>10421</v>
      </c>
      <c r="D74" s="164">
        <f>基金残高に係る経年分析!H57</f>
        <v>12563</v>
      </c>
    </row>
  </sheetData>
  <sheetProtection algorithmName="SHA-512" hashValue="uSVwmsXya/yQsiJ2cGvHMrBUP/KM94jpinjwphqy0kwbbs5NzHW1XxbY6zwA8tselSxpxlT7shIUSC7dxl+KAw==" saltValue="2fYuLL4crhgu9fRWGBhVE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2019-10-23T06:36:32Z</cp:lastPrinted>
  <dcterms:created xsi:type="dcterms:W3CDTF">2019-02-14T03:18:07Z</dcterms:created>
  <dcterms:modified xsi:type="dcterms:W3CDTF">2019-11-21T08:00:55Z</dcterms:modified>
  <cp:category/>
</cp:coreProperties>
</file>