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18江南市\"/>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<sst xmlns="http://schemas.openxmlformats.org/spreadsheetml/2006/main" count="1075" uniqueCount="591">
  <si>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</si>
  <si>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</si>
  <si>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</si>
  <si>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</si>
  <si>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</si>
  <si>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</si>
  <si>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</si>
  <si>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</si>
  <si>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</si>
  <si>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</si>
  <si>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</si>
  <si>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</si>
  <si>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</si>
  <si>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</si>
  <si>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</si>
  <si>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</si>
  <si>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</si>
  <si>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</si>
  <si>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</si>
  <si>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</si>
  <si>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</si>
  <si>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</si>
  <si>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</si>
  <si>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</si>
  <si>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</si>
  <si>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</si>
  <si>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</si>
  <si>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</si>
  <si>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</si>
  <si>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</si>
  <si>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</si>
  <si>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</si>
  <si>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</si>
  <si>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</si>
  <si>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</si>
  <si>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</si>
  <si>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</si>
  <si>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</si>
  <si>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</si>
  <si>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</si>
  <si>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</si>
  <si>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</si>
  <si>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</si>
  <si>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</si>
  <si>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</si>
  <si>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</si>
  <si>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</si>
  <si>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</si>
  <si>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</si>
  <si>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</si>
  <si>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</si>
  <si>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</si>
  <si>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</si>
  <si>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</si>
  <si>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</si>
  <si>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</si>
  <si>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</si>
  <si>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</si>
  <si>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</si>
  <si>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</si>
  <si>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</si>
  <si>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</si>
  <si>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</si>
  <si>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</si>
  <si>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</si>
  <si>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</si>
  <si>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</si>
  <si>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</si>
  <si>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</si>
  <si>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</si>
  <si>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</si>
  <si>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</si>
  <si>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</si>
  <si>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</si>
  <si>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</si>
  <si>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</si>
  <si>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</si>
  <si>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</si>
  <si>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</si>
  <si>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</si>
  <si>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</si>
  <si>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</si>
  <si>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</si>
  <si>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</si>
  <si>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</si>
  <si>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</si>
  <si>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</si>
  <si>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</si>
  <si>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</si>
  <si>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</si>
  <si>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</si>
  <si>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</si>
  <si>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</si>
  <si>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江南市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</si>
  <si>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</si>
  <si>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</si>
  <si>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</si>
  <si>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</si>
  <si>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</si>
  <si>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</si>
  <si>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</si>
  <si>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</si>
  <si>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</si>
  <si>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</si>
  <si>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</si>
  <si>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</si>
  <si>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</si>
  <si>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</si>
  <si>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</si>
  <si>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</si>
  <si>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</si>
  <si>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</si>
  <si>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</si>
  <si>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</si>
  <si>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</si>
  <si>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</si>
  <si>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</si>
  <si>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</si>
  <si>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</si>
  <si>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</si>
  <si>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</si>
  <si>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</si>
  <si>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</si>
  <si>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</si>
  <si>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</si>
  <si>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</si>
  <si>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</si>
  <si>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</si>
  <si>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</si>
  <si>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</si>
  <si>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</si>
  <si>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</si>
  <si>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</si>
  <si>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</si>
  <si>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</si>
  <si>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</si>
  <si>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</si>
  <si>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</si>
  <si>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</si>
  <si>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</si>
  <si>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</si>
  <si>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</si>
  <si>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</si>
  <si>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</si>
  <si>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</si>
  <si>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</si>
  <si>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</si>
  <si>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</si>
  <si>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</si>
  <si>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</si>
  <si>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</si>
  <si>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</si>
  <si>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</si>
  <si>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</si>
  <si>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</si>
  <si>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</si>
  <si>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</si>
  <si>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</si>
  <si>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</si>
  <si>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</si>
  <si>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</si>
  <si>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</si>
  <si>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</si>
  <si>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</si>
  <si>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</si>
  <si>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</si>
  <si>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</si>
  <si>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</si>
  <si>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</si>
  <si>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</si>
  <si>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</si>
  <si>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</si>
  <si>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</si>
  <si>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</si>
  <si>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</si>
  <si>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</si>
  <si>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</si>
  <si>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</si>
  <si>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</si>
  <si>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</si>
  <si>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</si>
  <si>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</si>
  <si>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</si>
  <si>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</si>
  <si>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</si>
  <si>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</si>
  <si>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</si>
  <si>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</si>
  <si>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</si>
  <si>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</si>
  <si>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</si>
  <si>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</si>
  <si>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</si>
  <si>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</si>
  <si>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</si>
  <si>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</si>
  <si>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</si>
  <si>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</si>
  <si>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</si>
  <si>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</si>
  <si>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</si>
  <si>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</si>
  <si>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</si>
  <si>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</si>
  <si>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</si>
  <si>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</si>
  <si>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愛知県江南市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</si>
  <si>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</si>
  <si>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</si>
  <si>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</si>
  <si>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</si>
  <si>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</si>
  <si>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</si>
  <si>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</si>
  <si>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</si>
  <si>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</si>
  <si>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</si>
  <si>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</si>
  <si>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</si>
  <si>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</si>
  <si>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</si>
  <si>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</si>
  <si>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</si>
  <si>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</si>
  <si>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</si>
  <si>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</si>
  <si>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</si>
  <si>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</si>
  <si>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</si>
  <si>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</si>
  <si>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</si>
  <si>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</si>
  <si>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</si>
  <si>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</si>
  <si>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</si>
  <si>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</si>
  <si>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</si>
  <si>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</si>
  <si>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</si>
  <si>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</si>
  <si>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</si>
  <si>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</si>
  <si>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</si>
  <si>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</si>
  <si>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</si>
  <si>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</si>
  <si>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</si>
  <si>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</si>
  <si>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</si>
  <si>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</si>
  <si>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</si>
  <si>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</si>
  <si>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</si>
  <si>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</si>
  <si>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</si>
  <si>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</si>
  <si>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</si>
  <si>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</si>
  <si>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</si>
  <si>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</si>
  <si>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</si>
  <si>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</si>
  <si>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</si>
  <si>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</si>
  <si>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</si>
  <si>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</si>
  <si>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</si>
  <si>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</si>
  <si>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</si>
  <si>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</si>
  <si>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</si>
  <si>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</si>
  <si>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</si>
  <si>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</si>
  <si>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</si>
  <si>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</si>
  <si>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</si>
  <si>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</si>
  <si>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</si>
  <si>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</si>
  <si>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</si>
  <si>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</si>
  <si>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</si>
  <si>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</si>
  <si>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</si>
  <si>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</si>
  <si>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</si>
  <si>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</si>
  <si>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</si>
  <si>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</si>
  <si>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</si>
  <si>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</si>
  <si>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</si>
  <si>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</si>
  <si>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</si>
  <si>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</si>
  <si>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</si>
  <si>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</si>
  <si>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</si>
  <si>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</si>
  <si>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</si>
  <si>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</si>
  <si>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</si>
  <si>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</si>
  <si>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</si>
  <si>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</si>
  <si>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</si>
  <si>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</si>
  <si>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</si>
  <si>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</si>
  <si>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</si>
  <si>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</si>
  <si>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</si>
  <si>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</si>
  <si>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</si>
  <si>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</si>
  <si>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</si>
  <si>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</si>
  <si>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</si>
  <si>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</si>
  <si>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</si>
  <si>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</si>
  <si>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</si>
  <si>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</si>
  <si>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</si>
  <si>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</si>
  <si>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</si>
  <si>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</si>
  <si>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</si>
  <si>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</si>
  <si>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</si>
  <si>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</si>
  <si>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</si>
  <si>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</si>
  <si>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</si>
  <si>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</si>
  <si>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</si>
  <si>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</si>
  <si>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</si>
  <si>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</si>
  <si>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</si>
  <si>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</si>
  <si>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</si>
  <si>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</si>
  <si>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</si>
  <si>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</si>
  <si>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</si>
  <si>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</si>
  <si>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</si>
  <si>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</si>
  <si>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</si>
  <si>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</si>
  <si>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</si>
  <si>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</si>
  <si>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</si>
  <si>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</si>
  <si>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愛知県江南市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</si>
  <si>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</si>
  <si>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</si>
  <si>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</si>
  <si>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</si>
  <si>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</si>
  <si>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</si>
  <si>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</si>
  <si>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</si>
  <si>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</si>
  <si>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</si>
  <si>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</si>
  <si>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</si>
  <si>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</si>
  <si>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</si>
  <si>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</si>
  <si>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</si>
  <si>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</si>
  <si>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</si>
  <si>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</si>
  <si>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</si>
  <si>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尾張都市計画事業江南布袋南部土地区画整理事業特別会計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</si>
  <si>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</si>
  <si>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</si>
  <si>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</si>
  <si>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</si>
  <si>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</si>
  <si>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</si>
  <si>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</si>
  <si>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</si>
  <si>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</si>
  <si>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</si>
  <si>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</si>
  <si>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</si>
  <si>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</si>
  <si>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</si>
  <si>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</si>
  <si>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</si>
  <si>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</si>
  <si>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</si>
  <si>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</si>
  <si>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</si>
  <si>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</si>
  <si>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</si>
  <si>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</si>
  <si>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</si>
  <si>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</si>
  <si>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</si>
  <si>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</si>
  <si>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</si>
  <si>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</si>
  <si>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</si>
  <si>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</si>
  <si>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</si>
  <si>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</si>
  <si>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</si>
  <si>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</si>
  <si>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</si>
  <si>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</si>
  <si>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</si>
  <si>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</si>
  <si>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</si>
  <si>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</si>
  <si>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</si>
  <si>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</si>
  <si>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</si>
  <si>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</si>
  <si>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</si>
  <si>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</si>
  <si>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</si>
  <si>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</si>
  <si>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</si>
  <si>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</si>
  <si>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</si>
  <si>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</si>
  <si>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</si>
  <si>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</si>
  <si>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</si>
  <si>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</si>
  <si>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</si>
  <si>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</si>
  <si>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</si>
  <si>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</si>
  <si>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</si>
  <si>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</si>
  <si>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</si>
  <si>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</si>
  <si>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</si>
  <si>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</si>
  <si>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</si>
  <si>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</si>
  <si>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</si>
  <si>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</si>
  <si>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</si>
  <si>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</si>
  <si>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</si>
  <si>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</si>
  <si>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</si>
  <si>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</si>
  <si>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</si>
  <si>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</si>
  <si>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</si>
  <si>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</si>
  <si>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</si>
  <si>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</si>
  <si>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</si>
  <si>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</si>
  <si>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</si>
  <si>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</si>
  <si>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</si>
  <si>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</si>
  <si>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</si>
  <si>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</si>
  <si>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</si>
  <si>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</si>
  <si>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</si>
  <si>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</si>
  <si>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</si>
  <si>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</si>
  <si>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</si>
  <si>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</si>
  <si>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</si>
  <si>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</si>
  <si>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</si>
  <si>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</si>
  <si>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</si>
  <si>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</si>
  <si>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</si>
  <si>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</si>
  <si>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</si>
  <si>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</si>
  <si>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</si>
  <si>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</si>
  <si>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</si>
  <si>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</si>
  <si>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</si>
  <si>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</si>
  <si>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</si>
  <si>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</si>
  <si>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</si>
  <si>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</si>
  <si>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</si>
  <si>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</si>
  <si>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</si>
  <si>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</si>
  <si>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</si>
  <si>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</si>
  <si>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</si>
  <si>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</si>
  <si>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</si>
  <si>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</si>
  <si>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</si>
  <si>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</si>
  <si>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</si>
  <si>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</si>
  <si>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</si>
  <si>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</si>
  <si>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</si>
  <si>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</si>
  <si>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</si>
  <si>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</si>
  <si>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</si>
  <si>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</si>
  <si>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</si>
  <si>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</si>
  <si>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</si>
  <si>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</si>
  <si>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</si>
  <si>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</si>
  <si>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</si>
  <si>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</si>
  <si>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</si>
  <si>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</si>
  <si>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</si>
  <si>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</si>
  <si>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</si>
  <si>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</si>
  <si>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</si>
  <si>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</si>
  <si>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</si>
  <si>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</si>
  <si>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</si>
  <si>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</si>
  <si>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</si>
  <si>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</si>
  <si>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</si>
  <si>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</si>
  <si>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</si>
  <si>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</si>
  <si>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</si>
  <si>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</si>
  <si>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</si>
  <si>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</si>
  <si>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</si>
  <si>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</si>
  <si>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</si>
  <si>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</si>
  <si>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</si>
  <si>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</si>
  <si>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</si>
  <si>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</si>
  <si>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</si>
  <si>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</si>
  <si>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</si>
  <si>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1.22</t>
  </si>
  <si>
    <t>▲ 1.33</t>
  </si>
  <si>
    <t>▲ 1.31</t>
  </si>
  <si>
    <t>水道事業会計</t>
  </si>
  <si>
    <t>一般会計</t>
  </si>
  <si>
    <t>国民健康保険特別会計</t>
  </si>
  <si>
    <t>介護保険特別会計</t>
  </si>
  <si>
    <t>後期高齢者医療特別会計</t>
  </si>
  <si>
    <t>公共下水道事業特別会計</t>
  </si>
  <si>
    <t>尾張都市計画事業江南布袋南部土地区画整理事業特別会計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</si>
  <si>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</si>
  <si>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</si>
  <si>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</si>
  <si>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</si>
  <si>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</si>
  <si>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と比較し、将来負担比率が低く、有形固定資産減価償却率が高くなっているが、布袋駅付近鉄道高架化事業、布袋駅東複合公共施設整備事業や、新ごみ処理施設建設事業などの大型事業の実施に伴い、その財源として多額の地方債発行が見込まれることから、今後、将来負担比率の上昇が見込まれる。
　また、有形固定資産減価償却率については、平成27年度に策定した公共施設等総合管理計画において、老朽化した施設の集約化・複合化、除却を進めていく方向性を定めており、施設の更新等により有形固定資産減価償却率の上昇を抑制していく。</t>
    <rPh sb="145" eb="147">
      <t>ユウケイ</t>
    </rPh>
    <rPh sb="147" eb="149">
      <t>コテイ</t>
    </rPh>
    <rPh sb="149" eb="151">
      <t>シサン</t>
    </rPh>
    <rPh sb="151" eb="153">
      <t>ゲンカ</t>
    </rPh>
    <rPh sb="153" eb="155">
      <t>ショウキャク</t>
    </rPh>
    <rPh sb="155" eb="156">
      <t>リツ</t>
    </rPh>
    <rPh sb="162" eb="164">
      <t>ヘイセイ</t>
    </rPh>
    <rPh sb="166" eb="168">
      <t>ネンド</t>
    </rPh>
    <rPh sb="169" eb="171">
      <t>サクテイ</t>
    </rPh>
    <rPh sb="173" eb="175">
      <t>コウキョウ</t>
    </rPh>
    <rPh sb="175" eb="177">
      <t>シセツ</t>
    </rPh>
    <rPh sb="177" eb="178">
      <t>トウ</t>
    </rPh>
    <rPh sb="178" eb="180">
      <t>ソウゴウ</t>
    </rPh>
    <rPh sb="180" eb="182">
      <t>カンリ</t>
    </rPh>
    <rPh sb="182" eb="184">
      <t>ケイカク</t>
    </rPh>
    <rPh sb="189" eb="192">
      <t>ロウキュウカ</t>
    </rPh>
    <rPh sb="194" eb="196">
      <t>シセツ</t>
    </rPh>
    <rPh sb="197" eb="200">
      <t>シュウヤクカ</t>
    </rPh>
    <rPh sb="201" eb="204">
      <t>フクゴウカ</t>
    </rPh>
    <rPh sb="205" eb="207">
      <t>ジョキャク</t>
    </rPh>
    <rPh sb="208" eb="209">
      <t>スス</t>
    </rPh>
    <rPh sb="213" eb="216">
      <t>ホウコウセイ</t>
    </rPh>
    <rPh sb="217" eb="218">
      <t>サダ</t>
    </rPh>
    <rPh sb="223" eb="225">
      <t>シセツ</t>
    </rPh>
    <rPh sb="226" eb="228">
      <t>コウシン</t>
    </rPh>
    <rPh sb="228" eb="229">
      <t>トウ</t>
    </rPh>
    <rPh sb="232" eb="234">
      <t>ユウケイ</t>
    </rPh>
    <rPh sb="234" eb="236">
      <t>コテイ</t>
    </rPh>
    <rPh sb="236" eb="238">
      <t>シサン</t>
    </rPh>
    <rPh sb="238" eb="240">
      <t>ゲンカ</t>
    </rPh>
    <rPh sb="240" eb="242">
      <t>ショウキャク</t>
    </rPh>
    <rPh sb="242" eb="243">
      <t>リツ</t>
    </rPh>
    <rPh sb="244" eb="246">
      <t>ジョウショウ</t>
    </rPh>
    <rPh sb="247" eb="249">
      <t>ヨクセイ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</si>
  <si>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</si>
  <si>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</si>
  <si>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</si>
  <si>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</si>
  <si>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</si>
  <si>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</si>
  <si>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</si>
  <si>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</si>
  <si>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と比較して低くなっているが、今後、布袋駅付近鉄道高架化事業、布袋駅東複合公共施設整備事業や、新ごみ処理施設建設事業などの大型事業の実施に伴い、その財源として多額の地方債発行が見込まれるため、交付税算入のある地方債を有効に活用しながら、将来負担比率、実質公債費比率が過度に上昇しないよう、計画的な財政運営に努める。</t>
    <rPh sb="1" eb="3">
      <t>ショウライ</t>
    </rPh>
    <rPh sb="3" eb="5">
      <t>フタン</t>
    </rPh>
    <rPh sb="5" eb="7">
      <t>ヒリツ</t>
    </rPh>
    <rPh sb="8" eb="10">
      <t>ジッシツ</t>
    </rPh>
    <rPh sb="10" eb="13">
      <t>コウサイヒ</t>
    </rPh>
    <rPh sb="13" eb="15">
      <t>ヒリツ</t>
    </rPh>
    <rPh sb="18" eb="20">
      <t>ルイジ</t>
    </rPh>
    <rPh sb="20" eb="22">
      <t>ダンタイ</t>
    </rPh>
    <rPh sb="23" eb="25">
      <t>ヒカク</t>
    </rPh>
    <rPh sb="27" eb="28">
      <t>ヒク</t>
    </rPh>
    <rPh sb="36" eb="38">
      <t>コンゴ</t>
    </rPh>
    <rPh sb="90" eb="91">
      <t>トモナ</t>
    </rPh>
    <rPh sb="95" eb="97">
      <t>ザイゲン</t>
    </rPh>
    <rPh sb="100" eb="102">
      <t>タガク</t>
    </rPh>
    <rPh sb="103" eb="106">
      <t>チホウサイ</t>
    </rPh>
    <rPh sb="106" eb="108">
      <t>ハッコウ</t>
    </rPh>
    <rPh sb="109" eb="111">
      <t>ミコ</t>
    </rPh>
    <rPh sb="117" eb="120">
      <t>コウフゼイ</t>
    </rPh>
    <rPh sb="120" eb="122">
      <t>サンニュウ</t>
    </rPh>
    <rPh sb="125" eb="128">
      <t>チホウサイ</t>
    </rPh>
    <rPh sb="129" eb="131">
      <t>ユウコウ</t>
    </rPh>
    <rPh sb="132" eb="134">
      <t>カツヨウ</t>
    </rPh>
    <rPh sb="139" eb="141">
      <t>ショウライ</t>
    </rPh>
    <rPh sb="141" eb="143">
      <t>フタン</t>
    </rPh>
    <rPh sb="143" eb="145">
      <t>ヒリツ</t>
    </rPh>
    <rPh sb="146" eb="148">
      <t>ジッシツ</t>
    </rPh>
    <rPh sb="148" eb="151">
      <t>コウサイヒ</t>
    </rPh>
    <rPh sb="151" eb="153">
      <t>ヒリツ</t>
    </rPh>
    <rPh sb="154" eb="156">
      <t>カド</t>
    </rPh>
    <rPh sb="157" eb="159">
      <t>ジョウショウ</t>
    </rPh>
    <rPh sb="165" eb="168">
      <t>ケイカクテキ</t>
    </rPh>
    <rPh sb="169" eb="171">
      <t>ザイセイ</t>
    </rPh>
    <rPh sb="171" eb="173">
      <t>ウンエイ</t>
    </rPh>
    <rPh sb="174" eb="175">
      <t>ツト</t>
    </rPh>
    <phoneticPr fontId="5"/>
  </si>
  <si>
    <t>将来負担比率</t>
    <phoneticPr fontId="5"/>
  </si>
  <si>
    <t>実質公債費比率</t>
    <phoneticPr fontId="5"/>
  </si>
  <si>
    <t>類似団体内平均値</t>
    <phoneticPr fontId="5"/>
  </si>
  <si>
    <t>将来負担比率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</si>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</sst>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57295</c:v>
                </c:pt>
                <c:pt idx="4">
                  <c:v>54110</c:v>
                </c:pt>
              </c:numCache>
            </c:numRef>
          </c:val>
          <c:smooth val="0"/>
          <c:extLst>
            <c:ext xmlns:c16="http://schemas.microsoft.com/office/drawing/2014/chart" uri="{C3380CC4-5D6E-409C-BE32-E72D297353CC}">
              <c16:uniqueId val="{00000000-63B6-40EA-A689-69E069E749E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32635</c:v>
                </c:pt>
                <c:pt idx="1">
                  <c:v>37096</c:v>
                </c:pt>
                <c:pt idx="2">
                  <c:v>25875</c:v>
                </c:pt>
                <c:pt idx="3">
                  <c:v>26102</c:v>
                </c:pt>
                <c:pt idx="4">
                  <c:v>56551</c:v>
                </c:pt>
              </c:numCache>
            </c:numRef>
          </c:val>
          <c:smooth val="0"/>
          <c:extLst>
            <c:ext xmlns:c16="http://schemas.microsoft.com/office/drawing/2014/chart" uri="{C3380CC4-5D6E-409C-BE32-E72D297353CC}">
              <c16:uniqueId val="{00000001-63B6-40EA-A689-69E069E749E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6.1</c:v>
                </c:pt>
                <c:pt idx="1">
                  <c:v>6.1</c:v>
                </c:pt>
                <c:pt idx="2">
                  <c:v>5.91</c:v>
                </c:pt>
                <c:pt idx="3">
                  <c:v>4.76</c:v>
                </c:pt>
                <c:pt idx="4">
                  <c:v>5.24</c:v>
                </c:pt>
              </c:numCache>
            </c:numRef>
          </c:val>
          <c:extLst>
            <c:ext xmlns:c16="http://schemas.microsoft.com/office/drawing/2014/chart" uri="{C3380CC4-5D6E-409C-BE32-E72D297353CC}">
              <c16:uniqueId val="{00000000-D3AC-4C4C-941D-D841F5D8BB6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13.22</c:v>
                </c:pt>
                <c:pt idx="1">
                  <c:v>12.02</c:v>
                </c:pt>
                <c:pt idx="2">
                  <c:v>15.54</c:v>
                </c:pt>
                <c:pt idx="3">
                  <c:v>15.39</c:v>
                </c:pt>
                <c:pt idx="4">
                  <c:v>13.21</c:v>
                </c:pt>
              </c:numCache>
            </c:numRef>
          </c:val>
          <c:extLst>
            <c:ext xmlns:c16="http://schemas.microsoft.com/office/drawing/2014/chart" uri="{C3380CC4-5D6E-409C-BE32-E72D297353CC}">
              <c16:uniqueId val="{00000001-D3AC-4C4C-941D-D841F5D8BB6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0.81</c:v>
                </c:pt>
                <c:pt idx="1">
                  <c:v>-1.22</c:v>
                </c:pt>
                <c:pt idx="2">
                  <c:v>3.93</c:v>
                </c:pt>
                <c:pt idx="3">
                  <c:v>-1.33</c:v>
                </c:pt>
                <c:pt idx="4">
                  <c:v>-1.31</c:v>
                </c:pt>
              </c:numCache>
            </c:numRef>
          </c:val>
          <c:smooth val="0"/>
          <c:extLst>
            <c:ext xmlns:c16="http://schemas.microsoft.com/office/drawing/2014/chart" uri="{C3380CC4-5D6E-409C-BE32-E72D297353CC}">
              <c16:uniqueId val="{00000002-D3AC-4C4C-941D-D841F5D8BB6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6930-4C51-9708-E80FBF7B0D6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930-4C51-9708-E80FBF7B0D6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930-4C51-9708-E80FBF7B0D62}"/>
            </c:ext>
          </c:extLst>
        </c:ser>
        <c:ser>
          <c:idx val="3"/>
          <c:order val="3"/>
          <c:tx>
            <c:strRef>
              <c:f>データシート!$A$30</c:f>
              <c:strCache>
                <c:ptCount val="1"/>
                <c:pt idx="0">
                  <c:v>尾張都市計画事業江南布袋南部土地区画整理事業特別会計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930-4C51-9708-E80FBF7B0D62}"/>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930-4C51-9708-E80FBF7B0D6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0.03</c:v>
                </c:pt>
                <c:pt idx="4">
                  <c:v>#N/A</c:v>
                </c:pt>
                <c:pt idx="5">
                  <c:v>0.02</c:v>
                </c:pt>
                <c:pt idx="6">
                  <c:v>#N/A</c:v>
                </c:pt>
                <c:pt idx="7">
                  <c:v>0.04</c:v>
                </c:pt>
                <c:pt idx="8">
                  <c:v>#N/A</c:v>
                </c:pt>
                <c:pt idx="9">
                  <c:v>0.03</c:v>
                </c:pt>
              </c:numCache>
            </c:numRef>
          </c:val>
          <c:extLst>
            <c:ext xmlns:c16="http://schemas.microsoft.com/office/drawing/2014/chart" uri="{C3380CC4-5D6E-409C-BE32-E72D297353CC}">
              <c16:uniqueId val="{00000005-6930-4C51-9708-E80FBF7B0D6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0.43</c:v>
                </c:pt>
                <c:pt idx="2">
                  <c:v>#N/A</c:v>
                </c:pt>
                <c:pt idx="3">
                  <c:v>0.83</c:v>
                </c:pt>
                <c:pt idx="4">
                  <c:v>#N/A</c:v>
                </c:pt>
                <c:pt idx="5">
                  <c:v>0.54</c:v>
                </c:pt>
                <c:pt idx="6">
                  <c:v>#N/A</c:v>
                </c:pt>
                <c:pt idx="7">
                  <c:v>1.82</c:v>
                </c:pt>
                <c:pt idx="8">
                  <c:v>#N/A</c:v>
                </c:pt>
                <c:pt idx="9">
                  <c:v>2.19</c:v>
                </c:pt>
              </c:numCache>
            </c:numRef>
          </c:val>
          <c:extLst>
            <c:ext xmlns:c16="http://schemas.microsoft.com/office/drawing/2014/chart" uri="{C3380CC4-5D6E-409C-BE32-E72D297353CC}">
              <c16:uniqueId val="{00000006-6930-4C51-9708-E80FBF7B0D6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3.79</c:v>
                </c:pt>
                <c:pt idx="2">
                  <c:v>#N/A</c:v>
                </c:pt>
                <c:pt idx="3">
                  <c:v>3.83</c:v>
                </c:pt>
                <c:pt idx="4">
                  <c:v>#N/A</c:v>
                </c:pt>
                <c:pt idx="5">
                  <c:v>3.38</c:v>
                </c:pt>
                <c:pt idx="6">
                  <c:v>#N/A</c:v>
                </c:pt>
                <c:pt idx="7">
                  <c:v>3.48</c:v>
                </c:pt>
                <c:pt idx="8">
                  <c:v>#N/A</c:v>
                </c:pt>
                <c:pt idx="9">
                  <c:v>3.71</c:v>
                </c:pt>
              </c:numCache>
            </c:numRef>
          </c:val>
          <c:extLst>
            <c:ext xmlns:c16="http://schemas.microsoft.com/office/drawing/2014/chart" uri="{C3380CC4-5D6E-409C-BE32-E72D297353CC}">
              <c16:uniqueId val="{00000007-6930-4C51-9708-E80FBF7B0D6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6.09</c:v>
                </c:pt>
                <c:pt idx="2">
                  <c:v>#N/A</c:v>
                </c:pt>
                <c:pt idx="3">
                  <c:v>6.1</c:v>
                </c:pt>
                <c:pt idx="4">
                  <c:v>#N/A</c:v>
                </c:pt>
                <c:pt idx="5">
                  <c:v>5.9</c:v>
                </c:pt>
                <c:pt idx="6">
                  <c:v>#N/A</c:v>
                </c:pt>
                <c:pt idx="7">
                  <c:v>4.76</c:v>
                </c:pt>
                <c:pt idx="8">
                  <c:v>#N/A</c:v>
                </c:pt>
                <c:pt idx="9">
                  <c:v>5.24</c:v>
                </c:pt>
              </c:numCache>
            </c:numRef>
          </c:val>
          <c:extLst>
            <c:ext xmlns:c16="http://schemas.microsoft.com/office/drawing/2014/chart" uri="{C3380CC4-5D6E-409C-BE32-E72D297353CC}">
              <c16:uniqueId val="{00000008-6930-4C51-9708-E80FBF7B0D6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6.64</c:v>
                </c:pt>
                <c:pt idx="2">
                  <c:v>#N/A</c:v>
                </c:pt>
                <c:pt idx="3">
                  <c:v>6.75</c:v>
                </c:pt>
                <c:pt idx="4">
                  <c:v>#N/A</c:v>
                </c:pt>
                <c:pt idx="5">
                  <c:v>7.38</c:v>
                </c:pt>
                <c:pt idx="6">
                  <c:v>#N/A</c:v>
                </c:pt>
                <c:pt idx="7">
                  <c:v>7.83</c:v>
                </c:pt>
                <c:pt idx="8">
                  <c:v>#N/A</c:v>
                </c:pt>
                <c:pt idx="9">
                  <c:v>7.39</c:v>
                </c:pt>
              </c:numCache>
            </c:numRef>
          </c:val>
          <c:extLst>
            <c:ext xmlns:c16="http://schemas.microsoft.com/office/drawing/2014/chart" uri="{C3380CC4-5D6E-409C-BE32-E72D297353CC}">
              <c16:uniqueId val="{00000009-6930-4C51-9708-E80FBF7B0D6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2282</c:v>
                </c:pt>
                <c:pt idx="5">
                  <c:v>2423</c:v>
                </c:pt>
                <c:pt idx="8">
                  <c:v>2370</c:v>
                </c:pt>
                <c:pt idx="11">
                  <c:v>2417</c:v>
                </c:pt>
                <c:pt idx="14">
                  <c:v>2510</c:v>
                </c:pt>
              </c:numCache>
            </c:numRef>
          </c:val>
          <c:extLst>
            <c:ext xmlns:c16="http://schemas.microsoft.com/office/drawing/2014/chart" uri="{C3380CC4-5D6E-409C-BE32-E72D297353CC}">
              <c16:uniqueId val="{00000000-4DCE-47A3-A882-DA44955D826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DCE-47A3-A882-DA44955D826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DCE-47A3-A882-DA44955D826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75</c:v>
                </c:pt>
                <c:pt idx="3">
                  <c:v>121</c:v>
                </c:pt>
                <c:pt idx="6">
                  <c:v>119</c:v>
                </c:pt>
                <c:pt idx="9">
                  <c:v>119</c:v>
                </c:pt>
                <c:pt idx="12">
                  <c:v>117</c:v>
                </c:pt>
              </c:numCache>
            </c:numRef>
          </c:val>
          <c:extLst>
            <c:ext xmlns:c16="http://schemas.microsoft.com/office/drawing/2014/chart" uri="{C3380CC4-5D6E-409C-BE32-E72D297353CC}">
              <c16:uniqueId val="{00000003-4DCE-47A3-A882-DA44955D826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515</c:v>
                </c:pt>
                <c:pt idx="3">
                  <c:v>526</c:v>
                </c:pt>
                <c:pt idx="6">
                  <c:v>654</c:v>
                </c:pt>
                <c:pt idx="9">
                  <c:v>635</c:v>
                </c:pt>
                <c:pt idx="12">
                  <c:v>641</c:v>
                </c:pt>
              </c:numCache>
            </c:numRef>
          </c:val>
          <c:extLst>
            <c:ext xmlns:c16="http://schemas.microsoft.com/office/drawing/2014/chart" uri="{C3380CC4-5D6E-409C-BE32-E72D297353CC}">
              <c16:uniqueId val="{00000004-4DCE-47A3-A882-DA44955D826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CE-47A3-A882-DA44955D826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DCE-47A3-A882-DA44955D826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2373</c:v>
                </c:pt>
                <c:pt idx="3">
                  <c:v>2433</c:v>
                </c:pt>
                <c:pt idx="6">
                  <c:v>2260</c:v>
                </c:pt>
                <c:pt idx="9">
                  <c:v>2384</c:v>
                </c:pt>
                <c:pt idx="12">
                  <c:v>2402</c:v>
                </c:pt>
              </c:numCache>
            </c:numRef>
          </c:val>
          <c:extLst>
            <c:ext xmlns:c16="http://schemas.microsoft.com/office/drawing/2014/chart" uri="{C3380CC4-5D6E-409C-BE32-E72D297353CC}">
              <c16:uniqueId val="{00000007-4DCE-47A3-A882-DA44955D826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681</c:v>
                </c:pt>
                <c:pt idx="2">
                  <c:v>#N/A</c:v>
                </c:pt>
                <c:pt idx="3">
                  <c:v>#N/A</c:v>
                </c:pt>
                <c:pt idx="4">
                  <c:v>657</c:v>
                </c:pt>
                <c:pt idx="5">
                  <c:v>#N/A</c:v>
                </c:pt>
                <c:pt idx="6">
                  <c:v>#N/A</c:v>
                </c:pt>
                <c:pt idx="7">
                  <c:v>663</c:v>
                </c:pt>
                <c:pt idx="8">
                  <c:v>#N/A</c:v>
                </c:pt>
                <c:pt idx="9">
                  <c:v>#N/A</c:v>
                </c:pt>
                <c:pt idx="10">
                  <c:v>721</c:v>
                </c:pt>
                <c:pt idx="11">
                  <c:v>#N/A</c:v>
                </c:pt>
                <c:pt idx="12">
                  <c:v>#N/A</c:v>
                </c:pt>
                <c:pt idx="13">
                  <c:v>650</c:v>
                </c:pt>
                <c:pt idx="14">
                  <c:v>#N/A</c:v>
                </c:pt>
              </c:numCache>
            </c:numRef>
          </c:val>
          <c:smooth val="0"/>
          <c:extLst>
            <c:ext xmlns:c16="http://schemas.microsoft.com/office/drawing/2014/chart" uri="{C3380CC4-5D6E-409C-BE32-E72D297353CC}">
              <c16:uniqueId val="{00000008-4DCE-47A3-A882-DA44955D826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23147</c:v>
                </c:pt>
                <c:pt idx="5">
                  <c:v>23438</c:v>
                </c:pt>
                <c:pt idx="8">
                  <c:v>23745</c:v>
                </c:pt>
                <c:pt idx="11">
                  <c:v>23663</c:v>
                </c:pt>
                <c:pt idx="14">
                  <c:v>23633</c:v>
                </c:pt>
              </c:numCache>
            </c:numRef>
          </c:val>
          <c:extLst>
            <c:ext xmlns:c16="http://schemas.microsoft.com/office/drawing/2014/chart" uri="{C3380CC4-5D6E-409C-BE32-E72D297353CC}">
              <c16:uniqueId val="{00000000-B81B-45A9-8F18-C75EEF6B21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5747</c:v>
                </c:pt>
                <c:pt idx="5">
                  <c:v>5840</c:v>
                </c:pt>
                <c:pt idx="8">
                  <c:v>6243</c:v>
                </c:pt>
                <c:pt idx="11">
                  <c:v>6604</c:v>
                </c:pt>
                <c:pt idx="14">
                  <c:v>6975</c:v>
                </c:pt>
              </c:numCache>
            </c:numRef>
          </c:val>
          <c:extLst>
            <c:ext xmlns:c16="http://schemas.microsoft.com/office/drawing/2014/chart" uri="{C3380CC4-5D6E-409C-BE32-E72D297353CC}">
              <c16:uniqueId val="{00000001-B81B-45A9-8F18-C75EEF6B21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3422</c:v>
                </c:pt>
                <c:pt idx="5">
                  <c:v>3010</c:v>
                </c:pt>
                <c:pt idx="8">
                  <c:v>4101</c:v>
                </c:pt>
                <c:pt idx="11">
                  <c:v>4247</c:v>
                </c:pt>
                <c:pt idx="14">
                  <c:v>4086</c:v>
                </c:pt>
              </c:numCache>
            </c:numRef>
          </c:val>
          <c:extLst>
            <c:ext xmlns:c16="http://schemas.microsoft.com/office/drawing/2014/chart" uri="{C3380CC4-5D6E-409C-BE32-E72D297353CC}">
              <c16:uniqueId val="{00000002-B81B-45A9-8F18-C75EEF6B21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81B-45A9-8F18-C75EEF6B21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81B-45A9-8F18-C75EEF6B21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205</c:v>
                </c:pt>
                <c:pt idx="3">
                  <c:v>0</c:v>
                </c:pt>
                <c:pt idx="6">
                  <c:v>0</c:v>
                </c:pt>
                <c:pt idx="9">
                  <c:v>0</c:v>
                </c:pt>
                <c:pt idx="12">
                  <c:v>0</c:v>
                </c:pt>
              </c:numCache>
            </c:numRef>
          </c:val>
          <c:extLst>
            <c:ext xmlns:c16="http://schemas.microsoft.com/office/drawing/2014/chart" uri="{C3380CC4-5D6E-409C-BE32-E72D297353CC}">
              <c16:uniqueId val="{00000005-B81B-45A9-8F18-C75EEF6B21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4190</c:v>
                </c:pt>
                <c:pt idx="3">
                  <c:v>3871</c:v>
                </c:pt>
                <c:pt idx="6">
                  <c:v>3838</c:v>
                </c:pt>
                <c:pt idx="9">
                  <c:v>3496</c:v>
                </c:pt>
                <c:pt idx="12">
                  <c:v>3525</c:v>
                </c:pt>
              </c:numCache>
            </c:numRef>
          </c:val>
          <c:extLst>
            <c:ext xmlns:c16="http://schemas.microsoft.com/office/drawing/2014/chart" uri="{C3380CC4-5D6E-409C-BE32-E72D297353CC}">
              <c16:uniqueId val="{00000006-B81B-45A9-8F18-C75EEF6B21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848</c:v>
                </c:pt>
                <c:pt idx="3">
                  <c:v>733</c:v>
                </c:pt>
                <c:pt idx="6">
                  <c:v>617</c:v>
                </c:pt>
                <c:pt idx="9">
                  <c:v>503</c:v>
                </c:pt>
                <c:pt idx="12">
                  <c:v>390</c:v>
                </c:pt>
              </c:numCache>
            </c:numRef>
          </c:val>
          <c:extLst>
            <c:ext xmlns:c16="http://schemas.microsoft.com/office/drawing/2014/chart" uri="{C3380CC4-5D6E-409C-BE32-E72D297353CC}">
              <c16:uniqueId val="{00000007-B81B-45A9-8F18-C75EEF6B21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8186</c:v>
                </c:pt>
                <c:pt idx="3">
                  <c:v>8170</c:v>
                </c:pt>
                <c:pt idx="6">
                  <c:v>8959</c:v>
                </c:pt>
                <c:pt idx="9">
                  <c:v>9592</c:v>
                </c:pt>
                <c:pt idx="12">
                  <c:v>10242</c:v>
                </c:pt>
              </c:numCache>
            </c:numRef>
          </c:val>
          <c:extLst>
            <c:ext xmlns:c16="http://schemas.microsoft.com/office/drawing/2014/chart" uri="{C3380CC4-5D6E-409C-BE32-E72D297353CC}">
              <c16:uniqueId val="{00000008-B81B-45A9-8F18-C75EEF6B21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1234</c:v>
                </c:pt>
                <c:pt idx="3">
                  <c:v>1111</c:v>
                </c:pt>
                <c:pt idx="6">
                  <c:v>988</c:v>
                </c:pt>
                <c:pt idx="9">
                  <c:v>864</c:v>
                </c:pt>
                <c:pt idx="12">
                  <c:v>741</c:v>
                </c:pt>
              </c:numCache>
            </c:numRef>
          </c:val>
          <c:extLst>
            <c:ext xmlns:c16="http://schemas.microsoft.com/office/drawing/2014/chart" uri="{C3380CC4-5D6E-409C-BE32-E72D297353CC}">
              <c16:uniqueId val="{00000009-B81B-45A9-8F18-C75EEF6B21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23034</c:v>
                </c:pt>
                <c:pt idx="3">
                  <c:v>23788</c:v>
                </c:pt>
                <c:pt idx="6">
                  <c:v>23846</c:v>
                </c:pt>
                <c:pt idx="9">
                  <c:v>23270</c:v>
                </c:pt>
                <c:pt idx="12">
                  <c:v>24531</c:v>
                </c:pt>
              </c:numCache>
            </c:numRef>
          </c:val>
          <c:extLst>
            <c:ext xmlns:c16="http://schemas.microsoft.com/office/drawing/2014/chart" uri="{C3380CC4-5D6E-409C-BE32-E72D297353CC}">
              <c16:uniqueId val="{0000000A-B81B-45A9-8F18-C75EEF6B218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5380</c:v>
                </c:pt>
                <c:pt idx="2">
                  <c:v>#N/A</c:v>
                </c:pt>
                <c:pt idx="3">
                  <c:v>#N/A</c:v>
                </c:pt>
                <c:pt idx="4">
                  <c:v>5385</c:v>
                </c:pt>
                <c:pt idx="5">
                  <c:v>#N/A</c:v>
                </c:pt>
                <c:pt idx="6">
                  <c:v>#N/A</c:v>
                </c:pt>
                <c:pt idx="7">
                  <c:v>4158</c:v>
                </c:pt>
                <c:pt idx="8">
                  <c:v>#N/A</c:v>
                </c:pt>
                <c:pt idx="9">
                  <c:v>#N/A</c:v>
                </c:pt>
                <c:pt idx="10">
                  <c:v>3211</c:v>
                </c:pt>
                <c:pt idx="11">
                  <c:v>#N/A</c:v>
                </c:pt>
                <c:pt idx="12">
                  <c:v>#N/A</c:v>
                </c:pt>
                <c:pt idx="13">
                  <c:v>4735</c:v>
                </c:pt>
                <c:pt idx="14">
                  <c:v>#N/A</c:v>
                </c:pt>
              </c:numCache>
            </c:numRef>
          </c:val>
          <c:smooth val="0"/>
          <c:extLst>
            <c:ext xmlns:c16="http://schemas.microsoft.com/office/drawing/2014/chart" uri="{C3380CC4-5D6E-409C-BE32-E72D297353CC}">
              <c16:uniqueId val="{0000000B-B81B-45A9-8F18-C75EEF6B218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2771</c:v>
                </c:pt>
                <c:pt idx="1">
                  <c:v>2740</c:v>
                </c:pt>
                <c:pt idx="2">
                  <c:v>2398</c:v>
                </c:pt>
              </c:numCache>
            </c:numRef>
          </c:val>
          <c:extLst>
            <c:ext xmlns:c16="http://schemas.microsoft.com/office/drawing/2014/chart" uri="{C3380CC4-5D6E-409C-BE32-E72D297353CC}">
              <c16:uniqueId val="{00000000-6A4C-4672-AA23-4006C2A311C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6A4C-4672-AA23-4006C2A311C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1043</c:v>
                </c:pt>
                <c:pt idx="1">
                  <c:v>1124</c:v>
                </c:pt>
                <c:pt idx="2">
                  <c:v>1163</c:v>
                </c:pt>
              </c:numCache>
            </c:numRef>
          </c:val>
          <c:extLst>
            <c:ext xmlns:c16="http://schemas.microsoft.com/office/drawing/2014/chart" uri="{C3380CC4-5D6E-409C-BE32-E72D297353CC}">
              <c16:uniqueId val="{00000002-6A4C-4672-AA23-4006C2A311C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{2C751BE2-2F64-463C-9284-171ADE70881B}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B2D-4F3D-9794-5A3AC3DFC4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{5CC306F9-C38A-434A-B94F-78E93CEB3425}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2D-4F3D-9794-5A3AC3DFC4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{A200F1AB-5D75-4C3C-9722-DFCDC790AC01}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2D-4F3D-9794-5A3AC3DFC4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{668C1748-3461-4FE5-A1E5-B55DF0B94C4D}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2D-4F3D-9794-5A3AC3DFC4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{A989CAD6-A57A-4982-85B9-90A9809F7C3F}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2D-4F3D-9794-5A3AC3DFC40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{58DA6431-E78F-4DCB-A8C0-F900824D9090}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B2D-4F3D-9794-5A3AC3DFC406}"/>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{D05B78FF-132B-439E-B1A5-572BE2F7A8AB}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B2D-4F3D-9794-5A3AC3DFC406}"/>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{4E29108E-F445-4021-B9A0-613AFA695C08}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B2D-4F3D-9794-5A3AC3DFC406}"/>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{5B01711E-AC21-4C37-B251-0C3B1243675C}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B2D-4F3D-9794-5A3AC3DFC4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66.099999999999994</c:v>
                </c:pt>
                <c:pt idx="24">
                  <c:v>67.7</c:v>
                </c:pt>
                <c:pt idx="32">
                  <c:v>67.8</c:v>
                </c:pt>
              </c:numCache>
            </c:numRef>
          </c:xVal>
          <c:yVal>
            <c:numRef>
              <c:f>公会計指標分析・財政指標組合せ分析表!$BP$51:$DC$51</c:f>
              <c:numCache>
                <c:formatCode>#,##0.0;"▲ "#,##0.0</c:formatCode>
                <c:ptCount val="40"/>
                <c:pt idx="16">
                  <c:v>25.9</c:v>
                </c:pt>
                <c:pt idx="24">
                  <c:v>20.100000000000001</c:v>
                </c:pt>
                <c:pt idx="32">
                  <c:v>29.1</c:v>
                </c:pt>
              </c:numCache>
            </c:numRef>
          </c:yVal>
          <c:smooth val="0"/>
          <c:extLst>
            <c:ext xmlns:c16="http://schemas.microsoft.com/office/drawing/2014/chart" uri="{C3380CC4-5D6E-409C-BE32-E72D297353CC}">
              <c16:uniqueId val="{00000009-DB2D-4F3D-9794-5A3AC3DFC40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{A6F85948-CDEF-4691-862B-9842873123AB}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B2D-4F3D-9794-5A3AC3DFC40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{8F62D1AF-EEEF-4069-B008-C9ADAADAB1A1}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2D-4F3D-9794-5A3AC3DFC4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{EFAB396C-02C9-4DB6-BA6D-5408AD8E2451}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2D-4F3D-9794-5A3AC3DFC4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{E367F2A9-F7A4-4636-9765-8D455C6CA427}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2D-4F3D-9794-5A3AC3DFC4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{C4143754-43D8-4959-82A8-DBD66DDF7E26}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2D-4F3D-9794-5A3AC3DFC40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{A6AFAC61-C651-4095-9B45-C1737D94ABC2}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B2D-4F3D-9794-5A3AC3DFC40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{C4C9D1EA-F7CD-41B5-A694-83B0E9D198B9}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B2D-4F3D-9794-5A3AC3DFC40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{39F5F9A8-293E-4E7C-8A13-CC526D9D602E}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B2D-4F3D-9794-5A3AC3DFC40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{B55E9B3A-EE4E-49CD-A95A-20C04CCE127E}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B2D-4F3D-9794-5A3AC3DFC4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57.2</c:v>
                </c:pt>
                <c:pt idx="32">
                  <c:v>58.5</c:v>
                </c:pt>
              </c:numCache>
            </c:numRef>
          </c:xVal>
          <c:yVal>
            <c:numRef>
              <c:f>公会計指標分析・財政指標組合せ分析表!$BP$55:$DC$55</c:f>
              <c:numCache>
                <c:formatCode>#,##0.0;"▲ "#,##0.0</c:formatCode>
                <c:ptCount val="40"/>
                <c:pt idx="16">
                  <c:v>37.299999999999997</c:v>
                </c:pt>
                <c:pt idx="24">
                  <c:v>33.1</c:v>
                </c:pt>
                <c:pt idx="32">
                  <c:v>31.3</c:v>
                </c:pt>
              </c:numCache>
            </c:numRef>
          </c:yVal>
          <c:smooth val="0"/>
          <c:extLst>
            <c:ext xmlns:c16="http://schemas.microsoft.com/office/drawing/2014/chart" uri="{C3380CC4-5D6E-409C-BE32-E72D297353CC}">
              <c16:uniqueId val="{00000013-DB2D-4F3D-9794-5A3AC3DFC406}"/>
            </c:ext>
          </c:extLst>
        </c:ser>
        <c:dLbls>
          <c:showLegendKey val="0"/>
          <c:showVal val="1"/>
          <c:showCatName val="0"/>
          <c:showSerName val="0"/>
          <c:showPercent val="0"/>
          <c:showBubbleSize val="0"/>
        </c:dLbls>
        <c:axId val="46179840"/>
        <c:axId val="46181760"/>
      </c:scatterChart>
      <c:valAx>
        <c:axId val="46179840"/>
        <c:scaling>
          <c:orientation val="minMax"/>
          <c:max val="69"/>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{DD7B9101-B67A-491C-97C7-FD552FCFC539}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677-4856-B4D3-342D17F3A0C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{4B0CEA11-3474-4FAC-A6F9-2BB30656E116}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77-4856-B4D3-342D17F3A0C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{CF9E66E8-4282-4B21-B7FE-CCEB4952734B}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77-4856-B4D3-342D17F3A0C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{61DEBC16-1852-43D6-8F48-184B3DDBAE01}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77-4856-B4D3-342D17F3A0C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{5FA25B36-DAF4-461A-9025-F93F97C377BD}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77-4856-B4D3-342D17F3A0CE}"/>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{805A73E9-4582-4703-B536-FB269046B8F3}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677-4856-B4D3-342D17F3A0CE}"/>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{D383831C-4C02-44F1-B555-D5984EC41301}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677-4856-B4D3-342D17F3A0CE}"/>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{2B6DAA1E-FD88-4F62-9042-2EEA8ED0077D}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677-4856-B4D3-342D17F3A0CE}"/>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{3CD7B2D6-7098-4D20-9A58-7F687F323E83}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677-4856-B4D3-342D17F3A0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4.4000000000000004</c:v>
                </c:pt>
                <c:pt idx="16">
                  <c:v>4.2</c:v>
                </c:pt>
                <c:pt idx="24">
                  <c:v>4.3</c:v>
                </c:pt>
                <c:pt idx="32">
                  <c:v>4.2</c:v>
                </c:pt>
              </c:numCache>
            </c:numRef>
          </c:xVal>
          <c:yVal>
            <c:numRef>
              <c:f>公会計指標分析・財政指標組合せ分析表!$BP$73:$DC$73</c:f>
              <c:numCache>
                <c:formatCode>#,##0.0;"▲ "#,##0.0</c:formatCode>
                <c:ptCount val="40"/>
                <c:pt idx="0">
                  <c:v>34.700000000000003</c:v>
                </c:pt>
                <c:pt idx="8">
                  <c:v>35.1</c:v>
                </c:pt>
                <c:pt idx="16">
                  <c:v>25.9</c:v>
                </c:pt>
                <c:pt idx="24">
                  <c:v>20.100000000000001</c:v>
                </c:pt>
                <c:pt idx="32">
                  <c:v>29.1</c:v>
                </c:pt>
              </c:numCache>
            </c:numRef>
          </c:yVal>
          <c:smooth val="0"/>
          <c:extLst>
            <c:ext xmlns:c16="http://schemas.microsoft.com/office/drawing/2014/chart" uri="{C3380CC4-5D6E-409C-BE32-E72D297353CC}">
              <c16:uniqueId val="{00000009-2677-4856-B4D3-342D17F3A0C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{9074E1AA-00F0-465E-A6A7-4E8E590A6C21}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677-4856-B4D3-342D17F3A0C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{706B6403-90BE-4DBE-92F6-AA165FE22778}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77-4856-B4D3-342D17F3A0C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{2BBB5A5B-7B04-4AD7-81AA-7F7787E7014C}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77-4856-B4D3-342D17F3A0C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{473C347D-9E46-4A46-84E8-8AAB5D8DC33D}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77-4856-B4D3-342D17F3A0C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{FFE2C4E9-0727-495C-A374-15D11A6236A8}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77-4856-B4D3-342D17F3A0C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{55B4B582-DC60-4FFD-9609-43C6D8CB6438}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677-4856-B4D3-342D17F3A0CE}"/>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{C73CBC7B-DA3D-45CE-9364-BFEDE73E1A67}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677-4856-B4D3-342D17F3A0CE}"/>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{341F5983-295C-45B3-85A4-5579B493B23C}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677-4856-B4D3-342D17F3A0CE}"/>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{1CA79A8D-28FE-48C8-A825-82E2102F31E5}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677-4856-B4D3-342D17F3A0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7.5</c:v>
                </c:pt>
                <c:pt idx="32">
                  <c:v>7.2</c:v>
                </c:pt>
              </c:numCache>
            </c:numRef>
          </c:xVal>
          <c:yVal>
            <c:numRef>
              <c:f>公会計指標分析・財政指標組合せ分析表!$BP$77:$DC$77</c:f>
              <c:numCache>
                <c:formatCode>#,##0.0;"▲ "#,##0.0</c:formatCode>
                <c:ptCount val="40"/>
                <c:pt idx="0">
                  <c:v>50.3</c:v>
                </c:pt>
                <c:pt idx="8">
                  <c:v>45.9</c:v>
                </c:pt>
                <c:pt idx="16">
                  <c:v>37.299999999999997</c:v>
                </c:pt>
                <c:pt idx="24">
                  <c:v>33.1</c:v>
                </c:pt>
                <c:pt idx="32">
                  <c:v>31.3</c:v>
                </c:pt>
              </c:numCache>
            </c:numRef>
          </c:yVal>
          <c:smooth val="0"/>
          <c:extLst>
            <c:ext xmlns:c16="http://schemas.microsoft.com/office/drawing/2014/chart" uri="{C3380CC4-5D6E-409C-BE32-E72D297353CC}">
              <c16:uniqueId val="{00000013-2677-4856-B4D3-342D17F3A0CE}"/>
            </c:ext>
          </c:extLst>
        </c:ser>
        <c:dLbls>
          <c:showLegendKey val="0"/>
          <c:showVal val="1"/>
          <c:showCatName val="0"/>
          <c:showSerName val="0"/>
          <c:showPercent val="0"/>
          <c:showBubbleSize val="0"/>
        </c:dLbls>
        <c:axId val="84219776"/>
        <c:axId val="84234240"/>
      </c:scatterChart>
      <c:valAx>
        <c:axId val="84219776"/>
        <c:scaling>
          <c:orientation val="minMax"/>
          <c:max val="10.1"/>
          <c:min val="3.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6"/>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愛知県江南市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愛知県江南市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愛知県江南市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100,881
99,203
30.20
30,936,536
29,883,298
951,886
18,153,336
24,530,824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有形固定資産減価償却率は</a:t>
          </a:r>
          <a:r>
            <a:rPr kumimoji="1" lang="en-US" altLang="ja-JP" sz="900">
              <a:latin typeface="ＭＳ Ｐゴシック" panose="020B0600070205080204" pitchFamily="50" charset="-128"/>
              <a:ea typeface="ＭＳ Ｐゴシック" panose="020B0600070205080204" pitchFamily="50" charset="-128"/>
            </a:rPr>
            <a:t>67.8</a:t>
          </a:r>
          <a:r>
            <a:rPr kumimoji="1" lang="ja-JP" altLang="en-US" sz="900">
              <a:latin typeface="ＭＳ Ｐゴシック" panose="020B0600070205080204" pitchFamily="50" charset="-128"/>
              <a:ea typeface="ＭＳ Ｐゴシック" panose="020B0600070205080204" pitchFamily="50" charset="-128"/>
            </a:rPr>
            <a:t>％で、類似団体内での順位は、</a:t>
          </a:r>
          <a:r>
            <a:rPr kumimoji="1" lang="en-US" altLang="ja-JP" sz="900">
              <a:latin typeface="ＭＳ Ｐゴシック" panose="020B0600070205080204" pitchFamily="50" charset="-128"/>
              <a:ea typeface="ＭＳ Ｐゴシック" panose="020B0600070205080204" pitchFamily="50" charset="-128"/>
            </a:rPr>
            <a:t>67</a:t>
          </a:r>
          <a:r>
            <a:rPr kumimoji="1" lang="ja-JP" altLang="en-US" sz="900">
              <a:latin typeface="ＭＳ Ｐゴシック" panose="020B0600070205080204" pitchFamily="50" charset="-128"/>
              <a:ea typeface="ＭＳ Ｐゴシック" panose="020B0600070205080204" pitchFamily="50" charset="-128"/>
            </a:rPr>
            <a:t>団体中、</a:t>
          </a:r>
          <a:r>
            <a:rPr kumimoji="1" lang="en-US" altLang="ja-JP" sz="900">
              <a:latin typeface="ＭＳ Ｐゴシック" panose="020B0600070205080204" pitchFamily="50" charset="-128"/>
              <a:ea typeface="ＭＳ Ｐゴシック" panose="020B0600070205080204" pitchFamily="50" charset="-128"/>
            </a:rPr>
            <a:t>5</a:t>
          </a:r>
          <a:r>
            <a:rPr kumimoji="1" lang="ja-JP" altLang="en-US" sz="900">
              <a:latin typeface="ＭＳ Ｐゴシック" panose="020B0600070205080204" pitchFamily="50" charset="-128"/>
              <a:ea typeface="ＭＳ Ｐゴシック" panose="020B0600070205080204" pitchFamily="50" charset="-128"/>
            </a:rPr>
            <a:t>位となっており、全国平均の</a:t>
          </a:r>
          <a:r>
            <a:rPr kumimoji="1" lang="en-US" altLang="ja-JP" sz="900">
              <a:latin typeface="ＭＳ Ｐゴシック" panose="020B0600070205080204" pitchFamily="50" charset="-128"/>
              <a:ea typeface="ＭＳ Ｐゴシック" panose="020B0600070205080204" pitchFamily="50" charset="-128"/>
            </a:rPr>
            <a:t>59.3</a:t>
          </a:r>
          <a:r>
            <a:rPr kumimoji="1" lang="ja-JP" altLang="en-US" sz="900">
              <a:latin typeface="ＭＳ Ｐゴシック" panose="020B0600070205080204" pitchFamily="50" charset="-128"/>
              <a:ea typeface="ＭＳ Ｐゴシック" panose="020B0600070205080204" pitchFamily="50" charset="-128"/>
            </a:rPr>
            <a:t>％、愛知県平均の</a:t>
          </a:r>
          <a:r>
            <a:rPr kumimoji="1" lang="en-US" altLang="ja-JP" sz="900">
              <a:latin typeface="ＭＳ Ｐゴシック" panose="020B0600070205080204" pitchFamily="50" charset="-128"/>
              <a:ea typeface="ＭＳ Ｐゴシック" panose="020B0600070205080204" pitchFamily="50" charset="-128"/>
            </a:rPr>
            <a:t>63.1</a:t>
          </a:r>
          <a:r>
            <a:rPr kumimoji="1" lang="ja-JP" altLang="en-US" sz="900">
              <a:latin typeface="ＭＳ Ｐゴシック" panose="020B0600070205080204" pitchFamily="50" charset="-128"/>
              <a:ea typeface="ＭＳ Ｐゴシック" panose="020B0600070205080204" pitchFamily="50" charset="-128"/>
            </a:rPr>
            <a:t>％を上回っている。これは、本市が所有する公共施設が昭和</a:t>
          </a:r>
          <a:r>
            <a:rPr kumimoji="1" lang="en-US" altLang="ja-JP" sz="900">
              <a:latin typeface="ＭＳ Ｐゴシック" panose="020B0600070205080204" pitchFamily="50" charset="-128"/>
              <a:ea typeface="ＭＳ Ｐゴシック" panose="020B0600070205080204" pitchFamily="50" charset="-128"/>
            </a:rPr>
            <a:t>40</a:t>
          </a:r>
          <a:r>
            <a:rPr kumimoji="1" lang="ja-JP" altLang="en-US" sz="900">
              <a:latin typeface="ＭＳ Ｐゴシック" panose="020B0600070205080204" pitchFamily="50" charset="-128"/>
              <a:ea typeface="ＭＳ Ｐゴシック" panose="020B0600070205080204" pitchFamily="50" charset="-128"/>
            </a:rPr>
            <a:t>年代から</a:t>
          </a:r>
          <a:r>
            <a:rPr kumimoji="1" lang="en-US" altLang="ja-JP" sz="900">
              <a:latin typeface="ＭＳ Ｐゴシック" panose="020B0600070205080204" pitchFamily="50" charset="-128"/>
              <a:ea typeface="ＭＳ Ｐゴシック" panose="020B0600070205080204" pitchFamily="50" charset="-128"/>
            </a:rPr>
            <a:t>50</a:t>
          </a:r>
          <a:r>
            <a:rPr kumimoji="1" lang="ja-JP" altLang="en-US" sz="900">
              <a:latin typeface="ＭＳ Ｐゴシック" panose="020B0600070205080204" pitchFamily="50" charset="-128"/>
              <a:ea typeface="ＭＳ Ｐゴシック" panose="020B0600070205080204" pitchFamily="50" charset="-128"/>
            </a:rPr>
            <a:t>年代にかけて集中的に整備されており、建築後</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年以上経過したものが全体の</a:t>
          </a:r>
          <a:r>
            <a:rPr kumimoji="1" lang="en-US" altLang="ja-JP" sz="900">
              <a:latin typeface="ＭＳ Ｐゴシック" panose="020B0600070205080204" pitchFamily="50" charset="-128"/>
              <a:ea typeface="ＭＳ Ｐゴシック" panose="020B0600070205080204" pitchFamily="50" charset="-128"/>
            </a:rPr>
            <a:t>8</a:t>
          </a:r>
          <a:r>
            <a:rPr kumimoji="1" lang="ja-JP" altLang="en-US" sz="900">
              <a:latin typeface="ＭＳ Ｐゴシック" panose="020B0600070205080204" pitchFamily="50" charset="-128"/>
              <a:ea typeface="ＭＳ Ｐゴシック" panose="020B0600070205080204" pitchFamily="50" charset="-128"/>
            </a:rPr>
            <a:t>割近くを占めていることが要因となっている。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平成</a:t>
          </a:r>
          <a:r>
            <a:rPr kumimoji="1" lang="en-US" altLang="ja-JP" sz="900">
              <a:latin typeface="ＭＳ Ｐゴシック" panose="020B0600070205080204" pitchFamily="50" charset="-128"/>
              <a:ea typeface="ＭＳ Ｐゴシック" panose="020B0600070205080204" pitchFamily="50" charset="-128"/>
            </a:rPr>
            <a:t>27</a:t>
          </a:r>
          <a:r>
            <a:rPr kumimoji="1" lang="ja-JP" altLang="en-US" sz="900">
              <a:latin typeface="ＭＳ Ｐゴシック" panose="020B0600070205080204" pitchFamily="50" charset="-128"/>
              <a:ea typeface="ＭＳ Ｐゴシック" panose="020B0600070205080204" pitchFamily="50" charset="-128"/>
            </a:rPr>
            <a:t>年度に策定した公共施設等総合管理計画では、公共施設等の更新費用不足額の約</a:t>
          </a:r>
          <a:r>
            <a:rPr kumimoji="1" lang="en-US" altLang="ja-JP" sz="900">
              <a:latin typeface="ＭＳ Ｐゴシック" panose="020B0600070205080204" pitchFamily="50" charset="-128"/>
              <a:ea typeface="ＭＳ Ｐゴシック" panose="020B0600070205080204" pitchFamily="50" charset="-128"/>
            </a:rPr>
            <a:t>447</a:t>
          </a:r>
          <a:r>
            <a:rPr kumimoji="1" lang="ja-JP" altLang="en-US" sz="900">
              <a:latin typeface="ＭＳ Ｐゴシック" panose="020B0600070205080204" pitchFamily="50" charset="-128"/>
              <a:ea typeface="ＭＳ Ｐゴシック" panose="020B0600070205080204" pitchFamily="50" charset="-128"/>
            </a:rPr>
            <a:t>億円（総延床面積の</a:t>
          </a:r>
          <a:r>
            <a:rPr kumimoji="1" lang="en-US" altLang="ja-JP" sz="900">
              <a:latin typeface="ＭＳ Ｐゴシック" panose="020B0600070205080204" pitchFamily="50" charset="-128"/>
              <a:ea typeface="ＭＳ Ｐゴシック" panose="020B0600070205080204" pitchFamily="50" charset="-128"/>
            </a:rPr>
            <a:t>14</a:t>
          </a:r>
          <a:r>
            <a:rPr kumimoji="1" lang="ja-JP" altLang="en-US" sz="900">
              <a:latin typeface="ＭＳ Ｐゴシック" panose="020B0600070205080204" pitchFamily="50" charset="-128"/>
              <a:ea typeface="ＭＳ Ｐゴシック" panose="020B0600070205080204" pitchFamily="50" charset="-128"/>
            </a:rPr>
            <a:t>％相当）を縮減する目標を掲げており、その目標に向け、施設保有量の適正化、施設の長寿命化、施設更新の優先順位付けなどの方針を定めた個別施設計画を随時策定・更新し、計画に基づいた取り組みを進めることにより改善を図っ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69" name="有形固定資産減価償却率平均値テキスト"/>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2" name="フローチャート: 判断 71"/>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128905</xdr:rowOff>
    </xdr:from>
    <xdr:to>
      <xdr:col>23</xdr:col>
      <xdr:colOff>136525</xdr:colOff>
      <xdr:row>29</xdr:row>
      <xdr:rowOff>59055</xdr:rowOff>
    </xdr:to>
    <xdr:sp macro="" textlink="">
      <xdr:nvSpPr>
        <xdr:cNvPr id="78" name="楕円 77"/>
        <xdr:cNvSpPr/>
      </xdr:nvSpPr>
      <xdr:spPr>
        <a:xfrm>
          <a:off x="47117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151782</xdr:rowOff>
    </xdr:from>
    <xdr:ext cx="405111" cy="259045"/>
    <xdr:sp macro="" textlink="">
      <xdr:nvSpPr>
        <xdr:cNvPr id="79" name="有形固定資産減価償却率該当値テキスト"/>
        <xdr:cNvSpPr txBox="1"/>
      </xdr:nvSpPr>
      <xdr:spPr>
        <a:xfrm>
          <a:off x="4813300" y="555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132503</xdr:rowOff>
    </xdr:from>
    <xdr:to>
      <xdr:col>19</xdr:col>
      <xdr:colOff>187325</xdr:colOff>
      <xdr:row>29</xdr:row>
      <xdr:rowOff>62653</xdr:rowOff>
    </xdr:to>
    <xdr:sp macro="" textlink="">
      <xdr:nvSpPr>
        <xdr:cNvPr id="80" name="楕円 79"/>
        <xdr:cNvSpPr/>
      </xdr:nvSpPr>
      <xdr:spPr>
        <a:xfrm>
          <a:off x="4000500" y="57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8255</xdr:rowOff>
    </xdr:from>
    <xdr:to>
      <xdr:col>23</xdr:col>
      <xdr:colOff>85725</xdr:colOff>
      <xdr:row>29</xdr:row>
      <xdr:rowOff>11853</xdr:rowOff>
    </xdr:to>
    <xdr:cxnSp macro="">
      <xdr:nvCxnSpPr>
        <xdr:cNvPr id="81" name="直線コネクタ 80"/>
        <xdr:cNvCxnSpPr/>
      </xdr:nvCxnSpPr>
      <xdr:spPr>
        <a:xfrm flipV="1">
          <a:off x="4051300" y="5751830"/>
          <a:ext cx="7112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18627</xdr:rowOff>
    </xdr:from>
    <xdr:to>
      <xdr:col>15</xdr:col>
      <xdr:colOff>187325</xdr:colOff>
      <xdr:row>29</xdr:row>
      <xdr:rowOff>120227</xdr:rowOff>
    </xdr:to>
    <xdr:sp macro="" textlink="">
      <xdr:nvSpPr>
        <xdr:cNvPr id="82" name="楕円 81"/>
        <xdr:cNvSpPr/>
      </xdr:nvSpPr>
      <xdr:spPr>
        <a:xfrm>
          <a:off x="3238500" y="57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11853</xdr:rowOff>
    </xdr:from>
    <xdr:to>
      <xdr:col>19</xdr:col>
      <xdr:colOff>136525</xdr:colOff>
      <xdr:row>29</xdr:row>
      <xdr:rowOff>69427</xdr:rowOff>
    </xdr:to>
    <xdr:cxnSp macro="">
      <xdr:nvCxnSpPr>
        <xdr:cNvPr id="83" name="直線コネクタ 82"/>
        <xdr:cNvCxnSpPr/>
      </xdr:nvCxnSpPr>
      <xdr:spPr>
        <a:xfrm flipV="1">
          <a:off x="3289300" y="5755428"/>
          <a:ext cx="762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84" name="n_1aveValue有形固定資産減価償却率"/>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160672</xdr:rowOff>
    </xdr:from>
    <xdr:ext cx="405111" cy="259045"/>
    <xdr:sp macro="" textlink="">
      <xdr:nvSpPr>
        <xdr:cNvPr id="85" name="n_2aveValue有形固定資産減価償却率"/>
        <xdr:cNvSpPr txBox="1"/>
      </xdr:nvSpPr>
      <xdr:spPr>
        <a:xfrm>
          <a:off x="3086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79180</xdr:rowOff>
    </xdr:from>
    <xdr:ext cx="405111" cy="259045"/>
    <xdr:sp macro="" textlink="">
      <xdr:nvSpPr>
        <xdr:cNvPr id="86" name="n_1mainValue有形固定資産減価償却率"/>
        <xdr:cNvSpPr txBox="1"/>
      </xdr:nvSpPr>
      <xdr:spPr>
        <a:xfrm>
          <a:off x="3836044" y="5479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136754</xdr:rowOff>
    </xdr:from>
    <xdr:ext cx="405111" cy="259045"/>
    <xdr:sp macro="" textlink="">
      <xdr:nvSpPr>
        <xdr:cNvPr id="87" name="n_2mainValue有形固定資産減価償却率"/>
        <xdr:cNvSpPr txBox="1"/>
      </xdr:nvSpPr>
      <xdr:spPr>
        <a:xfrm>
          <a:off x="3086744" y="55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a:t>
          </a:r>
          <a:r>
            <a:rPr kumimoji="1" lang="en-US" altLang="ja-JP" sz="1100">
              <a:latin typeface="ＭＳ Ｐゴシック" panose="020B0600070205080204" pitchFamily="50" charset="-128"/>
              <a:ea typeface="ＭＳ Ｐゴシック" panose="020B0600070205080204" pitchFamily="50" charset="-128"/>
            </a:rPr>
            <a:t>5.1</a:t>
          </a:r>
          <a:r>
            <a:rPr kumimoji="1" lang="ja-JP" altLang="en-US" sz="1100">
              <a:latin typeface="ＭＳ Ｐゴシック" panose="020B0600070205080204" pitchFamily="50" charset="-128"/>
              <a:ea typeface="ＭＳ Ｐゴシック" panose="020B0600070205080204" pitchFamily="50" charset="-128"/>
            </a:rPr>
            <a:t>年で、類似団体での順位は</a:t>
          </a:r>
          <a:r>
            <a:rPr kumimoji="1" lang="en-US" altLang="ja-JP" sz="1100">
              <a:latin typeface="ＭＳ Ｐゴシック" panose="020B0600070205080204" pitchFamily="50" charset="-128"/>
              <a:ea typeface="ＭＳ Ｐゴシック" panose="020B0600070205080204" pitchFamily="50" charset="-128"/>
            </a:rPr>
            <a:t>93</a:t>
          </a:r>
          <a:r>
            <a:rPr kumimoji="1" lang="ja-JP" altLang="en-US" sz="1100">
              <a:latin typeface="ＭＳ Ｐゴシック" panose="020B0600070205080204" pitchFamily="50" charset="-128"/>
              <a:ea typeface="ＭＳ Ｐゴシック" panose="020B0600070205080204" pitchFamily="50" charset="-128"/>
            </a:rPr>
            <a:t>団体中、</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位となっており、全国平均の</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年を下回っている。また、愛知県平均の</a:t>
          </a:r>
          <a:r>
            <a:rPr kumimoji="1" lang="en-US" altLang="ja-JP" sz="1100">
              <a:latin typeface="ＭＳ Ｐゴシック" panose="020B0600070205080204" pitchFamily="50" charset="-128"/>
              <a:ea typeface="ＭＳ Ｐゴシック" panose="020B0600070205080204" pitchFamily="50" charset="-128"/>
            </a:rPr>
            <a:t>5.6</a:t>
          </a:r>
          <a:r>
            <a:rPr kumimoji="1" lang="ja-JP" altLang="en-US" sz="1100">
              <a:latin typeface="ＭＳ Ｐゴシック" panose="020B0600070205080204" pitchFamily="50" charset="-128"/>
              <a:ea typeface="ＭＳ Ｐゴシック" panose="020B0600070205080204" pitchFamily="50" charset="-128"/>
            </a:rPr>
            <a:t>年とほぼ同値となっている。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布袋駅付近鉄道高架化事業、布袋駅東複合公共施設整備事業や、新ごみ処理施設建設事業などの大型事業に係る多額の地方債発行に伴い債務償還可能年数の上昇が見込まれるため、中長期的な視点から、収支のバランスのとれた、持続可能で健全な財政運営が行えるよう、歳入（自主財源）の確保に努めていく。</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6" name="直線コネクタ 115"/>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9"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0" name="直線コネクタ 119"/>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1"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2" name="フローチャート: 判断 121"/>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8" name="楕円 127"/>
        <xdr:cNvSpPr/>
      </xdr:nvSpPr>
      <xdr:spPr>
        <a:xfrm>
          <a:off x="147447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153052</xdr:rowOff>
    </xdr:from>
    <xdr:ext cx="340478" cy="259045"/>
    <xdr:sp macro="" textlink="">
      <xdr:nvSpPr>
        <xdr:cNvPr id="129" name="債務償還可能年数該当値テキスト"/>
        <xdr:cNvSpPr txBox="1"/>
      </xdr:nvSpPr>
      <xdr:spPr>
        <a:xfrm>
          <a:off x="14846300" y="60680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100,881
99,203
30.20
30,936,536
29,883,298
951,886
18,153,336
24,530,824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xdr:cNvSpPr txBox="1"/>
      </xdr:nvSpPr>
      <xdr:spPr>
        <a:xfrm>
          <a:off x="4673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70" name="楕円 69"/>
        <xdr:cNvSpPr/>
      </xdr:nvSpPr>
      <xdr:spPr>
        <a:xfrm>
          <a:off x="4584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25417</xdr:rowOff>
    </xdr:from>
    <xdr:ext cx="405111" cy="259045"/>
    <xdr:sp macro="" textlink="">
      <xdr:nvSpPr>
        <xdr:cNvPr id="71" name="【道路】&#10;有形固定資産減価償却率該当値テキスト"/>
        <xdr:cNvSpPr txBox="1"/>
      </xdr:nvSpPr>
      <xdr:spPr>
        <a:xfrm>
          <a:off x="4673600"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40640</xdr:rowOff>
    </xdr:from>
    <xdr:to>
      <xdr:col>20</xdr:col>
      <xdr:colOff>38100</xdr:colOff>
      <xdr:row>36</xdr:row>
      <xdr:rowOff>142240</xdr:rowOff>
    </xdr:to>
    <xdr:sp macro="" textlink="">
      <xdr:nvSpPr>
        <xdr:cNvPr id="72" name="楕円 71"/>
        <xdr:cNvSpPr/>
      </xdr:nvSpPr>
      <xdr:spPr>
        <a:xfrm>
          <a:off x="3746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53340</xdr:rowOff>
    </xdr:from>
    <xdr:to>
      <xdr:col>24</xdr:col>
      <xdr:colOff>63500</xdr:colOff>
      <xdr:row>36</xdr:row>
      <xdr:rowOff>91440</xdr:rowOff>
    </xdr:to>
    <xdr:cxnSp macro="">
      <xdr:nvCxnSpPr>
        <xdr:cNvPr id="73" name="直線コネクタ 72"/>
        <xdr:cNvCxnSpPr/>
      </xdr:nvCxnSpPr>
      <xdr:spPr>
        <a:xfrm flipV="1">
          <a:off x="3797300" y="62255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78740</xdr:rowOff>
    </xdr:from>
    <xdr:to>
      <xdr:col>15</xdr:col>
      <xdr:colOff>101600</xdr:colOff>
      <xdr:row>37</xdr:row>
      <xdr:rowOff>8890</xdr:rowOff>
    </xdr:to>
    <xdr:sp macro="" textlink="">
      <xdr:nvSpPr>
        <xdr:cNvPr id="74" name="楕円 73"/>
        <xdr:cNvSpPr/>
      </xdr:nvSpPr>
      <xdr:spPr>
        <a:xfrm>
          <a:off x="2857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91440</xdr:rowOff>
    </xdr:from>
    <xdr:to>
      <xdr:col>19</xdr:col>
      <xdr:colOff>177800</xdr:colOff>
      <xdr:row>36</xdr:row>
      <xdr:rowOff>129540</xdr:rowOff>
    </xdr:to>
    <xdr:cxnSp macro="">
      <xdr:nvCxnSpPr>
        <xdr:cNvPr id="75" name="直線コネクタ 74"/>
        <xdr:cNvCxnSpPr/>
      </xdr:nvCxnSpPr>
      <xdr:spPr>
        <a:xfrm flipV="1">
          <a:off x="2908300" y="6263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83837</xdr:rowOff>
    </xdr:from>
    <xdr:ext cx="405111" cy="259045"/>
    <xdr:sp macro="" textlink="">
      <xdr:nvSpPr>
        <xdr:cNvPr id="76" name="n_1aveValue【道路】&#10;有形固定資産減価償却率"/>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121937</xdr:rowOff>
    </xdr:from>
    <xdr:ext cx="405111" cy="259045"/>
    <xdr:sp macro="" textlink="">
      <xdr:nvSpPr>
        <xdr:cNvPr id="77" name="n_2aveValue【道路】&#10;有形固定資産減価償却率"/>
        <xdr:cNvSpPr txBox="1"/>
      </xdr:nvSpPr>
      <xdr:spPr>
        <a:xfrm>
          <a:off x="2705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158767</xdr:rowOff>
    </xdr:from>
    <xdr:ext cx="405111" cy="259045"/>
    <xdr:sp macro="" textlink="">
      <xdr:nvSpPr>
        <xdr:cNvPr id="78" name="n_1mainValue【道路】&#10;有形固定資産減価償却率"/>
        <xdr:cNvSpPr txBox="1"/>
      </xdr:nvSpPr>
      <xdr:spPr>
        <a:xfrm>
          <a:off x="35820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25417</xdr:rowOff>
    </xdr:from>
    <xdr:ext cx="405111" cy="259045"/>
    <xdr:sp macro="" textlink="">
      <xdr:nvSpPr>
        <xdr:cNvPr id="79" name="n_2mainValue【道路】&#10;有形固定資産減価償却率"/>
        <xdr:cNvSpPr txBox="1"/>
      </xdr:nvSpPr>
      <xdr:spPr>
        <a:xfrm>
          <a:off x="270574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3" name="直線コネクタ 102"/>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4"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5" name="直線コネクタ 104"/>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6"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7" name="直線コネクタ 106"/>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97255</xdr:rowOff>
    </xdr:from>
    <xdr:ext cx="534377" cy="259045"/>
    <xdr:sp macro="" textlink="">
      <xdr:nvSpPr>
        <xdr:cNvPr id="108" name="【道路】&#10;一人当たり延長平均値テキスト"/>
        <xdr:cNvSpPr txBox="1"/>
      </xdr:nvSpPr>
      <xdr:spPr>
        <a:xfrm>
          <a:off x="10515600" y="6783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9" name="フローチャート: 判断 108"/>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10" name="フローチャート: 判断 109"/>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11" name="フローチャート: 判断 110"/>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33725</xdr:rowOff>
    </xdr:from>
    <xdr:to>
      <xdr:col>55</xdr:col>
      <xdr:colOff>50800</xdr:colOff>
      <xdr:row>41</xdr:row>
      <xdr:rowOff>135325</xdr:rowOff>
    </xdr:to>
    <xdr:sp macro="" textlink="">
      <xdr:nvSpPr>
        <xdr:cNvPr id="117" name="楕円 116"/>
        <xdr:cNvSpPr/>
      </xdr:nvSpPr>
      <xdr:spPr>
        <a:xfrm>
          <a:off x="10426700" y="70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120102</xdr:rowOff>
    </xdr:from>
    <xdr:ext cx="469744" cy="259045"/>
    <xdr:sp macro="" textlink="">
      <xdr:nvSpPr>
        <xdr:cNvPr id="118" name="【道路】&#10;一人当たり延長該当値テキスト"/>
        <xdr:cNvSpPr txBox="1"/>
      </xdr:nvSpPr>
      <xdr:spPr>
        <a:xfrm>
          <a:off x="10515600" y="697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34449</xdr:rowOff>
    </xdr:from>
    <xdr:to>
      <xdr:col>50</xdr:col>
      <xdr:colOff>165100</xdr:colOff>
      <xdr:row>41</xdr:row>
      <xdr:rowOff>136049</xdr:rowOff>
    </xdr:to>
    <xdr:sp macro="" textlink="">
      <xdr:nvSpPr>
        <xdr:cNvPr id="119" name="楕円 118"/>
        <xdr:cNvSpPr/>
      </xdr:nvSpPr>
      <xdr:spPr>
        <a:xfrm>
          <a:off x="9588500" y="706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84525</xdr:rowOff>
    </xdr:from>
    <xdr:to>
      <xdr:col>55</xdr:col>
      <xdr:colOff>0</xdr:colOff>
      <xdr:row>41</xdr:row>
      <xdr:rowOff>85249</xdr:rowOff>
    </xdr:to>
    <xdr:cxnSp macro="">
      <xdr:nvCxnSpPr>
        <xdr:cNvPr id="120" name="直線コネクタ 119"/>
        <xdr:cNvCxnSpPr/>
      </xdr:nvCxnSpPr>
      <xdr:spPr>
        <a:xfrm flipV="1">
          <a:off x="9639300" y="7113975"/>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34487</xdr:rowOff>
    </xdr:from>
    <xdr:to>
      <xdr:col>46</xdr:col>
      <xdr:colOff>38100</xdr:colOff>
      <xdr:row>41</xdr:row>
      <xdr:rowOff>136087</xdr:rowOff>
    </xdr:to>
    <xdr:sp macro="" textlink="">
      <xdr:nvSpPr>
        <xdr:cNvPr id="121" name="楕円 120"/>
        <xdr:cNvSpPr/>
      </xdr:nvSpPr>
      <xdr:spPr>
        <a:xfrm>
          <a:off x="8699500" y="706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85249</xdr:rowOff>
    </xdr:from>
    <xdr:to>
      <xdr:col>50</xdr:col>
      <xdr:colOff>114300</xdr:colOff>
      <xdr:row>41</xdr:row>
      <xdr:rowOff>85287</xdr:rowOff>
    </xdr:to>
    <xdr:cxnSp macro="">
      <xdr:nvCxnSpPr>
        <xdr:cNvPr id="122" name="直線コネクタ 121"/>
        <xdr:cNvCxnSpPr/>
      </xdr:nvCxnSpPr>
      <xdr:spPr>
        <a:xfrm flipV="1">
          <a:off x="8750300" y="711469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23" name="n_1aveValue【道路】&#10;一人当たり延長"/>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24" name="n_2aveValue【道路】&#10;一人当たり延長"/>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127176</xdr:rowOff>
    </xdr:from>
    <xdr:ext cx="469744" cy="259045"/>
    <xdr:sp macro="" textlink="">
      <xdr:nvSpPr>
        <xdr:cNvPr id="125" name="n_1mainValue【道路】&#10;一人当たり延長"/>
        <xdr:cNvSpPr txBox="1"/>
      </xdr:nvSpPr>
      <xdr:spPr>
        <a:xfrm>
          <a:off x="9391727" y="7156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127214</xdr:rowOff>
    </xdr:from>
    <xdr:ext cx="469744" cy="259045"/>
    <xdr:sp macro="" textlink="">
      <xdr:nvSpPr>
        <xdr:cNvPr id="126" name="n_2mainValue【道路】&#10;一人当たり延長"/>
        <xdr:cNvSpPr txBox="1"/>
      </xdr:nvSpPr>
      <xdr:spPr>
        <a:xfrm>
          <a:off x="8515427" y="7156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51" name="直線コネクタ 150"/>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52"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53" name="直線コネクタ 152"/>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54"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55" name="直線コネクタ 154"/>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56" name="【橋りょう・トンネ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7" name="フローチャート: 判断 156"/>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8" name="フローチャート: 判断 157"/>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9" name="フローチャート: 判断 158"/>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93980</xdr:rowOff>
    </xdr:from>
    <xdr:to>
      <xdr:col>24</xdr:col>
      <xdr:colOff>114300</xdr:colOff>
      <xdr:row>58</xdr:row>
      <xdr:rowOff>24130</xdr:rowOff>
    </xdr:to>
    <xdr:sp macro="" textlink="">
      <xdr:nvSpPr>
        <xdr:cNvPr id="165" name="楕円 164"/>
        <xdr:cNvSpPr/>
      </xdr:nvSpPr>
      <xdr:spPr>
        <a:xfrm>
          <a:off x="45847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116857</xdr:rowOff>
    </xdr:from>
    <xdr:ext cx="405111" cy="259045"/>
    <xdr:sp macro="" textlink="">
      <xdr:nvSpPr>
        <xdr:cNvPr id="166" name="【橋りょう・トンネル】&#10;有形固定資産減価償却率該当値テキスト"/>
        <xdr:cNvSpPr txBox="1"/>
      </xdr:nvSpPr>
      <xdr:spPr>
        <a:xfrm>
          <a:off x="4673600"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122555</xdr:rowOff>
    </xdr:from>
    <xdr:to>
      <xdr:col>20</xdr:col>
      <xdr:colOff>38100</xdr:colOff>
      <xdr:row>58</xdr:row>
      <xdr:rowOff>52705</xdr:rowOff>
    </xdr:to>
    <xdr:sp macro="" textlink="">
      <xdr:nvSpPr>
        <xdr:cNvPr id="167" name="楕円 166"/>
        <xdr:cNvSpPr/>
      </xdr:nvSpPr>
      <xdr:spPr>
        <a:xfrm>
          <a:off x="3746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144780</xdr:rowOff>
    </xdr:from>
    <xdr:to>
      <xdr:col>24</xdr:col>
      <xdr:colOff>63500</xdr:colOff>
      <xdr:row>58</xdr:row>
      <xdr:rowOff>1905</xdr:rowOff>
    </xdr:to>
    <xdr:cxnSp macro="">
      <xdr:nvCxnSpPr>
        <xdr:cNvPr id="168" name="直線コネクタ 167"/>
        <xdr:cNvCxnSpPr/>
      </xdr:nvCxnSpPr>
      <xdr:spPr>
        <a:xfrm flipV="1">
          <a:off x="3797300" y="99174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153035</xdr:rowOff>
    </xdr:from>
    <xdr:to>
      <xdr:col>15</xdr:col>
      <xdr:colOff>101600</xdr:colOff>
      <xdr:row>58</xdr:row>
      <xdr:rowOff>83185</xdr:rowOff>
    </xdr:to>
    <xdr:sp macro="" textlink="">
      <xdr:nvSpPr>
        <xdr:cNvPr id="169" name="楕円 168"/>
        <xdr:cNvSpPr/>
      </xdr:nvSpPr>
      <xdr:spPr>
        <a:xfrm>
          <a:off x="2857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1905</xdr:rowOff>
    </xdr:from>
    <xdr:to>
      <xdr:col>19</xdr:col>
      <xdr:colOff>177800</xdr:colOff>
      <xdr:row>58</xdr:row>
      <xdr:rowOff>32385</xdr:rowOff>
    </xdr:to>
    <xdr:cxnSp macro="">
      <xdr:nvCxnSpPr>
        <xdr:cNvPr id="170" name="直線コネクタ 169"/>
        <xdr:cNvCxnSpPr/>
      </xdr:nvCxnSpPr>
      <xdr:spPr>
        <a:xfrm flipV="1">
          <a:off x="2908300" y="99460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71" name="n_1ave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150512</xdr:rowOff>
    </xdr:from>
    <xdr:ext cx="405111" cy="259045"/>
    <xdr:sp macro="" textlink="">
      <xdr:nvSpPr>
        <xdr:cNvPr id="172" name="n_2aveValue【橋りょう・トンネル】&#10;有形固定資産減価償却率"/>
        <xdr:cNvSpPr txBox="1"/>
      </xdr:nvSpPr>
      <xdr:spPr>
        <a:xfrm>
          <a:off x="2705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69232</xdr:rowOff>
    </xdr:from>
    <xdr:ext cx="405111" cy="259045"/>
    <xdr:sp macro="" textlink="">
      <xdr:nvSpPr>
        <xdr:cNvPr id="173" name="n_1mainValue【橋りょう・トンネル】&#10;有形固定資産減価償却率"/>
        <xdr:cNvSpPr txBox="1"/>
      </xdr:nvSpPr>
      <xdr:spPr>
        <a:xfrm>
          <a:off x="3582044"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99712</xdr:rowOff>
    </xdr:from>
    <xdr:ext cx="405111" cy="259045"/>
    <xdr:sp macro="" textlink="">
      <xdr:nvSpPr>
        <xdr:cNvPr id="174" name="n_2mainValue【橋りょう・トンネル】&#10;有形固定資産減価償却率"/>
        <xdr:cNvSpPr txBox="1"/>
      </xdr:nvSpPr>
      <xdr:spPr>
        <a:xfrm>
          <a:off x="2705744"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96" name="直線コネクタ 195"/>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97"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98" name="直線コネクタ 197"/>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9"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200" name="直線コネクタ 199"/>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39290</xdr:rowOff>
    </xdr:from>
    <xdr:ext cx="599010" cy="259045"/>
    <xdr:sp macro="" textlink="">
      <xdr:nvSpPr>
        <xdr:cNvPr id="201" name="【橋りょう・トンネル】&#10;一人当たり有形固定資産（償却資産）額平均値テキスト"/>
        <xdr:cNvSpPr txBox="1"/>
      </xdr:nvSpPr>
      <xdr:spPr>
        <a:xfrm>
          <a:off x="10515600" y="10326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202" name="フローチャート: 判断 201"/>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203" name="フローチャート: 判断 202"/>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204" name="フローチャート: 判断 203"/>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73250</xdr:rowOff>
    </xdr:from>
    <xdr:to>
      <xdr:col>55</xdr:col>
      <xdr:colOff>50800</xdr:colOff>
      <xdr:row>64</xdr:row>
      <xdr:rowOff>3400</xdr:rowOff>
    </xdr:to>
    <xdr:sp macro="" textlink="">
      <xdr:nvSpPr>
        <xdr:cNvPr id="210" name="楕円 209"/>
        <xdr:cNvSpPr/>
      </xdr:nvSpPr>
      <xdr:spPr>
        <a:xfrm>
          <a:off x="10426700" y="108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159627</xdr:rowOff>
    </xdr:from>
    <xdr:ext cx="534377" cy="259045"/>
    <xdr:sp macro="" textlink="">
      <xdr:nvSpPr>
        <xdr:cNvPr id="211" name="【橋りょう・トンネル】&#10;一人当たり有形固定資産（償却資産）額該当値テキスト"/>
        <xdr:cNvSpPr txBox="1"/>
      </xdr:nvSpPr>
      <xdr:spPr>
        <a:xfrm>
          <a:off x="10515600" y="1078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73334</xdr:rowOff>
    </xdr:from>
    <xdr:to>
      <xdr:col>50</xdr:col>
      <xdr:colOff>165100</xdr:colOff>
      <xdr:row>64</xdr:row>
      <xdr:rowOff>3484</xdr:rowOff>
    </xdr:to>
    <xdr:sp macro="" textlink="">
      <xdr:nvSpPr>
        <xdr:cNvPr id="212" name="楕円 211"/>
        <xdr:cNvSpPr/>
      </xdr:nvSpPr>
      <xdr:spPr>
        <a:xfrm>
          <a:off x="9588500" y="1087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124050</xdr:rowOff>
    </xdr:from>
    <xdr:to>
      <xdr:col>55</xdr:col>
      <xdr:colOff>0</xdr:colOff>
      <xdr:row>63</xdr:row>
      <xdr:rowOff>124134</xdr:rowOff>
    </xdr:to>
    <xdr:cxnSp macro="">
      <xdr:nvCxnSpPr>
        <xdr:cNvPr id="213" name="直線コネクタ 212"/>
        <xdr:cNvCxnSpPr/>
      </xdr:nvCxnSpPr>
      <xdr:spPr>
        <a:xfrm flipV="1">
          <a:off x="9639300" y="10925400"/>
          <a:ext cx="8382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73332</xdr:rowOff>
    </xdr:from>
    <xdr:to>
      <xdr:col>46</xdr:col>
      <xdr:colOff>38100</xdr:colOff>
      <xdr:row>64</xdr:row>
      <xdr:rowOff>3482</xdr:rowOff>
    </xdr:to>
    <xdr:sp macro="" textlink="">
      <xdr:nvSpPr>
        <xdr:cNvPr id="214" name="楕円 213"/>
        <xdr:cNvSpPr/>
      </xdr:nvSpPr>
      <xdr:spPr>
        <a:xfrm>
          <a:off x="8699500" y="1087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124132</xdr:rowOff>
    </xdr:from>
    <xdr:to>
      <xdr:col>50</xdr:col>
      <xdr:colOff>114300</xdr:colOff>
      <xdr:row>63</xdr:row>
      <xdr:rowOff>124134</xdr:rowOff>
    </xdr:to>
    <xdr:cxnSp macro="">
      <xdr:nvCxnSpPr>
        <xdr:cNvPr id="215" name="直線コネクタ 214"/>
        <xdr:cNvCxnSpPr/>
      </xdr:nvCxnSpPr>
      <xdr:spPr>
        <a:xfrm>
          <a:off x="8750300" y="10925482"/>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154460</xdr:rowOff>
    </xdr:from>
    <xdr:ext cx="599010" cy="259045"/>
    <xdr:sp macro="" textlink="">
      <xdr:nvSpPr>
        <xdr:cNvPr id="216" name="n_1aveValue【橋りょう・トンネル】&#10;一人当たり有形固定資産（償却資産）額"/>
        <xdr:cNvSpPr txBox="1"/>
      </xdr:nvSpPr>
      <xdr:spPr>
        <a:xfrm>
          <a:off x="93270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17" name="n_2aveValue【橋りょう・トンネル】&#10;一人当たり有形固定資産（償却資産）額"/>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166061</xdr:rowOff>
    </xdr:from>
    <xdr:ext cx="534377" cy="259045"/>
    <xdr:sp macro="" textlink="">
      <xdr:nvSpPr>
        <xdr:cNvPr id="218" name="n_1mainValue【橋りょう・トンネル】&#10;一人当たり有形固定資産（償却資産）額"/>
        <xdr:cNvSpPr txBox="1"/>
      </xdr:nvSpPr>
      <xdr:spPr>
        <a:xfrm>
          <a:off x="9359411" y="1096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166059</xdr:rowOff>
    </xdr:from>
    <xdr:ext cx="534377" cy="259045"/>
    <xdr:sp macro="" textlink="">
      <xdr:nvSpPr>
        <xdr:cNvPr id="219" name="n_2mainValue【橋りょう・トンネル】&#10;一人当たり有形固定資産（償却資産）額"/>
        <xdr:cNvSpPr txBox="1"/>
      </xdr:nvSpPr>
      <xdr:spPr>
        <a:xfrm>
          <a:off x="8483111" y="1096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0" name="直線コネクタ 22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1" name="テキスト ボックス 23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2" name="直線コネクタ 23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3" name="テキスト ボックス 23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4" name="直線コネクタ 23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5" name="テキスト ボックス 23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6" name="直線コネクタ 23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7" name="テキスト ボックス 23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8" name="直線コネクタ 23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9" name="テキスト ボックス 23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0" name="直線コネクタ 23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1" name="テキスト ボックス 24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45" name="直線コネクタ 244"/>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46"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47" name="直線コネクタ 246"/>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48"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49" name="直線コネクタ 248"/>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124477</xdr:rowOff>
    </xdr:from>
    <xdr:ext cx="405111" cy="259045"/>
    <xdr:sp macro="" textlink="">
      <xdr:nvSpPr>
        <xdr:cNvPr id="250" name="【公営住宅】&#10;有形固定資産減価償却率平均値テキスト"/>
        <xdr:cNvSpPr txBox="1"/>
      </xdr:nvSpPr>
      <xdr:spPr>
        <a:xfrm>
          <a:off x="4673600" y="1366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51" name="フローチャート: 判断 250"/>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52" name="フローチャート: 判断 251"/>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53" name="フローチャート: 判断 252"/>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85271</xdr:rowOff>
    </xdr:from>
    <xdr:to>
      <xdr:col>24</xdr:col>
      <xdr:colOff>114300</xdr:colOff>
      <xdr:row>83</xdr:row>
      <xdr:rowOff>15421</xdr:rowOff>
    </xdr:to>
    <xdr:sp macro="" textlink="">
      <xdr:nvSpPr>
        <xdr:cNvPr id="259" name="楕円 258"/>
        <xdr:cNvSpPr/>
      </xdr:nvSpPr>
      <xdr:spPr>
        <a:xfrm>
          <a:off x="45847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63698</xdr:rowOff>
    </xdr:from>
    <xdr:ext cx="405111" cy="259045"/>
    <xdr:sp macro="" textlink="">
      <xdr:nvSpPr>
        <xdr:cNvPr id="260" name="【公営住宅】&#10;有形固定資産減価償却率該当値テキスト"/>
        <xdr:cNvSpPr txBox="1"/>
      </xdr:nvSpPr>
      <xdr:spPr>
        <a:xfrm>
          <a:off x="4673600"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103232</xdr:rowOff>
    </xdr:from>
    <xdr:to>
      <xdr:col>20</xdr:col>
      <xdr:colOff>38100</xdr:colOff>
      <xdr:row>83</xdr:row>
      <xdr:rowOff>33382</xdr:rowOff>
    </xdr:to>
    <xdr:sp macro="" textlink="">
      <xdr:nvSpPr>
        <xdr:cNvPr id="261" name="楕円 260"/>
        <xdr:cNvSpPr/>
      </xdr:nvSpPr>
      <xdr:spPr>
        <a:xfrm>
          <a:off x="37465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136071</xdr:rowOff>
    </xdr:from>
    <xdr:to>
      <xdr:col>24</xdr:col>
      <xdr:colOff>63500</xdr:colOff>
      <xdr:row>82</xdr:row>
      <xdr:rowOff>154032</xdr:rowOff>
    </xdr:to>
    <xdr:cxnSp macro="">
      <xdr:nvCxnSpPr>
        <xdr:cNvPr id="262" name="直線コネクタ 261"/>
        <xdr:cNvCxnSpPr/>
      </xdr:nvCxnSpPr>
      <xdr:spPr>
        <a:xfrm flipV="1">
          <a:off x="3797300" y="14194971"/>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122827</xdr:rowOff>
    </xdr:from>
    <xdr:to>
      <xdr:col>15</xdr:col>
      <xdr:colOff>101600</xdr:colOff>
      <xdr:row>83</xdr:row>
      <xdr:rowOff>52977</xdr:rowOff>
    </xdr:to>
    <xdr:sp macro="" textlink="">
      <xdr:nvSpPr>
        <xdr:cNvPr id="263" name="楕円 262"/>
        <xdr:cNvSpPr/>
      </xdr:nvSpPr>
      <xdr:spPr>
        <a:xfrm>
          <a:off x="2857500" y="14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154032</xdr:rowOff>
    </xdr:from>
    <xdr:to>
      <xdr:col>19</xdr:col>
      <xdr:colOff>177800</xdr:colOff>
      <xdr:row>83</xdr:row>
      <xdr:rowOff>2177</xdr:rowOff>
    </xdr:to>
    <xdr:cxnSp macro="">
      <xdr:nvCxnSpPr>
        <xdr:cNvPr id="264" name="直線コネクタ 263"/>
        <xdr:cNvCxnSpPr/>
      </xdr:nvCxnSpPr>
      <xdr:spPr>
        <a:xfrm flipV="1">
          <a:off x="2908300" y="14212932"/>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49909</xdr:rowOff>
    </xdr:from>
    <xdr:ext cx="405111" cy="259045"/>
    <xdr:sp macro="" textlink="">
      <xdr:nvSpPr>
        <xdr:cNvPr id="265" name="n_1aveValue【公営住宅】&#10;有形固定資産減価償却率"/>
        <xdr:cNvSpPr txBox="1"/>
      </xdr:nvSpPr>
      <xdr:spPr>
        <a:xfrm>
          <a:off x="35820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266" name="n_2aveValue【公営住宅】&#10;有形固定資産減価償却率"/>
        <xdr:cNvSpPr txBox="1"/>
      </xdr:nvSpPr>
      <xdr:spPr>
        <a:xfrm>
          <a:off x="2705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24509</xdr:rowOff>
    </xdr:from>
    <xdr:ext cx="405111" cy="259045"/>
    <xdr:sp macro="" textlink="">
      <xdr:nvSpPr>
        <xdr:cNvPr id="267" name="n_1mainValue【公営住宅】&#10;有形固定資産減価償却率"/>
        <xdr:cNvSpPr txBox="1"/>
      </xdr:nvSpPr>
      <xdr:spPr>
        <a:xfrm>
          <a:off x="35820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44104</xdr:rowOff>
    </xdr:from>
    <xdr:ext cx="405111" cy="259045"/>
    <xdr:sp macro="" textlink="">
      <xdr:nvSpPr>
        <xdr:cNvPr id="268" name="n_2mainValue【公営住宅】&#10;有形固定資産減価償却率"/>
        <xdr:cNvSpPr txBox="1"/>
      </xdr:nvSpPr>
      <xdr:spPr>
        <a:xfrm>
          <a:off x="2705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92" name="直線コネクタ 291"/>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9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94" name="直線コネクタ 29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95"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96" name="直線コネクタ 295"/>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33799</xdr:rowOff>
    </xdr:from>
    <xdr:ext cx="469744" cy="259045"/>
    <xdr:sp macro="" textlink="">
      <xdr:nvSpPr>
        <xdr:cNvPr id="297" name="【公営住宅】&#10;一人当たり面積平均値テキスト"/>
        <xdr:cNvSpPr txBox="1"/>
      </xdr:nvSpPr>
      <xdr:spPr>
        <a:xfrm>
          <a:off x="10515600" y="14264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98" name="フローチャート: 判断 297"/>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99" name="フローチャート: 判断 298"/>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300" name="フローチャート: 判断 299"/>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144272</xdr:rowOff>
    </xdr:from>
    <xdr:to>
      <xdr:col>55</xdr:col>
      <xdr:colOff>50800</xdr:colOff>
      <xdr:row>86</xdr:row>
      <xdr:rowOff>74422</xdr:rowOff>
    </xdr:to>
    <xdr:sp macro="" textlink="">
      <xdr:nvSpPr>
        <xdr:cNvPr id="306" name="楕円 305"/>
        <xdr:cNvSpPr/>
      </xdr:nvSpPr>
      <xdr:spPr>
        <a:xfrm>
          <a:off x="10426700" y="1471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59199</xdr:rowOff>
    </xdr:from>
    <xdr:ext cx="469744" cy="259045"/>
    <xdr:sp macro="" textlink="">
      <xdr:nvSpPr>
        <xdr:cNvPr id="307" name="【公営住宅】&#10;一人当たり面積該当値テキスト"/>
        <xdr:cNvSpPr txBox="1"/>
      </xdr:nvSpPr>
      <xdr:spPr>
        <a:xfrm>
          <a:off x="10515600" y="1463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144272</xdr:rowOff>
    </xdr:from>
    <xdr:to>
      <xdr:col>50</xdr:col>
      <xdr:colOff>165100</xdr:colOff>
      <xdr:row>86</xdr:row>
      <xdr:rowOff>74422</xdr:rowOff>
    </xdr:to>
    <xdr:sp macro="" textlink="">
      <xdr:nvSpPr>
        <xdr:cNvPr id="308" name="楕円 307"/>
        <xdr:cNvSpPr/>
      </xdr:nvSpPr>
      <xdr:spPr>
        <a:xfrm>
          <a:off x="9588500" y="1471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23622</xdr:rowOff>
    </xdr:from>
    <xdr:to>
      <xdr:col>55</xdr:col>
      <xdr:colOff>0</xdr:colOff>
      <xdr:row>86</xdr:row>
      <xdr:rowOff>23622</xdr:rowOff>
    </xdr:to>
    <xdr:cxnSp macro="">
      <xdr:nvCxnSpPr>
        <xdr:cNvPr id="309" name="直線コネクタ 308"/>
        <xdr:cNvCxnSpPr/>
      </xdr:nvCxnSpPr>
      <xdr:spPr>
        <a:xfrm>
          <a:off x="9639300" y="147683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144272</xdr:rowOff>
    </xdr:from>
    <xdr:to>
      <xdr:col>46</xdr:col>
      <xdr:colOff>38100</xdr:colOff>
      <xdr:row>86</xdr:row>
      <xdr:rowOff>74422</xdr:rowOff>
    </xdr:to>
    <xdr:sp macro="" textlink="">
      <xdr:nvSpPr>
        <xdr:cNvPr id="310" name="楕円 309"/>
        <xdr:cNvSpPr/>
      </xdr:nvSpPr>
      <xdr:spPr>
        <a:xfrm>
          <a:off x="8699500" y="1471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23622</xdr:rowOff>
    </xdr:from>
    <xdr:to>
      <xdr:col>50</xdr:col>
      <xdr:colOff>114300</xdr:colOff>
      <xdr:row>86</xdr:row>
      <xdr:rowOff>23622</xdr:rowOff>
    </xdr:to>
    <xdr:cxnSp macro="">
      <xdr:nvCxnSpPr>
        <xdr:cNvPr id="311" name="直線コネクタ 310"/>
        <xdr:cNvCxnSpPr/>
      </xdr:nvCxnSpPr>
      <xdr:spPr>
        <a:xfrm>
          <a:off x="8750300" y="147683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129049</xdr:rowOff>
    </xdr:from>
    <xdr:ext cx="469744" cy="259045"/>
    <xdr:sp macro="" textlink="">
      <xdr:nvSpPr>
        <xdr:cNvPr id="312" name="n_1aveValue【公営住宅】&#10;一人当たり面積"/>
        <xdr:cNvSpPr txBox="1"/>
      </xdr:nvSpPr>
      <xdr:spPr>
        <a:xfrm>
          <a:off x="93917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313" name="n_2aveValue【公営住宅】&#10;一人当たり面積"/>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65549</xdr:rowOff>
    </xdr:from>
    <xdr:ext cx="469744" cy="259045"/>
    <xdr:sp macro="" textlink="">
      <xdr:nvSpPr>
        <xdr:cNvPr id="314" name="n_1mainValue【公営住宅】&#10;一人当たり面積"/>
        <xdr:cNvSpPr txBox="1"/>
      </xdr:nvSpPr>
      <xdr:spPr>
        <a:xfrm>
          <a:off x="93917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65549</xdr:rowOff>
    </xdr:from>
    <xdr:ext cx="469744" cy="259045"/>
    <xdr:sp macro="" textlink="">
      <xdr:nvSpPr>
        <xdr:cNvPr id="315" name="n_2mainValue【公営住宅】&#10;一人当たり面積"/>
        <xdr:cNvSpPr txBox="1"/>
      </xdr:nvSpPr>
      <xdr:spPr>
        <a:xfrm>
          <a:off x="85154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57" name="直線コネクタ 356"/>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58"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59" name="直線コネクタ 358"/>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60"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61" name="直線コネクタ 360"/>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362" name="【認定こども園・幼稚園・保育所】&#10;有形固定資産減価償却率平均値テキスト"/>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63" name="フローチャート: 判断 362"/>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64" name="フローチャート: 判断 363"/>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65" name="フローチャート: 判断 364"/>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131536</xdr:rowOff>
    </xdr:from>
    <xdr:to>
      <xdr:col>85</xdr:col>
      <xdr:colOff>177800</xdr:colOff>
      <xdr:row>35</xdr:row>
      <xdr:rowOff>61686</xdr:rowOff>
    </xdr:to>
    <xdr:sp macro="" textlink="">
      <xdr:nvSpPr>
        <xdr:cNvPr id="371" name="楕円 370"/>
        <xdr:cNvSpPr/>
      </xdr:nvSpPr>
      <xdr:spPr>
        <a:xfrm>
          <a:off x="16268700" y="596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154413</xdr:rowOff>
    </xdr:from>
    <xdr:ext cx="405111" cy="259045"/>
    <xdr:sp macro="" textlink="">
      <xdr:nvSpPr>
        <xdr:cNvPr id="372" name="【認定こども園・幼稚園・保育所】&#10;有形固定資産減価償却率該当値テキスト"/>
        <xdr:cNvSpPr txBox="1"/>
      </xdr:nvSpPr>
      <xdr:spPr>
        <a:xfrm>
          <a:off x="16357600" y="581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167458</xdr:rowOff>
    </xdr:from>
    <xdr:to>
      <xdr:col>81</xdr:col>
      <xdr:colOff>101600</xdr:colOff>
      <xdr:row>35</xdr:row>
      <xdr:rowOff>97608</xdr:rowOff>
    </xdr:to>
    <xdr:sp macro="" textlink="">
      <xdr:nvSpPr>
        <xdr:cNvPr id="373" name="楕円 372"/>
        <xdr:cNvSpPr/>
      </xdr:nvSpPr>
      <xdr:spPr>
        <a:xfrm>
          <a:off x="15430500" y="599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10886</xdr:rowOff>
    </xdr:from>
    <xdr:to>
      <xdr:col>85</xdr:col>
      <xdr:colOff>127000</xdr:colOff>
      <xdr:row>35</xdr:row>
      <xdr:rowOff>46808</xdr:rowOff>
    </xdr:to>
    <xdr:cxnSp macro="">
      <xdr:nvCxnSpPr>
        <xdr:cNvPr id="374" name="直線コネクタ 373"/>
        <xdr:cNvCxnSpPr/>
      </xdr:nvCxnSpPr>
      <xdr:spPr>
        <a:xfrm flipV="1">
          <a:off x="15481300" y="601163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10704</xdr:rowOff>
    </xdr:from>
    <xdr:to>
      <xdr:col>76</xdr:col>
      <xdr:colOff>165100</xdr:colOff>
      <xdr:row>35</xdr:row>
      <xdr:rowOff>112304</xdr:rowOff>
    </xdr:to>
    <xdr:sp macro="" textlink="">
      <xdr:nvSpPr>
        <xdr:cNvPr id="375" name="楕円 374"/>
        <xdr:cNvSpPr/>
      </xdr:nvSpPr>
      <xdr:spPr>
        <a:xfrm>
          <a:off x="14541500" y="60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46808</xdr:rowOff>
    </xdr:from>
    <xdr:to>
      <xdr:col>81</xdr:col>
      <xdr:colOff>50800</xdr:colOff>
      <xdr:row>35</xdr:row>
      <xdr:rowOff>61504</xdr:rowOff>
    </xdr:to>
    <xdr:cxnSp macro="">
      <xdr:nvCxnSpPr>
        <xdr:cNvPr id="376" name="直線コネクタ 375"/>
        <xdr:cNvCxnSpPr/>
      </xdr:nvCxnSpPr>
      <xdr:spPr>
        <a:xfrm flipV="1">
          <a:off x="14592300" y="604755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11991</xdr:rowOff>
    </xdr:from>
    <xdr:ext cx="405111" cy="259045"/>
    <xdr:sp macro="" textlink="">
      <xdr:nvSpPr>
        <xdr:cNvPr id="377" name="n_1aveValue【認定こども園・幼稚園・保育所】&#10;有形固定資産減価償却率"/>
        <xdr:cNvSpPr txBox="1"/>
      </xdr:nvSpPr>
      <xdr:spPr>
        <a:xfrm>
          <a:off x="152660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31585</xdr:rowOff>
    </xdr:from>
    <xdr:ext cx="405111" cy="259045"/>
    <xdr:sp macro="" textlink="">
      <xdr:nvSpPr>
        <xdr:cNvPr id="378" name="n_2aveValue【認定こども園・幼稚園・保育所】&#10;有形固定資産減価償却率"/>
        <xdr:cNvSpPr txBox="1"/>
      </xdr:nvSpPr>
      <xdr:spPr>
        <a:xfrm>
          <a:off x="143897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114135</xdr:rowOff>
    </xdr:from>
    <xdr:ext cx="405111" cy="259045"/>
    <xdr:sp macro="" textlink="">
      <xdr:nvSpPr>
        <xdr:cNvPr id="379" name="n_1mainValue【認定こども園・幼稚園・保育所】&#10;有形固定資産減価償却率"/>
        <xdr:cNvSpPr txBox="1"/>
      </xdr:nvSpPr>
      <xdr:spPr>
        <a:xfrm>
          <a:off x="15266044" y="577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128831</xdr:rowOff>
    </xdr:from>
    <xdr:ext cx="405111" cy="259045"/>
    <xdr:sp macro="" textlink="">
      <xdr:nvSpPr>
        <xdr:cNvPr id="380" name="n_2mainValue【認定こども園・幼稚園・保育所】&#10;有形固定資産減価償却率"/>
        <xdr:cNvSpPr txBox="1"/>
      </xdr:nvSpPr>
      <xdr:spPr>
        <a:xfrm>
          <a:off x="14389744" y="578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1" name="直線コネクタ 39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2" name="テキスト ボックス 39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3" name="直線コネクタ 39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4" name="テキスト ボックス 39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5" name="直線コネクタ 39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6" name="テキスト ボックス 39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7" name="直線コネクタ 39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8" name="テキスト ボックス 39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9" name="直線コネクタ 39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0" name="テキスト ボックス 39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404" name="直線コネクタ 403"/>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5"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6" name="直線コネクタ 405"/>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407"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408" name="直線コネクタ 407"/>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409"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10" name="フローチャート: 判断 409"/>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411" name="フローチャート: 判断 410"/>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412" name="フローチャート: 判断 411"/>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36830</xdr:rowOff>
    </xdr:from>
    <xdr:to>
      <xdr:col>116</xdr:col>
      <xdr:colOff>114300</xdr:colOff>
      <xdr:row>38</xdr:row>
      <xdr:rowOff>138430</xdr:rowOff>
    </xdr:to>
    <xdr:sp macro="" textlink="">
      <xdr:nvSpPr>
        <xdr:cNvPr id="418" name="楕円 417"/>
        <xdr:cNvSpPr/>
      </xdr:nvSpPr>
      <xdr:spPr>
        <a:xfrm>
          <a:off x="22110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59707</xdr:rowOff>
    </xdr:from>
    <xdr:ext cx="469744" cy="259045"/>
    <xdr:sp macro="" textlink="">
      <xdr:nvSpPr>
        <xdr:cNvPr id="419" name="【認定こども園・幼稚園・保育所】&#10;一人当たり面積該当値テキスト"/>
        <xdr:cNvSpPr txBox="1"/>
      </xdr:nvSpPr>
      <xdr:spPr>
        <a:xfrm>
          <a:off x="22199600"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36830</xdr:rowOff>
    </xdr:from>
    <xdr:to>
      <xdr:col>112</xdr:col>
      <xdr:colOff>38100</xdr:colOff>
      <xdr:row>38</xdr:row>
      <xdr:rowOff>138430</xdr:rowOff>
    </xdr:to>
    <xdr:sp macro="" textlink="">
      <xdr:nvSpPr>
        <xdr:cNvPr id="420" name="楕円 419"/>
        <xdr:cNvSpPr/>
      </xdr:nvSpPr>
      <xdr:spPr>
        <a:xfrm>
          <a:off x="21272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87630</xdr:rowOff>
    </xdr:from>
    <xdr:to>
      <xdr:col>116</xdr:col>
      <xdr:colOff>63500</xdr:colOff>
      <xdr:row>38</xdr:row>
      <xdr:rowOff>87630</xdr:rowOff>
    </xdr:to>
    <xdr:cxnSp macro="">
      <xdr:nvCxnSpPr>
        <xdr:cNvPr id="421" name="直線コネクタ 420"/>
        <xdr:cNvCxnSpPr/>
      </xdr:nvCxnSpPr>
      <xdr:spPr>
        <a:xfrm>
          <a:off x="21323300" y="6602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36830</xdr:rowOff>
    </xdr:from>
    <xdr:to>
      <xdr:col>107</xdr:col>
      <xdr:colOff>101600</xdr:colOff>
      <xdr:row>38</xdr:row>
      <xdr:rowOff>138430</xdr:rowOff>
    </xdr:to>
    <xdr:sp macro="" textlink="">
      <xdr:nvSpPr>
        <xdr:cNvPr id="422" name="楕円 421"/>
        <xdr:cNvSpPr/>
      </xdr:nvSpPr>
      <xdr:spPr>
        <a:xfrm>
          <a:off x="20383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87630</xdr:rowOff>
    </xdr:from>
    <xdr:to>
      <xdr:col>111</xdr:col>
      <xdr:colOff>177800</xdr:colOff>
      <xdr:row>38</xdr:row>
      <xdr:rowOff>87630</xdr:rowOff>
    </xdr:to>
    <xdr:cxnSp macro="">
      <xdr:nvCxnSpPr>
        <xdr:cNvPr id="423" name="直線コネクタ 422"/>
        <xdr:cNvCxnSpPr/>
      </xdr:nvCxnSpPr>
      <xdr:spPr>
        <a:xfrm>
          <a:off x="20434300" y="6602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34307</xdr:rowOff>
    </xdr:from>
    <xdr:ext cx="469744" cy="259045"/>
    <xdr:sp macro="" textlink="">
      <xdr:nvSpPr>
        <xdr:cNvPr id="424" name="n_1aveValue【認定こども園・幼稚園・保育所】&#10;一人当たり面積"/>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45737</xdr:rowOff>
    </xdr:from>
    <xdr:ext cx="469744" cy="259045"/>
    <xdr:sp macro="" textlink="">
      <xdr:nvSpPr>
        <xdr:cNvPr id="425" name="n_2aveValue【認定こども園・幼稚園・保育所】&#10;一人当たり面積"/>
        <xdr:cNvSpPr txBox="1"/>
      </xdr:nvSpPr>
      <xdr:spPr>
        <a:xfrm>
          <a:off x="20199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154957</xdr:rowOff>
    </xdr:from>
    <xdr:ext cx="469744" cy="259045"/>
    <xdr:sp macro="" textlink="">
      <xdr:nvSpPr>
        <xdr:cNvPr id="426" name="n_1mainValue【認定こども園・幼稚園・保育所】&#10;一人当たり面積"/>
        <xdr:cNvSpPr txBox="1"/>
      </xdr:nvSpPr>
      <xdr:spPr>
        <a:xfrm>
          <a:off x="21075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154957</xdr:rowOff>
    </xdr:from>
    <xdr:ext cx="469744" cy="259045"/>
    <xdr:sp macro="" textlink="">
      <xdr:nvSpPr>
        <xdr:cNvPr id="427" name="n_2mainValue【認定こども園・幼稚園・保育所】&#10;一人当たり面積"/>
        <xdr:cNvSpPr txBox="1"/>
      </xdr:nvSpPr>
      <xdr:spPr>
        <a:xfrm>
          <a:off x="201994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8" name="テキスト ボックス 43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9" name="直線コネクタ 4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0" name="テキスト ボックス 43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1" name="直線コネクタ 4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2" name="テキスト ボックス 4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3" name="直線コネクタ 4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4" name="テキスト ボックス 4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5" name="直線コネクタ 4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6" name="テキスト ボックス 4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7" name="直線コネクタ 4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8" name="テキスト ボックス 44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0" name="テキスト ボックス 44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52" name="直線コネクタ 451"/>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53"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54" name="直線コネクタ 453"/>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55"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56" name="直線コネクタ 455"/>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457"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58" name="フローチャート: 判断 457"/>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59" name="フローチャート: 判断 458"/>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60" name="フローチャート: 判断 459"/>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128270</xdr:rowOff>
    </xdr:from>
    <xdr:to>
      <xdr:col>85</xdr:col>
      <xdr:colOff>177800</xdr:colOff>
      <xdr:row>58</xdr:row>
      <xdr:rowOff>58420</xdr:rowOff>
    </xdr:to>
    <xdr:sp macro="" textlink="">
      <xdr:nvSpPr>
        <xdr:cNvPr id="466" name="楕円 465"/>
        <xdr:cNvSpPr/>
      </xdr:nvSpPr>
      <xdr:spPr>
        <a:xfrm>
          <a:off x="162687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151147</xdr:rowOff>
    </xdr:from>
    <xdr:ext cx="405111" cy="259045"/>
    <xdr:sp macro="" textlink="">
      <xdr:nvSpPr>
        <xdr:cNvPr id="467" name="【学校施設】&#10;有形固定資産減価償却率該当値テキスト"/>
        <xdr:cNvSpPr txBox="1"/>
      </xdr:nvSpPr>
      <xdr:spPr>
        <a:xfrm>
          <a:off x="16357600"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82550</xdr:rowOff>
    </xdr:from>
    <xdr:to>
      <xdr:col>81</xdr:col>
      <xdr:colOff>101600</xdr:colOff>
      <xdr:row>59</xdr:row>
      <xdr:rowOff>12700</xdr:rowOff>
    </xdr:to>
    <xdr:sp macro="" textlink="">
      <xdr:nvSpPr>
        <xdr:cNvPr id="468" name="楕円 467"/>
        <xdr:cNvSpPr/>
      </xdr:nvSpPr>
      <xdr:spPr>
        <a:xfrm>
          <a:off x="15430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7620</xdr:rowOff>
    </xdr:from>
    <xdr:to>
      <xdr:col>85</xdr:col>
      <xdr:colOff>127000</xdr:colOff>
      <xdr:row>58</xdr:row>
      <xdr:rowOff>133350</xdr:rowOff>
    </xdr:to>
    <xdr:cxnSp macro="">
      <xdr:nvCxnSpPr>
        <xdr:cNvPr id="469" name="直線コネクタ 468"/>
        <xdr:cNvCxnSpPr/>
      </xdr:nvCxnSpPr>
      <xdr:spPr>
        <a:xfrm flipV="1">
          <a:off x="15481300" y="995172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154940</xdr:rowOff>
    </xdr:from>
    <xdr:to>
      <xdr:col>76</xdr:col>
      <xdr:colOff>165100</xdr:colOff>
      <xdr:row>59</xdr:row>
      <xdr:rowOff>85090</xdr:rowOff>
    </xdr:to>
    <xdr:sp macro="" textlink="">
      <xdr:nvSpPr>
        <xdr:cNvPr id="470" name="楕円 469"/>
        <xdr:cNvSpPr/>
      </xdr:nvSpPr>
      <xdr:spPr>
        <a:xfrm>
          <a:off x="14541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133350</xdr:rowOff>
    </xdr:from>
    <xdr:to>
      <xdr:col>81</xdr:col>
      <xdr:colOff>50800</xdr:colOff>
      <xdr:row>59</xdr:row>
      <xdr:rowOff>34290</xdr:rowOff>
    </xdr:to>
    <xdr:cxnSp macro="">
      <xdr:nvCxnSpPr>
        <xdr:cNvPr id="471" name="直線コネクタ 470"/>
        <xdr:cNvCxnSpPr/>
      </xdr:nvCxnSpPr>
      <xdr:spPr>
        <a:xfrm flipV="1">
          <a:off x="14592300" y="100774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472"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473" name="n_2aveValue【学校施設】&#10;有形固定資産減価償却率"/>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29227</xdr:rowOff>
    </xdr:from>
    <xdr:ext cx="405111" cy="259045"/>
    <xdr:sp macro="" textlink="">
      <xdr:nvSpPr>
        <xdr:cNvPr id="474" name="n_1mainValue【学校施設】&#10;有形固定資産減価償却率"/>
        <xdr:cNvSpPr txBox="1"/>
      </xdr:nvSpPr>
      <xdr:spPr>
        <a:xfrm>
          <a:off x="152660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101617</xdr:rowOff>
    </xdr:from>
    <xdr:ext cx="405111" cy="259045"/>
    <xdr:sp macro="" textlink="">
      <xdr:nvSpPr>
        <xdr:cNvPr id="475" name="n_2mainValue【学校施設】&#10;有形固定資産減価償却率"/>
        <xdr:cNvSpPr txBox="1"/>
      </xdr:nvSpPr>
      <xdr:spPr>
        <a:xfrm>
          <a:off x="14389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7" name="直線コネクタ 48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8" name="テキスト ボックス 48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9" name="直線コネクタ 48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0" name="テキスト ボックス 48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1" name="直線コネクタ 49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2" name="テキスト ボックス 49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3" name="直線コネクタ 49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4" name="テキスト ボックス 49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5" name="直線コネクタ 49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6" name="テキスト ボックス 49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500" name="直線コネクタ 499"/>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501"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502" name="直線コネクタ 501"/>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503"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504" name="直線コネクタ 503"/>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71899</xdr:rowOff>
    </xdr:from>
    <xdr:ext cx="469744" cy="259045"/>
    <xdr:sp macro="" textlink="">
      <xdr:nvSpPr>
        <xdr:cNvPr id="505" name="【学校施設】&#10;一人当たり面積平均値テキスト"/>
        <xdr:cNvSpPr txBox="1"/>
      </xdr:nvSpPr>
      <xdr:spPr>
        <a:xfrm>
          <a:off x="22199600" y="10015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506" name="フローチャート: 判断 505"/>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507" name="フローチャート: 判断 506"/>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508" name="フローチャート: 判断 507"/>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47498</xdr:rowOff>
    </xdr:from>
    <xdr:to>
      <xdr:col>116</xdr:col>
      <xdr:colOff>114300</xdr:colOff>
      <xdr:row>61</xdr:row>
      <xdr:rowOff>149098</xdr:rowOff>
    </xdr:to>
    <xdr:sp macro="" textlink="">
      <xdr:nvSpPr>
        <xdr:cNvPr id="514" name="楕円 513"/>
        <xdr:cNvSpPr/>
      </xdr:nvSpPr>
      <xdr:spPr>
        <a:xfrm>
          <a:off x="221107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25925</xdr:rowOff>
    </xdr:from>
    <xdr:ext cx="469744" cy="259045"/>
    <xdr:sp macro="" textlink="">
      <xdr:nvSpPr>
        <xdr:cNvPr id="515" name="【学校施設】&#10;一人当たり面積該当値テキスト"/>
        <xdr:cNvSpPr txBox="1"/>
      </xdr:nvSpPr>
      <xdr:spPr>
        <a:xfrm>
          <a:off x="22199600" y="104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50546</xdr:rowOff>
    </xdr:from>
    <xdr:to>
      <xdr:col>112</xdr:col>
      <xdr:colOff>38100</xdr:colOff>
      <xdr:row>61</xdr:row>
      <xdr:rowOff>152146</xdr:rowOff>
    </xdr:to>
    <xdr:sp macro="" textlink="">
      <xdr:nvSpPr>
        <xdr:cNvPr id="516" name="楕円 515"/>
        <xdr:cNvSpPr/>
      </xdr:nvSpPr>
      <xdr:spPr>
        <a:xfrm>
          <a:off x="21272500" y="1050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98298</xdr:rowOff>
    </xdr:from>
    <xdr:to>
      <xdr:col>116</xdr:col>
      <xdr:colOff>63500</xdr:colOff>
      <xdr:row>61</xdr:row>
      <xdr:rowOff>101346</xdr:rowOff>
    </xdr:to>
    <xdr:cxnSp macro="">
      <xdr:nvCxnSpPr>
        <xdr:cNvPr id="517" name="直線コネクタ 516"/>
        <xdr:cNvCxnSpPr/>
      </xdr:nvCxnSpPr>
      <xdr:spPr>
        <a:xfrm flipV="1">
          <a:off x="21323300" y="1055674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52070</xdr:rowOff>
    </xdr:from>
    <xdr:to>
      <xdr:col>107</xdr:col>
      <xdr:colOff>101600</xdr:colOff>
      <xdr:row>61</xdr:row>
      <xdr:rowOff>153670</xdr:rowOff>
    </xdr:to>
    <xdr:sp macro="" textlink="">
      <xdr:nvSpPr>
        <xdr:cNvPr id="518" name="楕円 517"/>
        <xdr:cNvSpPr/>
      </xdr:nvSpPr>
      <xdr:spPr>
        <a:xfrm>
          <a:off x="20383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101346</xdr:rowOff>
    </xdr:from>
    <xdr:to>
      <xdr:col>111</xdr:col>
      <xdr:colOff>177800</xdr:colOff>
      <xdr:row>61</xdr:row>
      <xdr:rowOff>102870</xdr:rowOff>
    </xdr:to>
    <xdr:cxnSp macro="">
      <xdr:nvCxnSpPr>
        <xdr:cNvPr id="519" name="直線コネクタ 518"/>
        <xdr:cNvCxnSpPr/>
      </xdr:nvCxnSpPr>
      <xdr:spPr>
        <a:xfrm flipV="1">
          <a:off x="20434300" y="1055979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19321</xdr:rowOff>
    </xdr:from>
    <xdr:ext cx="469744" cy="259045"/>
    <xdr:sp macro="" textlink="">
      <xdr:nvSpPr>
        <xdr:cNvPr id="520" name="n_1aveValue【学校施設】&#10;一人当たり面積"/>
        <xdr:cNvSpPr txBox="1"/>
      </xdr:nvSpPr>
      <xdr:spPr>
        <a:xfrm>
          <a:off x="210757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521" name="n_2aveValue【学校施設】&#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143273</xdr:rowOff>
    </xdr:from>
    <xdr:ext cx="469744" cy="259045"/>
    <xdr:sp macro="" textlink="">
      <xdr:nvSpPr>
        <xdr:cNvPr id="522" name="n_1mainValue【学校施設】&#10;一人当たり面積"/>
        <xdr:cNvSpPr txBox="1"/>
      </xdr:nvSpPr>
      <xdr:spPr>
        <a:xfrm>
          <a:off x="210757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144797</xdr:rowOff>
    </xdr:from>
    <xdr:ext cx="469744" cy="259045"/>
    <xdr:sp macro="" textlink="">
      <xdr:nvSpPr>
        <xdr:cNvPr id="523" name="n_2mainValue【学校施設】&#10;一人当たり面積"/>
        <xdr:cNvSpPr txBox="1"/>
      </xdr:nvSpPr>
      <xdr:spPr>
        <a:xfrm>
          <a:off x="20199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4" name="テキスト ボックス 53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5" name="直線コネクタ 5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6" name="テキスト ボックス 53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7" name="直線コネクタ 5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8" name="テキスト ボックス 5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9" name="直線コネクタ 5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0" name="テキスト ボックス 5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1" name="直線コネクタ 5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2" name="テキスト ボックス 5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3" name="直線コネクタ 5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4" name="テキスト ボックス 54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6" name="テキスト ボックス 5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548" name="直線コネクタ 547"/>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49"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50" name="直線コネクタ 549"/>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2" name="直線コネクタ 5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135907</xdr:rowOff>
    </xdr:from>
    <xdr:ext cx="405111" cy="259045"/>
    <xdr:sp macro="" textlink="">
      <xdr:nvSpPr>
        <xdr:cNvPr id="553" name="【児童館】&#10;有形固定資産減価償却率平均値テキスト"/>
        <xdr:cNvSpPr txBox="1"/>
      </xdr:nvSpPr>
      <xdr:spPr>
        <a:xfrm>
          <a:off x="16357600" y="1385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54" name="フローチャート: 判断 553"/>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555" name="フローチャート: 判断 554"/>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56" name="フローチャート: 判断 555"/>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40639</xdr:rowOff>
    </xdr:from>
    <xdr:to>
      <xdr:col>85</xdr:col>
      <xdr:colOff>177800</xdr:colOff>
      <xdr:row>83</xdr:row>
      <xdr:rowOff>142239</xdr:rowOff>
    </xdr:to>
    <xdr:sp macro="" textlink="">
      <xdr:nvSpPr>
        <xdr:cNvPr id="562" name="楕円 561"/>
        <xdr:cNvSpPr/>
      </xdr:nvSpPr>
      <xdr:spPr>
        <a:xfrm>
          <a:off x="162687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19066</xdr:rowOff>
    </xdr:from>
    <xdr:ext cx="405111" cy="259045"/>
    <xdr:sp macro="" textlink="">
      <xdr:nvSpPr>
        <xdr:cNvPr id="563" name="【児童館】&#10;有形固定資産減価償却率該当値テキスト"/>
        <xdr:cNvSpPr txBox="1"/>
      </xdr:nvSpPr>
      <xdr:spPr>
        <a:xfrm>
          <a:off x="16357600"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133986</xdr:rowOff>
    </xdr:from>
    <xdr:to>
      <xdr:col>81</xdr:col>
      <xdr:colOff>101600</xdr:colOff>
      <xdr:row>84</xdr:row>
      <xdr:rowOff>64136</xdr:rowOff>
    </xdr:to>
    <xdr:sp macro="" textlink="">
      <xdr:nvSpPr>
        <xdr:cNvPr id="564" name="楕円 563"/>
        <xdr:cNvSpPr/>
      </xdr:nvSpPr>
      <xdr:spPr>
        <a:xfrm>
          <a:off x="15430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91439</xdr:rowOff>
    </xdr:from>
    <xdr:to>
      <xdr:col>85</xdr:col>
      <xdr:colOff>127000</xdr:colOff>
      <xdr:row>84</xdr:row>
      <xdr:rowOff>13336</xdr:rowOff>
    </xdr:to>
    <xdr:cxnSp macro="">
      <xdr:nvCxnSpPr>
        <xdr:cNvPr id="565" name="直線コネクタ 564"/>
        <xdr:cNvCxnSpPr/>
      </xdr:nvCxnSpPr>
      <xdr:spPr>
        <a:xfrm flipV="1">
          <a:off x="15481300" y="14321789"/>
          <a:ext cx="8382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118745</xdr:rowOff>
    </xdr:from>
    <xdr:to>
      <xdr:col>76</xdr:col>
      <xdr:colOff>165100</xdr:colOff>
      <xdr:row>84</xdr:row>
      <xdr:rowOff>48895</xdr:rowOff>
    </xdr:to>
    <xdr:sp macro="" textlink="">
      <xdr:nvSpPr>
        <xdr:cNvPr id="566" name="楕円 565"/>
        <xdr:cNvSpPr/>
      </xdr:nvSpPr>
      <xdr:spPr>
        <a:xfrm>
          <a:off x="14541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169545</xdr:rowOff>
    </xdr:from>
    <xdr:to>
      <xdr:col>81</xdr:col>
      <xdr:colOff>50800</xdr:colOff>
      <xdr:row>84</xdr:row>
      <xdr:rowOff>13336</xdr:rowOff>
    </xdr:to>
    <xdr:cxnSp macro="">
      <xdr:nvCxnSpPr>
        <xdr:cNvPr id="567" name="直線コネクタ 566"/>
        <xdr:cNvCxnSpPr/>
      </xdr:nvCxnSpPr>
      <xdr:spPr>
        <a:xfrm>
          <a:off x="14592300" y="1439989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86377</xdr:rowOff>
    </xdr:from>
    <xdr:ext cx="405111" cy="259045"/>
    <xdr:sp macro="" textlink="">
      <xdr:nvSpPr>
        <xdr:cNvPr id="568" name="n_1aveValue【児童館】&#10;有形固定資産減価償却率"/>
        <xdr:cNvSpPr txBox="1"/>
      </xdr:nvSpPr>
      <xdr:spPr>
        <a:xfrm>
          <a:off x="152660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569" name="n_2aveValue【児童館】&#10;有形固定資産減価償却率"/>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55263</xdr:rowOff>
    </xdr:from>
    <xdr:ext cx="405111" cy="259045"/>
    <xdr:sp macro="" textlink="">
      <xdr:nvSpPr>
        <xdr:cNvPr id="570" name="n_1mainValue【児童館】&#10;有形固定資産減価償却率"/>
        <xdr:cNvSpPr txBox="1"/>
      </xdr:nvSpPr>
      <xdr:spPr>
        <a:xfrm>
          <a:off x="152660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40022</xdr:rowOff>
    </xdr:from>
    <xdr:ext cx="405111" cy="259045"/>
    <xdr:sp macro="" textlink="">
      <xdr:nvSpPr>
        <xdr:cNvPr id="571" name="n_2mainValue【児童館】&#10;有形固定資産減価償却率"/>
        <xdr:cNvSpPr txBox="1"/>
      </xdr:nvSpPr>
      <xdr:spPr>
        <a:xfrm>
          <a:off x="14389744"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2" name="直線コネクタ 58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3" name="テキスト ボックス 58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4" name="直線コネクタ 58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5" name="テキスト ボックス 58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6" name="直線コネクタ 58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7" name="テキスト ボックス 58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8" name="直線コネクタ 58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9" name="テキスト ボックス 58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0" name="直線コネクタ 58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1" name="テキスト ボックス 59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2" name="直線コネクタ 59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3" name="テキスト ボックス 59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597" name="直線コネクタ 596"/>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98"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99" name="直線コネクタ 598"/>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600"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601" name="直線コネクタ 600"/>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75491</xdr:rowOff>
    </xdr:from>
    <xdr:ext cx="469744" cy="259045"/>
    <xdr:sp macro="" textlink="">
      <xdr:nvSpPr>
        <xdr:cNvPr id="602" name="【児童館】&#10;一人当たり面積平均値テキスト"/>
        <xdr:cNvSpPr txBox="1"/>
      </xdr:nvSpPr>
      <xdr:spPr>
        <a:xfrm>
          <a:off x="22199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603" name="フローチャート: 判断 602"/>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604" name="フローチャート: 判断 603"/>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605" name="フローチャート: 判断 604"/>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611" name="楕円 610"/>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612" name="【児童館】&#10;一人当たり面積該当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613" name="楕円 612"/>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614" name="直線コネクタ 613"/>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615" name="楕円 614"/>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616" name="直線コネクタ 615"/>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15620</xdr:rowOff>
    </xdr:from>
    <xdr:ext cx="469744" cy="259045"/>
    <xdr:sp macro="" textlink="">
      <xdr:nvSpPr>
        <xdr:cNvPr id="617" name="n_1aveValue【児童館】&#10;一人当たり面積"/>
        <xdr:cNvSpPr txBox="1"/>
      </xdr:nvSpPr>
      <xdr:spPr>
        <a:xfrm>
          <a:off x="210757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618"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619" name="n_1main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620" name="n_2mainValue【児童館】&#10;一人当たり面積"/>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1" name="テキスト ボックス 63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2" name="直線コネクタ 6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3" name="テキスト ボックス 63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4" name="直線コネクタ 6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5" name="テキスト ボックス 6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6" name="直線コネクタ 6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7" name="テキスト ボックス 6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8" name="直線コネクタ 6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9" name="テキスト ボックス 6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0" name="直線コネクタ 6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1" name="テキスト ボックス 64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3" name="テキスト ボックス 6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645" name="直線コネクタ 644"/>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646"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647" name="直線コネクタ 646"/>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648"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649" name="直線コネクタ 648"/>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650" name="【公民館】&#10;有形固定資産減価償却率平均値テキスト"/>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51" name="フローチャート: 判断 650"/>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652" name="フローチャート: 判断 651"/>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53" name="フローチャート: 判断 652"/>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659" name="楕円 658"/>
        <xdr:cNvSpPr/>
      </xdr:nvSpPr>
      <xdr:spPr>
        <a:xfrm>
          <a:off x="162687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48277</xdr:rowOff>
    </xdr:from>
    <xdr:ext cx="405111" cy="259045"/>
    <xdr:sp macro="" textlink="">
      <xdr:nvSpPr>
        <xdr:cNvPr id="660" name="【公民館】&#10;有形固定資産減価償却率該当値テキスト"/>
        <xdr:cNvSpPr txBox="1"/>
      </xdr:nvSpPr>
      <xdr:spPr>
        <a:xfrm>
          <a:off x="16357600" y="1753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166370</xdr:rowOff>
    </xdr:from>
    <xdr:to>
      <xdr:col>81</xdr:col>
      <xdr:colOff>101600</xdr:colOff>
      <xdr:row>103</xdr:row>
      <xdr:rowOff>96520</xdr:rowOff>
    </xdr:to>
    <xdr:sp macro="" textlink="">
      <xdr:nvSpPr>
        <xdr:cNvPr id="661" name="楕円 660"/>
        <xdr:cNvSpPr/>
      </xdr:nvSpPr>
      <xdr:spPr>
        <a:xfrm>
          <a:off x="154305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45720</xdr:rowOff>
    </xdr:from>
    <xdr:to>
      <xdr:col>85</xdr:col>
      <xdr:colOff>127000</xdr:colOff>
      <xdr:row>103</xdr:row>
      <xdr:rowOff>76200</xdr:rowOff>
    </xdr:to>
    <xdr:cxnSp macro="">
      <xdr:nvCxnSpPr>
        <xdr:cNvPr id="662" name="直線コネクタ 661"/>
        <xdr:cNvCxnSpPr/>
      </xdr:nvCxnSpPr>
      <xdr:spPr>
        <a:xfrm>
          <a:off x="15481300" y="177050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33020</xdr:rowOff>
    </xdr:from>
    <xdr:to>
      <xdr:col>76</xdr:col>
      <xdr:colOff>165100</xdr:colOff>
      <xdr:row>103</xdr:row>
      <xdr:rowOff>134620</xdr:rowOff>
    </xdr:to>
    <xdr:sp macro="" textlink="">
      <xdr:nvSpPr>
        <xdr:cNvPr id="663" name="楕円 662"/>
        <xdr:cNvSpPr/>
      </xdr:nvSpPr>
      <xdr:spPr>
        <a:xfrm>
          <a:off x="14541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45720</xdr:rowOff>
    </xdr:from>
    <xdr:to>
      <xdr:col>81</xdr:col>
      <xdr:colOff>50800</xdr:colOff>
      <xdr:row>103</xdr:row>
      <xdr:rowOff>83820</xdr:rowOff>
    </xdr:to>
    <xdr:cxnSp macro="">
      <xdr:nvCxnSpPr>
        <xdr:cNvPr id="664" name="直線コネクタ 663"/>
        <xdr:cNvCxnSpPr/>
      </xdr:nvCxnSpPr>
      <xdr:spPr>
        <a:xfrm flipV="1">
          <a:off x="14592300" y="177050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22877</xdr:rowOff>
    </xdr:from>
    <xdr:ext cx="405111" cy="259045"/>
    <xdr:sp macro="" textlink="">
      <xdr:nvSpPr>
        <xdr:cNvPr id="665" name="n_1aveValue【公民館】&#10;有形固定資産減価償却率"/>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666" name="n_2aveValue【公民館】&#10;有形固定資産減価償却率"/>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113047</xdr:rowOff>
    </xdr:from>
    <xdr:ext cx="405111" cy="259045"/>
    <xdr:sp macro="" textlink="">
      <xdr:nvSpPr>
        <xdr:cNvPr id="667" name="n_1mainValue【公民館】&#10;有形固定資産減価償却率"/>
        <xdr:cNvSpPr txBox="1"/>
      </xdr:nvSpPr>
      <xdr:spPr>
        <a:xfrm>
          <a:off x="152660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151147</xdr:rowOff>
    </xdr:from>
    <xdr:ext cx="405111" cy="259045"/>
    <xdr:sp macro="" textlink="">
      <xdr:nvSpPr>
        <xdr:cNvPr id="668" name="n_2mainValue【公民館】&#10;有形固定資産減価償却率"/>
        <xdr:cNvSpPr txBox="1"/>
      </xdr:nvSpPr>
      <xdr:spPr>
        <a:xfrm>
          <a:off x="143897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9" name="直線コネクタ 67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0" name="テキスト ボックス 67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1" name="直線コネクタ 68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2" name="テキスト ボックス 68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3" name="直線コネクタ 68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4" name="テキスト ボックス 68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5" name="直線コネクタ 68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6" name="テキスト ボックス 68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7" name="直線コネクタ 68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8" name="テキスト ボックス 68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92" name="直線コネクタ 691"/>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93"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94" name="直線コネクタ 693"/>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95"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96" name="直線コネクタ 695"/>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124477</xdr:rowOff>
    </xdr:from>
    <xdr:ext cx="469744" cy="259045"/>
    <xdr:sp macro="" textlink="">
      <xdr:nvSpPr>
        <xdr:cNvPr id="697" name="【公民館】&#10;一人当たり面積平均値テキスト"/>
        <xdr:cNvSpPr txBox="1"/>
      </xdr:nvSpPr>
      <xdr:spPr>
        <a:xfrm>
          <a:off x="22199600" y="1795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98" name="フローチャート: 判断 697"/>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99" name="フローチャート: 判断 698"/>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700" name="フローチャート: 判断 699"/>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36830</xdr:rowOff>
    </xdr:from>
    <xdr:to>
      <xdr:col>116</xdr:col>
      <xdr:colOff>114300</xdr:colOff>
      <xdr:row>108</xdr:row>
      <xdr:rowOff>138430</xdr:rowOff>
    </xdr:to>
    <xdr:sp macro="" textlink="">
      <xdr:nvSpPr>
        <xdr:cNvPr id="706" name="楕円 705"/>
        <xdr:cNvSpPr/>
      </xdr:nvSpPr>
      <xdr:spPr>
        <a:xfrm>
          <a:off x="221107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123207</xdr:rowOff>
    </xdr:from>
    <xdr:ext cx="469744" cy="259045"/>
    <xdr:sp macro="" textlink="">
      <xdr:nvSpPr>
        <xdr:cNvPr id="707" name="【公民館】&#10;一人当たり面積該当値テキスト"/>
        <xdr:cNvSpPr txBox="1"/>
      </xdr:nvSpPr>
      <xdr:spPr>
        <a:xfrm>
          <a:off x="22199600" y="1846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36830</xdr:rowOff>
    </xdr:from>
    <xdr:to>
      <xdr:col>112</xdr:col>
      <xdr:colOff>38100</xdr:colOff>
      <xdr:row>108</xdr:row>
      <xdr:rowOff>138430</xdr:rowOff>
    </xdr:to>
    <xdr:sp macro="" textlink="">
      <xdr:nvSpPr>
        <xdr:cNvPr id="708" name="楕円 707"/>
        <xdr:cNvSpPr/>
      </xdr:nvSpPr>
      <xdr:spPr>
        <a:xfrm>
          <a:off x="21272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87630</xdr:rowOff>
    </xdr:from>
    <xdr:to>
      <xdr:col>116</xdr:col>
      <xdr:colOff>63500</xdr:colOff>
      <xdr:row>108</xdr:row>
      <xdr:rowOff>87630</xdr:rowOff>
    </xdr:to>
    <xdr:cxnSp macro="">
      <xdr:nvCxnSpPr>
        <xdr:cNvPr id="709" name="直線コネクタ 708"/>
        <xdr:cNvCxnSpPr/>
      </xdr:nvCxnSpPr>
      <xdr:spPr>
        <a:xfrm>
          <a:off x="21323300" y="186042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36830</xdr:rowOff>
    </xdr:from>
    <xdr:to>
      <xdr:col>107</xdr:col>
      <xdr:colOff>101600</xdr:colOff>
      <xdr:row>108</xdr:row>
      <xdr:rowOff>138430</xdr:rowOff>
    </xdr:to>
    <xdr:sp macro="" textlink="">
      <xdr:nvSpPr>
        <xdr:cNvPr id="710" name="楕円 709"/>
        <xdr:cNvSpPr/>
      </xdr:nvSpPr>
      <xdr:spPr>
        <a:xfrm>
          <a:off x="20383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87630</xdr:rowOff>
    </xdr:from>
    <xdr:to>
      <xdr:col>111</xdr:col>
      <xdr:colOff>177800</xdr:colOff>
      <xdr:row>108</xdr:row>
      <xdr:rowOff>87630</xdr:rowOff>
    </xdr:to>
    <xdr:cxnSp macro="">
      <xdr:nvCxnSpPr>
        <xdr:cNvPr id="711" name="直線コネクタ 710"/>
        <xdr:cNvCxnSpPr/>
      </xdr:nvCxnSpPr>
      <xdr:spPr>
        <a:xfrm>
          <a:off x="20434300" y="1860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712" name="n_1aveValue【公民館】&#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713" name="n_2aveValue【公民館】&#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129557</xdr:rowOff>
    </xdr:from>
    <xdr:ext cx="469744" cy="259045"/>
    <xdr:sp macro="" textlink="">
      <xdr:nvSpPr>
        <xdr:cNvPr id="714" name="n_1mainValue【公民館】&#10;一人当たり面積"/>
        <xdr:cNvSpPr txBox="1"/>
      </xdr:nvSpPr>
      <xdr:spPr>
        <a:xfrm>
          <a:off x="210757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129557</xdr:rowOff>
    </xdr:from>
    <xdr:ext cx="469744" cy="259045"/>
    <xdr:sp macro="" textlink="">
      <xdr:nvSpPr>
        <xdr:cNvPr id="715" name="n_2mainValue【公民館】&#10;一人当たり面積"/>
        <xdr:cNvSpPr txBox="1"/>
      </xdr:nvSpPr>
      <xdr:spPr>
        <a:xfrm>
          <a:off x="201994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有形固定資産減価償却率が、類似団体平均と比較して、特に高くなっている施設は、道路、橋りょう・トンネル、認定こども園・幼稚園・保育所であり、特に低くなっている施設は、公営住宅である。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認定こども園・幼稚園・保育所については、全ての施設が法定耐用年数である</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年に迫っているため有形固定資産減価償却率は高い値となっており、統廃合や老朽化した他施設の改修時等に複合化するなど老朽化対策に取り組んでいくこととしている。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公営住宅については、平成以降に建築された施設が多く、比較的新しいため、有形固定資産減価償却率は類似団体と比較して低くなっている。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一人当たり面積は、認定こども園・幼稚園・保育所のみ類似団体平均並みであるものの、他の施設はいずれも類似団体平均を下回っており、低い水準となっている。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100,881
99,203
30.20
30,936,536
29,883,298
951,886
18,153,336
24,530,824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61323</xdr:rowOff>
    </xdr:from>
    <xdr:to>
      <xdr:col>24</xdr:col>
      <xdr:colOff>114300</xdr:colOff>
      <xdr:row>35</xdr:row>
      <xdr:rowOff>162923</xdr:rowOff>
    </xdr:to>
    <xdr:sp macro="" textlink="">
      <xdr:nvSpPr>
        <xdr:cNvPr id="71" name="楕円 70"/>
        <xdr:cNvSpPr/>
      </xdr:nvSpPr>
      <xdr:spPr>
        <a:xfrm>
          <a:off x="4584700" y="60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84200</xdr:rowOff>
    </xdr:from>
    <xdr:ext cx="405111" cy="259045"/>
    <xdr:sp macro="" textlink="">
      <xdr:nvSpPr>
        <xdr:cNvPr id="72" name="【図書館】&#10;有形固定資産減価償却率該当値テキスト"/>
        <xdr:cNvSpPr txBox="1"/>
      </xdr:nvSpPr>
      <xdr:spPr>
        <a:xfrm>
          <a:off x="4673600" y="591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46627</xdr:rowOff>
    </xdr:from>
    <xdr:to>
      <xdr:col>20</xdr:col>
      <xdr:colOff>38100</xdr:colOff>
      <xdr:row>36</xdr:row>
      <xdr:rowOff>148227</xdr:rowOff>
    </xdr:to>
    <xdr:sp macro="" textlink="">
      <xdr:nvSpPr>
        <xdr:cNvPr id="73" name="楕円 72"/>
        <xdr:cNvSpPr/>
      </xdr:nvSpPr>
      <xdr:spPr>
        <a:xfrm>
          <a:off x="37465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112123</xdr:rowOff>
    </xdr:from>
    <xdr:to>
      <xdr:col>24</xdr:col>
      <xdr:colOff>63500</xdr:colOff>
      <xdr:row>36</xdr:row>
      <xdr:rowOff>97427</xdr:rowOff>
    </xdr:to>
    <xdr:cxnSp macro="">
      <xdr:nvCxnSpPr>
        <xdr:cNvPr id="74" name="直線コネクタ 73"/>
        <xdr:cNvCxnSpPr/>
      </xdr:nvCxnSpPr>
      <xdr:spPr>
        <a:xfrm flipV="1">
          <a:off x="3797300" y="6112873"/>
          <a:ext cx="8382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113574</xdr:rowOff>
    </xdr:from>
    <xdr:to>
      <xdr:col>15</xdr:col>
      <xdr:colOff>101600</xdr:colOff>
      <xdr:row>37</xdr:row>
      <xdr:rowOff>43724</xdr:rowOff>
    </xdr:to>
    <xdr:sp macro="" textlink="">
      <xdr:nvSpPr>
        <xdr:cNvPr id="75" name="楕円 74"/>
        <xdr:cNvSpPr/>
      </xdr:nvSpPr>
      <xdr:spPr>
        <a:xfrm>
          <a:off x="2857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97427</xdr:rowOff>
    </xdr:from>
    <xdr:to>
      <xdr:col>19</xdr:col>
      <xdr:colOff>177800</xdr:colOff>
      <xdr:row>36</xdr:row>
      <xdr:rowOff>164374</xdr:rowOff>
    </xdr:to>
    <xdr:cxnSp macro="">
      <xdr:nvCxnSpPr>
        <xdr:cNvPr id="76" name="直線コネクタ 75"/>
        <xdr:cNvCxnSpPr/>
      </xdr:nvCxnSpPr>
      <xdr:spPr>
        <a:xfrm flipV="1">
          <a:off x="2908300" y="6269627"/>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150784</xdr:rowOff>
    </xdr:from>
    <xdr:ext cx="405111" cy="259045"/>
    <xdr:sp macro="" textlink="">
      <xdr:nvSpPr>
        <xdr:cNvPr id="77" name="n_1ave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11992</xdr:rowOff>
    </xdr:from>
    <xdr:ext cx="405111" cy="259045"/>
    <xdr:sp macro="" textlink="">
      <xdr:nvSpPr>
        <xdr:cNvPr id="78" name="n_2aveValue【図書館】&#10;有形固定資産減価償却率"/>
        <xdr:cNvSpPr txBox="1"/>
      </xdr:nvSpPr>
      <xdr:spPr>
        <a:xfrm>
          <a:off x="2705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164754</xdr:rowOff>
    </xdr:from>
    <xdr:ext cx="405111" cy="259045"/>
    <xdr:sp macro="" textlink="">
      <xdr:nvSpPr>
        <xdr:cNvPr id="79" name="n_1mainValue【図書館】&#10;有形固定資産減価償却率"/>
        <xdr:cNvSpPr txBox="1"/>
      </xdr:nvSpPr>
      <xdr:spPr>
        <a:xfrm>
          <a:off x="35820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60251</xdr:rowOff>
    </xdr:from>
    <xdr:ext cx="405111" cy="259045"/>
    <xdr:sp macro="" textlink="">
      <xdr:nvSpPr>
        <xdr:cNvPr id="80" name="n_2mainValue【図書館】&#10;有形固定資産減価償却率"/>
        <xdr:cNvSpPr txBox="1"/>
      </xdr:nvSpPr>
      <xdr:spPr>
        <a:xfrm>
          <a:off x="2705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4" name="直線コネクタ 103"/>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5"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6" name="直線コネクタ 105"/>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7"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8" name="直線コネクタ 107"/>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9"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1" name="フローチャート: 判断 110"/>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2" name="フローチャート: 判断 111"/>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31750</xdr:rowOff>
    </xdr:from>
    <xdr:to>
      <xdr:col>55</xdr:col>
      <xdr:colOff>50800</xdr:colOff>
      <xdr:row>41</xdr:row>
      <xdr:rowOff>133350</xdr:rowOff>
    </xdr:to>
    <xdr:sp macro="" textlink="">
      <xdr:nvSpPr>
        <xdr:cNvPr id="118" name="楕円 117"/>
        <xdr:cNvSpPr/>
      </xdr:nvSpPr>
      <xdr:spPr>
        <a:xfrm>
          <a:off x="104267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118127</xdr:rowOff>
    </xdr:from>
    <xdr:ext cx="469744" cy="259045"/>
    <xdr:sp macro="" textlink="">
      <xdr:nvSpPr>
        <xdr:cNvPr id="119" name="【図書館】&#10;一人当たり面積該当値テキスト"/>
        <xdr:cNvSpPr txBox="1"/>
      </xdr:nvSpPr>
      <xdr:spPr>
        <a:xfrm>
          <a:off x="10515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31750</xdr:rowOff>
    </xdr:from>
    <xdr:to>
      <xdr:col>50</xdr:col>
      <xdr:colOff>165100</xdr:colOff>
      <xdr:row>41</xdr:row>
      <xdr:rowOff>133350</xdr:rowOff>
    </xdr:to>
    <xdr:sp macro="" textlink="">
      <xdr:nvSpPr>
        <xdr:cNvPr id="120" name="楕円 119"/>
        <xdr:cNvSpPr/>
      </xdr:nvSpPr>
      <xdr:spPr>
        <a:xfrm>
          <a:off x="9588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82550</xdr:rowOff>
    </xdr:from>
    <xdr:to>
      <xdr:col>55</xdr:col>
      <xdr:colOff>0</xdr:colOff>
      <xdr:row>41</xdr:row>
      <xdr:rowOff>82550</xdr:rowOff>
    </xdr:to>
    <xdr:cxnSp macro="">
      <xdr:nvCxnSpPr>
        <xdr:cNvPr id="121" name="直線コネクタ 120"/>
        <xdr:cNvCxnSpPr/>
      </xdr:nvCxnSpPr>
      <xdr:spPr>
        <a:xfrm>
          <a:off x="9639300" y="711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31750</xdr:rowOff>
    </xdr:from>
    <xdr:to>
      <xdr:col>46</xdr:col>
      <xdr:colOff>38100</xdr:colOff>
      <xdr:row>41</xdr:row>
      <xdr:rowOff>133350</xdr:rowOff>
    </xdr:to>
    <xdr:sp macro="" textlink="">
      <xdr:nvSpPr>
        <xdr:cNvPr id="122" name="楕円 121"/>
        <xdr:cNvSpPr/>
      </xdr:nvSpPr>
      <xdr:spPr>
        <a:xfrm>
          <a:off x="8699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82550</xdr:rowOff>
    </xdr:from>
    <xdr:to>
      <xdr:col>50</xdr:col>
      <xdr:colOff>114300</xdr:colOff>
      <xdr:row>41</xdr:row>
      <xdr:rowOff>82550</xdr:rowOff>
    </xdr:to>
    <xdr:cxnSp macro="">
      <xdr:nvCxnSpPr>
        <xdr:cNvPr id="123" name="直線コネクタ 122"/>
        <xdr:cNvCxnSpPr/>
      </xdr:nvCxnSpPr>
      <xdr:spPr>
        <a:xfrm>
          <a:off x="8750300" y="711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4"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5"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124477</xdr:rowOff>
    </xdr:from>
    <xdr:ext cx="469744" cy="259045"/>
    <xdr:sp macro="" textlink="">
      <xdr:nvSpPr>
        <xdr:cNvPr id="126" name="n_1mainValue【図書館】&#10;一人当たり面積"/>
        <xdr:cNvSpPr txBox="1"/>
      </xdr:nvSpPr>
      <xdr:spPr>
        <a:xfrm>
          <a:off x="93917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124477</xdr:rowOff>
    </xdr:from>
    <xdr:ext cx="469744" cy="259045"/>
    <xdr:sp macro="" textlink="">
      <xdr:nvSpPr>
        <xdr:cNvPr id="127" name="n_2mainValue【図書館】&#10;一人当たり面積"/>
        <xdr:cNvSpPr txBox="1"/>
      </xdr:nvSpPr>
      <xdr:spPr>
        <a:xfrm>
          <a:off x="85154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52" name="直線コネクタ 151"/>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53"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54" name="直線コネクタ 153"/>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55"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6" name="直線コネクタ 155"/>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132097</xdr:rowOff>
    </xdr:from>
    <xdr:ext cx="405111" cy="259045"/>
    <xdr:sp macro="" textlink="">
      <xdr:nvSpPr>
        <xdr:cNvPr id="157" name="【体育館・プール】&#10;有形固定資産減価償却率平均値テキスト"/>
        <xdr:cNvSpPr txBox="1"/>
      </xdr:nvSpPr>
      <xdr:spPr>
        <a:xfrm>
          <a:off x="467360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8" name="フローチャート: 判断 157"/>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9" name="フローチャート: 判断 158"/>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60" name="フローチャート: 判断 159"/>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90170</xdr:rowOff>
    </xdr:from>
    <xdr:to>
      <xdr:col>24</xdr:col>
      <xdr:colOff>114300</xdr:colOff>
      <xdr:row>65</xdr:row>
      <xdr:rowOff>20320</xdr:rowOff>
    </xdr:to>
    <xdr:sp macro="" textlink="">
      <xdr:nvSpPr>
        <xdr:cNvPr id="166" name="楕円 165"/>
        <xdr:cNvSpPr/>
      </xdr:nvSpPr>
      <xdr:spPr>
        <a:xfrm>
          <a:off x="4584700" y="1106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64</xdr:row>
      <xdr:rowOff>5097</xdr:rowOff>
    </xdr:from>
    <xdr:ext cx="405111" cy="259045"/>
    <xdr:sp macro="" textlink="">
      <xdr:nvSpPr>
        <xdr:cNvPr id="167" name="【体育館・プール】&#10;有形固定資産減価償却率該当値テキスト"/>
        <xdr:cNvSpPr txBox="1"/>
      </xdr:nvSpPr>
      <xdr:spPr>
        <a:xfrm>
          <a:off x="4673600" y="10977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61595</xdr:rowOff>
    </xdr:from>
    <xdr:to>
      <xdr:col>20</xdr:col>
      <xdr:colOff>38100</xdr:colOff>
      <xdr:row>55</xdr:row>
      <xdr:rowOff>163195</xdr:rowOff>
    </xdr:to>
    <xdr:sp macro="" textlink="">
      <xdr:nvSpPr>
        <xdr:cNvPr id="168" name="楕円 167"/>
        <xdr:cNvSpPr/>
      </xdr:nvSpPr>
      <xdr:spPr>
        <a:xfrm>
          <a:off x="3746500" y="94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112395</xdr:rowOff>
    </xdr:from>
    <xdr:to>
      <xdr:col>24</xdr:col>
      <xdr:colOff>63500</xdr:colOff>
      <xdr:row>64</xdr:row>
      <xdr:rowOff>140970</xdr:rowOff>
    </xdr:to>
    <xdr:cxnSp macro="">
      <xdr:nvCxnSpPr>
        <xdr:cNvPr id="169" name="直線コネクタ 168"/>
        <xdr:cNvCxnSpPr/>
      </xdr:nvCxnSpPr>
      <xdr:spPr>
        <a:xfrm>
          <a:off x="3797300" y="9542145"/>
          <a:ext cx="838200" cy="157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86360</xdr:rowOff>
    </xdr:from>
    <xdr:to>
      <xdr:col>15</xdr:col>
      <xdr:colOff>101600</xdr:colOff>
      <xdr:row>56</xdr:row>
      <xdr:rowOff>16510</xdr:rowOff>
    </xdr:to>
    <xdr:sp macro="" textlink="">
      <xdr:nvSpPr>
        <xdr:cNvPr id="170" name="楕円 169"/>
        <xdr:cNvSpPr/>
      </xdr:nvSpPr>
      <xdr:spPr>
        <a:xfrm>
          <a:off x="2857500" y="951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112395</xdr:rowOff>
    </xdr:from>
    <xdr:to>
      <xdr:col>19</xdr:col>
      <xdr:colOff>177800</xdr:colOff>
      <xdr:row>55</xdr:row>
      <xdr:rowOff>137160</xdr:rowOff>
    </xdr:to>
    <xdr:cxnSp macro="">
      <xdr:nvCxnSpPr>
        <xdr:cNvPr id="171" name="直線コネクタ 170"/>
        <xdr:cNvCxnSpPr/>
      </xdr:nvCxnSpPr>
      <xdr:spPr>
        <a:xfrm flipV="1">
          <a:off x="2908300" y="95421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36212</xdr:rowOff>
    </xdr:from>
    <xdr:ext cx="405111" cy="259045"/>
    <xdr:sp macro="" textlink="">
      <xdr:nvSpPr>
        <xdr:cNvPr id="172" name="n_1aveValue【体育館・プール】&#10;有形固定資産減価償却率"/>
        <xdr:cNvSpPr txBox="1"/>
      </xdr:nvSpPr>
      <xdr:spPr>
        <a:xfrm>
          <a:off x="3582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173" name="n_2aveValue【体育館・プール】&#10;有形固定資産減価償却率"/>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8272</xdr:rowOff>
    </xdr:from>
    <xdr:ext cx="405111" cy="259045"/>
    <xdr:sp macro="" textlink="">
      <xdr:nvSpPr>
        <xdr:cNvPr id="174" name="n_1mainValue【体育館・プール】&#10;有形固定資産減価償却率"/>
        <xdr:cNvSpPr txBox="1"/>
      </xdr:nvSpPr>
      <xdr:spPr>
        <a:xfrm>
          <a:off x="3582044" y="926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33037</xdr:rowOff>
    </xdr:from>
    <xdr:ext cx="405111" cy="259045"/>
    <xdr:sp macro="" textlink="">
      <xdr:nvSpPr>
        <xdr:cNvPr id="175" name="n_2mainValue【体育館・プール】&#10;有形固定資産減価償却率"/>
        <xdr:cNvSpPr txBox="1"/>
      </xdr:nvSpPr>
      <xdr:spPr>
        <a:xfrm>
          <a:off x="2705744" y="929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9" name="直線コネクタ 198"/>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00"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01" name="直線コネクタ 200"/>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17797</xdr:rowOff>
    </xdr:from>
    <xdr:ext cx="469744" cy="259045"/>
    <xdr:sp macro="" textlink="">
      <xdr:nvSpPr>
        <xdr:cNvPr id="204" name="【体育館・プール】&#10;一人当たり面積平均値テキスト"/>
        <xdr:cNvSpPr txBox="1"/>
      </xdr:nvSpPr>
      <xdr:spPr>
        <a:xfrm>
          <a:off x="10515600" y="1047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05" name="フローチャート: 判断 204"/>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206" name="フローチャート: 判断 205"/>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207" name="フローチャート: 判断 206"/>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130175</xdr:rowOff>
    </xdr:from>
    <xdr:to>
      <xdr:col>55</xdr:col>
      <xdr:colOff>50800</xdr:colOff>
      <xdr:row>63</xdr:row>
      <xdr:rowOff>60325</xdr:rowOff>
    </xdr:to>
    <xdr:sp macro="" textlink="">
      <xdr:nvSpPr>
        <xdr:cNvPr id="213" name="楕円 212"/>
        <xdr:cNvSpPr/>
      </xdr:nvSpPr>
      <xdr:spPr>
        <a:xfrm>
          <a:off x="104267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108602</xdr:rowOff>
    </xdr:from>
    <xdr:ext cx="469744" cy="259045"/>
    <xdr:sp macro="" textlink="">
      <xdr:nvSpPr>
        <xdr:cNvPr id="214" name="【体育館・プール】&#10;一人当たり面積該当値テキスト"/>
        <xdr:cNvSpPr txBox="1"/>
      </xdr:nvSpPr>
      <xdr:spPr>
        <a:xfrm>
          <a:off x="10515600"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109220</xdr:rowOff>
    </xdr:from>
    <xdr:to>
      <xdr:col>50</xdr:col>
      <xdr:colOff>165100</xdr:colOff>
      <xdr:row>64</xdr:row>
      <xdr:rowOff>39370</xdr:rowOff>
    </xdr:to>
    <xdr:sp macro="" textlink="">
      <xdr:nvSpPr>
        <xdr:cNvPr id="215" name="楕円 214"/>
        <xdr:cNvSpPr/>
      </xdr:nvSpPr>
      <xdr:spPr>
        <a:xfrm>
          <a:off x="9588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9525</xdr:rowOff>
    </xdr:from>
    <xdr:to>
      <xdr:col>55</xdr:col>
      <xdr:colOff>0</xdr:colOff>
      <xdr:row>63</xdr:row>
      <xdr:rowOff>160020</xdr:rowOff>
    </xdr:to>
    <xdr:cxnSp macro="">
      <xdr:nvCxnSpPr>
        <xdr:cNvPr id="216" name="直線コネクタ 215"/>
        <xdr:cNvCxnSpPr/>
      </xdr:nvCxnSpPr>
      <xdr:spPr>
        <a:xfrm flipV="1">
          <a:off x="9639300" y="10810875"/>
          <a:ext cx="8382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95885</xdr:rowOff>
    </xdr:from>
    <xdr:to>
      <xdr:col>46</xdr:col>
      <xdr:colOff>38100</xdr:colOff>
      <xdr:row>64</xdr:row>
      <xdr:rowOff>26035</xdr:rowOff>
    </xdr:to>
    <xdr:sp macro="" textlink="">
      <xdr:nvSpPr>
        <xdr:cNvPr id="217" name="楕円 216"/>
        <xdr:cNvSpPr/>
      </xdr:nvSpPr>
      <xdr:spPr>
        <a:xfrm>
          <a:off x="8699500" y="108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146685</xdr:rowOff>
    </xdr:from>
    <xdr:to>
      <xdr:col>50</xdr:col>
      <xdr:colOff>114300</xdr:colOff>
      <xdr:row>63</xdr:row>
      <xdr:rowOff>160020</xdr:rowOff>
    </xdr:to>
    <xdr:cxnSp macro="">
      <xdr:nvCxnSpPr>
        <xdr:cNvPr id="218" name="直線コネクタ 217"/>
        <xdr:cNvCxnSpPr/>
      </xdr:nvCxnSpPr>
      <xdr:spPr>
        <a:xfrm>
          <a:off x="8750300" y="1094803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160672</xdr:rowOff>
    </xdr:from>
    <xdr:ext cx="469744" cy="259045"/>
    <xdr:sp macro="" textlink="">
      <xdr:nvSpPr>
        <xdr:cNvPr id="219" name="n_1aveValue【体育館・プール】&#10;一人当たり面積"/>
        <xdr:cNvSpPr txBox="1"/>
      </xdr:nvSpPr>
      <xdr:spPr>
        <a:xfrm>
          <a:off x="93917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137812</xdr:rowOff>
    </xdr:from>
    <xdr:ext cx="469744" cy="259045"/>
    <xdr:sp macro="" textlink="">
      <xdr:nvSpPr>
        <xdr:cNvPr id="220" name="n_2aveValue【体育館・プール】&#10;一人当たり面積"/>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30497</xdr:rowOff>
    </xdr:from>
    <xdr:ext cx="469744" cy="259045"/>
    <xdr:sp macro="" textlink="">
      <xdr:nvSpPr>
        <xdr:cNvPr id="221" name="n_1mainValue【体育館・プール】&#10;一人当たり面積"/>
        <xdr:cNvSpPr txBox="1"/>
      </xdr:nvSpPr>
      <xdr:spPr>
        <a:xfrm>
          <a:off x="93917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17162</xdr:rowOff>
    </xdr:from>
    <xdr:ext cx="469744" cy="259045"/>
    <xdr:sp macro="" textlink="">
      <xdr:nvSpPr>
        <xdr:cNvPr id="222" name="n_2mainValue【体育館・プール】&#10;一人当たり面積"/>
        <xdr:cNvSpPr txBox="1"/>
      </xdr:nvSpPr>
      <xdr:spPr>
        <a:xfrm>
          <a:off x="8515427" y="1098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47" name="直線コネクタ 246"/>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48"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49" name="直線コネクタ 248"/>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50"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1" name="直線コネクタ 250"/>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52"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54" name="フローチャート: 判断 253"/>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55" name="フローチャート: 判断 254"/>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135889</xdr:rowOff>
    </xdr:from>
    <xdr:to>
      <xdr:col>24</xdr:col>
      <xdr:colOff>114300</xdr:colOff>
      <xdr:row>80</xdr:row>
      <xdr:rowOff>66039</xdr:rowOff>
    </xdr:to>
    <xdr:sp macro="" textlink="">
      <xdr:nvSpPr>
        <xdr:cNvPr id="261" name="楕円 260"/>
        <xdr:cNvSpPr/>
      </xdr:nvSpPr>
      <xdr:spPr>
        <a:xfrm>
          <a:off x="45847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158766</xdr:rowOff>
    </xdr:from>
    <xdr:ext cx="405111" cy="259045"/>
    <xdr:sp macro="" textlink="">
      <xdr:nvSpPr>
        <xdr:cNvPr id="262" name="【福祉施設】&#10;有形固定資産減価償却率該当値テキスト"/>
        <xdr:cNvSpPr txBox="1"/>
      </xdr:nvSpPr>
      <xdr:spPr>
        <a:xfrm>
          <a:off x="4673600"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6350</xdr:rowOff>
    </xdr:from>
    <xdr:to>
      <xdr:col>20</xdr:col>
      <xdr:colOff>38100</xdr:colOff>
      <xdr:row>80</xdr:row>
      <xdr:rowOff>107950</xdr:rowOff>
    </xdr:to>
    <xdr:sp macro="" textlink="">
      <xdr:nvSpPr>
        <xdr:cNvPr id="263" name="楕円 262"/>
        <xdr:cNvSpPr/>
      </xdr:nvSpPr>
      <xdr:spPr>
        <a:xfrm>
          <a:off x="3746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15239</xdr:rowOff>
    </xdr:from>
    <xdr:to>
      <xdr:col>24</xdr:col>
      <xdr:colOff>63500</xdr:colOff>
      <xdr:row>80</xdr:row>
      <xdr:rowOff>57150</xdr:rowOff>
    </xdr:to>
    <xdr:cxnSp macro="">
      <xdr:nvCxnSpPr>
        <xdr:cNvPr id="264" name="直線コネクタ 263"/>
        <xdr:cNvCxnSpPr/>
      </xdr:nvCxnSpPr>
      <xdr:spPr>
        <a:xfrm flipV="1">
          <a:off x="3797300" y="137312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38736</xdr:rowOff>
    </xdr:from>
    <xdr:to>
      <xdr:col>15</xdr:col>
      <xdr:colOff>101600</xdr:colOff>
      <xdr:row>80</xdr:row>
      <xdr:rowOff>140336</xdr:rowOff>
    </xdr:to>
    <xdr:sp macro="" textlink="">
      <xdr:nvSpPr>
        <xdr:cNvPr id="265" name="楕円 264"/>
        <xdr:cNvSpPr/>
      </xdr:nvSpPr>
      <xdr:spPr>
        <a:xfrm>
          <a:off x="28575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57150</xdr:rowOff>
    </xdr:from>
    <xdr:to>
      <xdr:col>19</xdr:col>
      <xdr:colOff>177800</xdr:colOff>
      <xdr:row>80</xdr:row>
      <xdr:rowOff>89536</xdr:rowOff>
    </xdr:to>
    <xdr:cxnSp macro="">
      <xdr:nvCxnSpPr>
        <xdr:cNvPr id="266" name="直線コネクタ 265"/>
        <xdr:cNvCxnSpPr/>
      </xdr:nvCxnSpPr>
      <xdr:spPr>
        <a:xfrm flipV="1">
          <a:off x="2908300" y="137731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167657</xdr:rowOff>
    </xdr:from>
    <xdr:ext cx="405111" cy="259045"/>
    <xdr:sp macro="" textlink="">
      <xdr:nvSpPr>
        <xdr:cNvPr id="267" name="n_1aveValue【福祉施設】&#10;有形固定資産減価償却率"/>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268" name="n_2aveValue【福祉施設】&#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124477</xdr:rowOff>
    </xdr:from>
    <xdr:ext cx="405111" cy="259045"/>
    <xdr:sp macro="" textlink="">
      <xdr:nvSpPr>
        <xdr:cNvPr id="269" name="n_1mainValue【福祉施設】&#10;有形固定資産減価償却率"/>
        <xdr:cNvSpPr txBox="1"/>
      </xdr:nvSpPr>
      <xdr:spPr>
        <a:xfrm>
          <a:off x="35820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156863</xdr:rowOff>
    </xdr:from>
    <xdr:ext cx="405111" cy="259045"/>
    <xdr:sp macro="" textlink="">
      <xdr:nvSpPr>
        <xdr:cNvPr id="270" name="n_2mainValue【福祉施設】&#10;有形固定資産減価償却率"/>
        <xdr:cNvSpPr txBox="1"/>
      </xdr:nvSpPr>
      <xdr:spPr>
        <a:xfrm>
          <a:off x="2705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1" name="直線コネクタ 28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2" name="テキスト ボックス 28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3" name="直線コネクタ 28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4" name="テキスト ボックス 28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5" name="直線コネクタ 28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6" name="テキスト ボックス 28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7" name="直線コネクタ 28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8" name="テキスト ボックス 28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92" name="直線コネクタ 291"/>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93"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94" name="直線コネクタ 293"/>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95"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96" name="直線コネクタ 295"/>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167912</xdr:rowOff>
    </xdr:from>
    <xdr:ext cx="469744" cy="259045"/>
    <xdr:sp macro="" textlink="">
      <xdr:nvSpPr>
        <xdr:cNvPr id="297" name="【福祉施設】&#10;一人当たり面積平均値テキスト"/>
        <xdr:cNvSpPr txBox="1"/>
      </xdr:nvSpPr>
      <xdr:spPr>
        <a:xfrm>
          <a:off x="10515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98" name="フローチャート: 判断 297"/>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99" name="フローチャート: 判断 298"/>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00" name="フローチャート: 判断 299"/>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156463</xdr:rowOff>
    </xdr:from>
    <xdr:to>
      <xdr:col>55</xdr:col>
      <xdr:colOff>50800</xdr:colOff>
      <xdr:row>85</xdr:row>
      <xdr:rowOff>86613</xdr:rowOff>
    </xdr:to>
    <xdr:sp macro="" textlink="">
      <xdr:nvSpPr>
        <xdr:cNvPr id="306" name="楕円 305"/>
        <xdr:cNvSpPr/>
      </xdr:nvSpPr>
      <xdr:spPr>
        <a:xfrm>
          <a:off x="104267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134890</xdr:rowOff>
    </xdr:from>
    <xdr:ext cx="469744" cy="259045"/>
    <xdr:sp macro="" textlink="">
      <xdr:nvSpPr>
        <xdr:cNvPr id="307" name="【福祉施設】&#10;一人当たり面積該当値テキスト"/>
        <xdr:cNvSpPr txBox="1"/>
      </xdr:nvSpPr>
      <xdr:spPr>
        <a:xfrm>
          <a:off x="10515600"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156463</xdr:rowOff>
    </xdr:from>
    <xdr:to>
      <xdr:col>50</xdr:col>
      <xdr:colOff>165100</xdr:colOff>
      <xdr:row>85</xdr:row>
      <xdr:rowOff>86613</xdr:rowOff>
    </xdr:to>
    <xdr:sp macro="" textlink="">
      <xdr:nvSpPr>
        <xdr:cNvPr id="308" name="楕円 307"/>
        <xdr:cNvSpPr/>
      </xdr:nvSpPr>
      <xdr:spPr>
        <a:xfrm>
          <a:off x="9588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35813</xdr:rowOff>
    </xdr:from>
    <xdr:to>
      <xdr:col>55</xdr:col>
      <xdr:colOff>0</xdr:colOff>
      <xdr:row>85</xdr:row>
      <xdr:rowOff>35813</xdr:rowOff>
    </xdr:to>
    <xdr:cxnSp macro="">
      <xdr:nvCxnSpPr>
        <xdr:cNvPr id="309" name="直線コネクタ 308"/>
        <xdr:cNvCxnSpPr/>
      </xdr:nvCxnSpPr>
      <xdr:spPr>
        <a:xfrm>
          <a:off x="9639300" y="146090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156463</xdr:rowOff>
    </xdr:from>
    <xdr:to>
      <xdr:col>46</xdr:col>
      <xdr:colOff>38100</xdr:colOff>
      <xdr:row>85</xdr:row>
      <xdr:rowOff>86613</xdr:rowOff>
    </xdr:to>
    <xdr:sp macro="" textlink="">
      <xdr:nvSpPr>
        <xdr:cNvPr id="310" name="楕円 309"/>
        <xdr:cNvSpPr/>
      </xdr:nvSpPr>
      <xdr:spPr>
        <a:xfrm>
          <a:off x="8699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35813</xdr:rowOff>
    </xdr:from>
    <xdr:to>
      <xdr:col>50</xdr:col>
      <xdr:colOff>114300</xdr:colOff>
      <xdr:row>85</xdr:row>
      <xdr:rowOff>35813</xdr:rowOff>
    </xdr:to>
    <xdr:cxnSp macro="">
      <xdr:nvCxnSpPr>
        <xdr:cNvPr id="311" name="直線コネクタ 310"/>
        <xdr:cNvCxnSpPr/>
      </xdr:nvCxnSpPr>
      <xdr:spPr>
        <a:xfrm>
          <a:off x="8750300" y="1460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312" name="n_1aveValue【福祉施設】&#10;一人当たり面積"/>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313"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77740</xdr:rowOff>
    </xdr:from>
    <xdr:ext cx="469744" cy="259045"/>
    <xdr:sp macro="" textlink="">
      <xdr:nvSpPr>
        <xdr:cNvPr id="314" name="n_1mainValue【福祉施設】&#10;一人当たり面積"/>
        <xdr:cNvSpPr txBox="1"/>
      </xdr:nvSpPr>
      <xdr:spPr>
        <a:xfrm>
          <a:off x="9391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77740</xdr:rowOff>
    </xdr:from>
    <xdr:ext cx="469744" cy="259045"/>
    <xdr:sp macro="" textlink="">
      <xdr:nvSpPr>
        <xdr:cNvPr id="315" name="n_2mainValue【福祉施設】&#10;一人当たり面積"/>
        <xdr:cNvSpPr txBox="1"/>
      </xdr:nvSpPr>
      <xdr:spPr>
        <a:xfrm>
          <a:off x="8515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6" name="直線コネクタ 32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7" name="テキスト ボックス 32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8" name="直線コネクタ 32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9" name="テキスト ボックス 32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0" name="直線コネクタ 32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1" name="テキスト ボックス 33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2" name="直線コネクタ 33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3" name="テキスト ボックス 33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4" name="直線コネクタ 33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5" name="テキスト ボックス 33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6" name="直線コネクタ 33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7" name="テキスト ボックス 33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41" name="直線コネクタ 340"/>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42"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43" name="直線コネクタ 342"/>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4"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5" name="直線コネクタ 344"/>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46"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47" name="フローチャート: 判断 346"/>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48" name="フローチャート: 判断 347"/>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49" name="フローチャート: 判断 348"/>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90714</xdr:rowOff>
    </xdr:from>
    <xdr:to>
      <xdr:col>24</xdr:col>
      <xdr:colOff>114300</xdr:colOff>
      <xdr:row>103</xdr:row>
      <xdr:rowOff>20864</xdr:rowOff>
    </xdr:to>
    <xdr:sp macro="" textlink="">
      <xdr:nvSpPr>
        <xdr:cNvPr id="355" name="楕円 354"/>
        <xdr:cNvSpPr/>
      </xdr:nvSpPr>
      <xdr:spPr>
        <a:xfrm>
          <a:off x="45847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113591</xdr:rowOff>
    </xdr:from>
    <xdr:ext cx="405111" cy="259045"/>
    <xdr:sp macro="" textlink="">
      <xdr:nvSpPr>
        <xdr:cNvPr id="356" name="【市民会館】&#10;有形固定資産減価償却率該当値テキスト"/>
        <xdr:cNvSpPr txBox="1"/>
      </xdr:nvSpPr>
      <xdr:spPr>
        <a:xfrm>
          <a:off x="4673600" y="1743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146231</xdr:rowOff>
    </xdr:from>
    <xdr:to>
      <xdr:col>20</xdr:col>
      <xdr:colOff>38100</xdr:colOff>
      <xdr:row>103</xdr:row>
      <xdr:rowOff>76381</xdr:rowOff>
    </xdr:to>
    <xdr:sp macro="" textlink="">
      <xdr:nvSpPr>
        <xdr:cNvPr id="357" name="楕円 356"/>
        <xdr:cNvSpPr/>
      </xdr:nvSpPr>
      <xdr:spPr>
        <a:xfrm>
          <a:off x="37465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141514</xdr:rowOff>
    </xdr:from>
    <xdr:to>
      <xdr:col>24</xdr:col>
      <xdr:colOff>63500</xdr:colOff>
      <xdr:row>103</xdr:row>
      <xdr:rowOff>25581</xdr:rowOff>
    </xdr:to>
    <xdr:cxnSp macro="">
      <xdr:nvCxnSpPr>
        <xdr:cNvPr id="358" name="直線コネクタ 357"/>
        <xdr:cNvCxnSpPr/>
      </xdr:nvCxnSpPr>
      <xdr:spPr>
        <a:xfrm flipV="1">
          <a:off x="3797300" y="17629414"/>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13970</xdr:rowOff>
    </xdr:from>
    <xdr:to>
      <xdr:col>15</xdr:col>
      <xdr:colOff>101600</xdr:colOff>
      <xdr:row>103</xdr:row>
      <xdr:rowOff>115570</xdr:rowOff>
    </xdr:to>
    <xdr:sp macro="" textlink="">
      <xdr:nvSpPr>
        <xdr:cNvPr id="359" name="楕円 358"/>
        <xdr:cNvSpPr/>
      </xdr:nvSpPr>
      <xdr:spPr>
        <a:xfrm>
          <a:off x="2857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25581</xdr:rowOff>
    </xdr:from>
    <xdr:to>
      <xdr:col>19</xdr:col>
      <xdr:colOff>177800</xdr:colOff>
      <xdr:row>103</xdr:row>
      <xdr:rowOff>64770</xdr:rowOff>
    </xdr:to>
    <xdr:cxnSp macro="">
      <xdr:nvCxnSpPr>
        <xdr:cNvPr id="360" name="直線コネクタ 359"/>
        <xdr:cNvCxnSpPr/>
      </xdr:nvCxnSpPr>
      <xdr:spPr>
        <a:xfrm flipV="1">
          <a:off x="2908300" y="176849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113228</xdr:rowOff>
    </xdr:from>
    <xdr:ext cx="405111" cy="259045"/>
    <xdr:sp macro="" textlink="">
      <xdr:nvSpPr>
        <xdr:cNvPr id="361" name="n_1aveValue【市民会館】&#10;有形固定資産減価償却率"/>
        <xdr:cNvSpPr txBox="1"/>
      </xdr:nvSpPr>
      <xdr:spPr>
        <a:xfrm>
          <a:off x="3582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362"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92908</xdr:rowOff>
    </xdr:from>
    <xdr:ext cx="405111" cy="259045"/>
    <xdr:sp macro="" textlink="">
      <xdr:nvSpPr>
        <xdr:cNvPr id="363" name="n_1mainValue【市民会館】&#10;有形固定資産減価償却率"/>
        <xdr:cNvSpPr txBox="1"/>
      </xdr:nvSpPr>
      <xdr:spPr>
        <a:xfrm>
          <a:off x="3582044" y="174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132097</xdr:rowOff>
    </xdr:from>
    <xdr:ext cx="405111" cy="259045"/>
    <xdr:sp macro="" textlink="">
      <xdr:nvSpPr>
        <xdr:cNvPr id="364" name="n_2mainValue【市民会館】&#10;有形固定資産減価償却率"/>
        <xdr:cNvSpPr txBox="1"/>
      </xdr:nvSpPr>
      <xdr:spPr>
        <a:xfrm>
          <a:off x="2705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5" name="直線コネクタ 37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6" name="テキスト ボックス 37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7" name="直線コネクタ 37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8" name="テキスト ボックス 37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9" name="直線コネクタ 37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0" name="テキスト ボックス 37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1" name="直線コネクタ 38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2" name="テキスト ボックス 38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3" name="直線コネクタ 38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4" name="テキスト ボックス 38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5" name="直線コネクタ 38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6" name="テキスト ボックス 38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90" name="直線コネクタ 389"/>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9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92" name="直線コネクタ 39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93"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94" name="直線コネクタ 393"/>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74403</xdr:rowOff>
    </xdr:from>
    <xdr:ext cx="469744" cy="259045"/>
    <xdr:sp macro="" textlink="">
      <xdr:nvSpPr>
        <xdr:cNvPr id="395" name="【市民会館】&#10;一人当たり面積平均値テキスト"/>
        <xdr:cNvSpPr txBox="1"/>
      </xdr:nvSpPr>
      <xdr:spPr>
        <a:xfrm>
          <a:off x="10515600" y="1807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96" name="フローチャート: 判断 395"/>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97" name="フローチャート: 判断 396"/>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98" name="フローチャート: 判断 39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23768</xdr:rowOff>
    </xdr:from>
    <xdr:to>
      <xdr:col>55</xdr:col>
      <xdr:colOff>50800</xdr:colOff>
      <xdr:row>107</xdr:row>
      <xdr:rowOff>125368</xdr:rowOff>
    </xdr:to>
    <xdr:sp macro="" textlink="">
      <xdr:nvSpPr>
        <xdr:cNvPr id="404" name="楕円 403"/>
        <xdr:cNvSpPr/>
      </xdr:nvSpPr>
      <xdr:spPr>
        <a:xfrm>
          <a:off x="104267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2195</xdr:rowOff>
    </xdr:from>
    <xdr:ext cx="469744" cy="259045"/>
    <xdr:sp macro="" textlink="">
      <xdr:nvSpPr>
        <xdr:cNvPr id="405" name="【市民会館】&#10;一人当たり面積該当値テキスト"/>
        <xdr:cNvSpPr txBox="1"/>
      </xdr:nvSpPr>
      <xdr:spPr>
        <a:xfrm>
          <a:off x="10515600"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23768</xdr:rowOff>
    </xdr:from>
    <xdr:to>
      <xdr:col>50</xdr:col>
      <xdr:colOff>165100</xdr:colOff>
      <xdr:row>107</xdr:row>
      <xdr:rowOff>125368</xdr:rowOff>
    </xdr:to>
    <xdr:sp macro="" textlink="">
      <xdr:nvSpPr>
        <xdr:cNvPr id="406" name="楕円 405"/>
        <xdr:cNvSpPr/>
      </xdr:nvSpPr>
      <xdr:spPr>
        <a:xfrm>
          <a:off x="9588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74568</xdr:rowOff>
    </xdr:from>
    <xdr:to>
      <xdr:col>55</xdr:col>
      <xdr:colOff>0</xdr:colOff>
      <xdr:row>107</xdr:row>
      <xdr:rowOff>74568</xdr:rowOff>
    </xdr:to>
    <xdr:cxnSp macro="">
      <xdr:nvCxnSpPr>
        <xdr:cNvPr id="407" name="直線コネクタ 406"/>
        <xdr:cNvCxnSpPr/>
      </xdr:nvCxnSpPr>
      <xdr:spPr>
        <a:xfrm>
          <a:off x="9639300" y="184197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23768</xdr:rowOff>
    </xdr:from>
    <xdr:to>
      <xdr:col>46</xdr:col>
      <xdr:colOff>38100</xdr:colOff>
      <xdr:row>107</xdr:row>
      <xdr:rowOff>125368</xdr:rowOff>
    </xdr:to>
    <xdr:sp macro="" textlink="">
      <xdr:nvSpPr>
        <xdr:cNvPr id="408" name="楕円 407"/>
        <xdr:cNvSpPr/>
      </xdr:nvSpPr>
      <xdr:spPr>
        <a:xfrm>
          <a:off x="8699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74568</xdr:rowOff>
    </xdr:from>
    <xdr:to>
      <xdr:col>50</xdr:col>
      <xdr:colOff>114300</xdr:colOff>
      <xdr:row>107</xdr:row>
      <xdr:rowOff>74568</xdr:rowOff>
    </xdr:to>
    <xdr:cxnSp macro="">
      <xdr:nvCxnSpPr>
        <xdr:cNvPr id="409" name="直線コネクタ 408"/>
        <xdr:cNvCxnSpPr/>
      </xdr:nvCxnSpPr>
      <xdr:spPr>
        <a:xfrm>
          <a:off x="8750300" y="184197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10"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11"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116495</xdr:rowOff>
    </xdr:from>
    <xdr:ext cx="469744" cy="259045"/>
    <xdr:sp macro="" textlink="">
      <xdr:nvSpPr>
        <xdr:cNvPr id="412" name="n_1mainValue【市民会館】&#10;一人当たり面積"/>
        <xdr:cNvSpPr txBox="1"/>
      </xdr:nvSpPr>
      <xdr:spPr>
        <a:xfrm>
          <a:off x="93917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116495</xdr:rowOff>
    </xdr:from>
    <xdr:ext cx="469744" cy="259045"/>
    <xdr:sp macro="" textlink="">
      <xdr:nvSpPr>
        <xdr:cNvPr id="413" name="n_2mainValue【市民会館】&#10;一人当たり面積"/>
        <xdr:cNvSpPr txBox="1"/>
      </xdr:nvSpPr>
      <xdr:spPr>
        <a:xfrm>
          <a:off x="85154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4" name="直線コネクタ 4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5" name="テキスト ボックス 4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6" name="直線コネクタ 4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7" name="テキスト ボックス 4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8" name="直線コネクタ 4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9" name="テキスト ボックス 4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0" name="直線コネクタ 4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1" name="テキスト ボックス 4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2" name="直線コネクタ 4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3" name="テキスト ボックス 4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4" name="直線コネクタ 4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5" name="テキスト ボックス 4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6" name="直線コネクタ 4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7" name="テキスト ボックス 4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39" name="直線コネクタ 438"/>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40"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41" name="直線コネクタ 440"/>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42"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43" name="直線コネクタ 442"/>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444" name="【一般廃棄物処理施設】&#10;有形固定資産減価償却率平均値テキスト"/>
        <xdr:cNvSpPr txBox="1"/>
      </xdr:nvSpPr>
      <xdr:spPr>
        <a:xfrm>
          <a:off x="16357600" y="617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45" name="フローチャート: 判断 444"/>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46" name="フローチャート: 判断 445"/>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47" name="フローチャート: 判断 446"/>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8" name="テキスト ボックス 4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9" name="テキスト ボックス 4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0" name="テキスト ボックス 4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1" name="テキスト ボックス 4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2" name="テキスト ボックス 4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164193</xdr:rowOff>
    </xdr:from>
    <xdr:to>
      <xdr:col>85</xdr:col>
      <xdr:colOff>177800</xdr:colOff>
      <xdr:row>35</xdr:row>
      <xdr:rowOff>94343</xdr:rowOff>
    </xdr:to>
    <xdr:sp macro="" textlink="">
      <xdr:nvSpPr>
        <xdr:cNvPr id="453" name="楕円 452"/>
        <xdr:cNvSpPr/>
      </xdr:nvSpPr>
      <xdr:spPr>
        <a:xfrm>
          <a:off x="16268700" y="599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15620</xdr:rowOff>
    </xdr:from>
    <xdr:ext cx="405111" cy="259045"/>
    <xdr:sp macro="" textlink="">
      <xdr:nvSpPr>
        <xdr:cNvPr id="454" name="【一般廃棄物処理施設】&#10;有形固定資産減価償却率該当値テキスト"/>
        <xdr:cNvSpPr txBox="1"/>
      </xdr:nvSpPr>
      <xdr:spPr>
        <a:xfrm>
          <a:off x="16357600" y="584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22134</xdr:rowOff>
    </xdr:from>
    <xdr:to>
      <xdr:col>81</xdr:col>
      <xdr:colOff>101600</xdr:colOff>
      <xdr:row>35</xdr:row>
      <xdr:rowOff>123734</xdr:rowOff>
    </xdr:to>
    <xdr:sp macro="" textlink="">
      <xdr:nvSpPr>
        <xdr:cNvPr id="455" name="楕円 454"/>
        <xdr:cNvSpPr/>
      </xdr:nvSpPr>
      <xdr:spPr>
        <a:xfrm>
          <a:off x="15430500" y="602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43543</xdr:rowOff>
    </xdr:from>
    <xdr:to>
      <xdr:col>85</xdr:col>
      <xdr:colOff>127000</xdr:colOff>
      <xdr:row>35</xdr:row>
      <xdr:rowOff>72934</xdr:rowOff>
    </xdr:to>
    <xdr:cxnSp macro="">
      <xdr:nvCxnSpPr>
        <xdr:cNvPr id="456" name="直線コネクタ 455"/>
        <xdr:cNvCxnSpPr/>
      </xdr:nvCxnSpPr>
      <xdr:spPr>
        <a:xfrm flipV="1">
          <a:off x="15481300" y="604429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109963</xdr:rowOff>
    </xdr:from>
    <xdr:ext cx="405111" cy="259045"/>
    <xdr:sp macro="" textlink="">
      <xdr:nvSpPr>
        <xdr:cNvPr id="457" name="n_1aveValue【一般廃棄物処理施設】&#10;有形固定資産減価償却率"/>
        <xdr:cNvSpPr txBox="1"/>
      </xdr:nvSpPr>
      <xdr:spPr>
        <a:xfrm>
          <a:off x="152660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458" name="n_2aveValue【一般廃棄物処理施設】&#10;有形固定資産減価償却率"/>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140261</xdr:rowOff>
    </xdr:from>
    <xdr:ext cx="405111" cy="259045"/>
    <xdr:sp macro="" textlink="">
      <xdr:nvSpPr>
        <xdr:cNvPr id="459" name="n_1mainValue【一般廃棄物処理施設】&#10;有形固定資産減価償却率"/>
        <xdr:cNvSpPr txBox="1"/>
      </xdr:nvSpPr>
      <xdr:spPr>
        <a:xfrm>
          <a:off x="15266044" y="579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0" name="直線コネクタ 46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1" name="テキスト ボックス 47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2" name="直線コネクタ 47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3" name="テキスト ボックス 47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4" name="直線コネクタ 47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5" name="テキスト ボックス 47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6" name="直線コネクタ 47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7" name="テキスト ボックス 47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9" name="テキスト ボックス 47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81" name="直線コネクタ 480"/>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82"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83" name="直線コネクタ 482"/>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84"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85" name="直線コネクタ 484"/>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74840</xdr:rowOff>
    </xdr:from>
    <xdr:ext cx="534377" cy="259045"/>
    <xdr:sp macro="" textlink="">
      <xdr:nvSpPr>
        <xdr:cNvPr id="486" name="【一般廃棄物処理施設】&#10;一人当たり有形固定資産（償却資産）額平均値テキスト"/>
        <xdr:cNvSpPr txBox="1"/>
      </xdr:nvSpPr>
      <xdr:spPr>
        <a:xfrm>
          <a:off x="22199600" y="6589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87" name="フローチャート: 判断 486"/>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88" name="フローチャート: 判断 487"/>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489" name="フローチャート: 判断 488"/>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32693</xdr:rowOff>
    </xdr:from>
    <xdr:to>
      <xdr:col>116</xdr:col>
      <xdr:colOff>114300</xdr:colOff>
      <xdr:row>40</xdr:row>
      <xdr:rowOff>134293</xdr:rowOff>
    </xdr:to>
    <xdr:sp macro="" textlink="">
      <xdr:nvSpPr>
        <xdr:cNvPr id="495" name="楕円 494"/>
        <xdr:cNvSpPr/>
      </xdr:nvSpPr>
      <xdr:spPr>
        <a:xfrm>
          <a:off x="22110700" y="689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11120</xdr:rowOff>
    </xdr:from>
    <xdr:ext cx="534377" cy="259045"/>
    <xdr:sp macro="" textlink="">
      <xdr:nvSpPr>
        <xdr:cNvPr id="496" name="【一般廃棄物処理施設】&#10;一人当たり有形固定資産（償却資産）額該当値テキスト"/>
        <xdr:cNvSpPr txBox="1"/>
      </xdr:nvSpPr>
      <xdr:spPr>
        <a:xfrm>
          <a:off x="22199600" y="68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28394</xdr:rowOff>
    </xdr:from>
    <xdr:to>
      <xdr:col>112</xdr:col>
      <xdr:colOff>38100</xdr:colOff>
      <xdr:row>40</xdr:row>
      <xdr:rowOff>129994</xdr:rowOff>
    </xdr:to>
    <xdr:sp macro="" textlink="">
      <xdr:nvSpPr>
        <xdr:cNvPr id="497" name="楕円 496"/>
        <xdr:cNvSpPr/>
      </xdr:nvSpPr>
      <xdr:spPr>
        <a:xfrm>
          <a:off x="21272500" y="688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79194</xdr:rowOff>
    </xdr:from>
    <xdr:to>
      <xdr:col>116</xdr:col>
      <xdr:colOff>63500</xdr:colOff>
      <xdr:row>40</xdr:row>
      <xdr:rowOff>83493</xdr:rowOff>
    </xdr:to>
    <xdr:cxnSp macro="">
      <xdr:nvCxnSpPr>
        <xdr:cNvPr id="498" name="直線コネクタ 497"/>
        <xdr:cNvCxnSpPr/>
      </xdr:nvCxnSpPr>
      <xdr:spPr>
        <a:xfrm>
          <a:off x="21323300" y="6937194"/>
          <a:ext cx="8382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168970</xdr:rowOff>
    </xdr:from>
    <xdr:ext cx="534377" cy="259045"/>
    <xdr:sp macro="" textlink="">
      <xdr:nvSpPr>
        <xdr:cNvPr id="499" name="n_1aveValue【一般廃棄物処理施設】&#10;一人当たり有形固定資産（償却資産）額"/>
        <xdr:cNvSpPr txBox="1"/>
      </xdr:nvSpPr>
      <xdr:spPr>
        <a:xfrm>
          <a:off x="21043411" y="65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10477</xdr:rowOff>
    </xdr:from>
    <xdr:ext cx="534377" cy="259045"/>
    <xdr:sp macro="" textlink="">
      <xdr:nvSpPr>
        <xdr:cNvPr id="500" name="n_2aveValue【一般廃棄物処理施設】&#10;一人当たり有形固定資産（償却資産）額"/>
        <xdr:cNvSpPr txBox="1"/>
      </xdr:nvSpPr>
      <xdr:spPr>
        <a:xfrm>
          <a:off x="20167111"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121121</xdr:rowOff>
    </xdr:from>
    <xdr:ext cx="534377" cy="259045"/>
    <xdr:sp macro="" textlink="">
      <xdr:nvSpPr>
        <xdr:cNvPr id="501" name="n_1mainValue【一般廃棄物処理施設】&#10;一人当たり有形固定資産（償却資産）額"/>
        <xdr:cNvSpPr txBox="1"/>
      </xdr:nvSpPr>
      <xdr:spPr>
        <a:xfrm>
          <a:off x="21043411" y="697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3" name="テキスト ボックス 51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3" name="テキスト ボックス 52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5" name="テキスト ボックス 5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27" name="直線コネクタ 526"/>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28"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29" name="直線コネクタ 528"/>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1" name="直線コネクタ 53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32" name="【保健センター・保健所】&#10;有形固定資産減価償却率平均値テキスト"/>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33" name="フローチャート: 判断 532"/>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34" name="フローチャート: 判断 533"/>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35" name="フローチャート: 判断 534"/>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7983</xdr:rowOff>
    </xdr:from>
    <xdr:to>
      <xdr:col>85</xdr:col>
      <xdr:colOff>177800</xdr:colOff>
      <xdr:row>58</xdr:row>
      <xdr:rowOff>109583</xdr:rowOff>
    </xdr:to>
    <xdr:sp macro="" textlink="">
      <xdr:nvSpPr>
        <xdr:cNvPr id="541" name="楕円 540"/>
        <xdr:cNvSpPr/>
      </xdr:nvSpPr>
      <xdr:spPr>
        <a:xfrm>
          <a:off x="162687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30860</xdr:rowOff>
    </xdr:from>
    <xdr:ext cx="405111" cy="259045"/>
    <xdr:sp macro="" textlink="">
      <xdr:nvSpPr>
        <xdr:cNvPr id="542" name="【保健センター・保健所】&#10;有形固定資産減価償却率該当値テキスト"/>
        <xdr:cNvSpPr txBox="1"/>
      </xdr:nvSpPr>
      <xdr:spPr>
        <a:xfrm>
          <a:off x="16357600" y="980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21046</xdr:rowOff>
    </xdr:from>
    <xdr:to>
      <xdr:col>81</xdr:col>
      <xdr:colOff>101600</xdr:colOff>
      <xdr:row>58</xdr:row>
      <xdr:rowOff>122646</xdr:rowOff>
    </xdr:to>
    <xdr:sp macro="" textlink="">
      <xdr:nvSpPr>
        <xdr:cNvPr id="543" name="楕円 542"/>
        <xdr:cNvSpPr/>
      </xdr:nvSpPr>
      <xdr:spPr>
        <a:xfrm>
          <a:off x="15430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58783</xdr:rowOff>
    </xdr:from>
    <xdr:to>
      <xdr:col>85</xdr:col>
      <xdr:colOff>127000</xdr:colOff>
      <xdr:row>58</xdr:row>
      <xdr:rowOff>71846</xdr:rowOff>
    </xdr:to>
    <xdr:cxnSp macro="">
      <xdr:nvCxnSpPr>
        <xdr:cNvPr id="544" name="直線コネクタ 543"/>
        <xdr:cNvCxnSpPr/>
      </xdr:nvCxnSpPr>
      <xdr:spPr>
        <a:xfrm flipV="1">
          <a:off x="15481300" y="1000288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55335</xdr:rowOff>
    </xdr:from>
    <xdr:to>
      <xdr:col>76</xdr:col>
      <xdr:colOff>165100</xdr:colOff>
      <xdr:row>58</xdr:row>
      <xdr:rowOff>156935</xdr:rowOff>
    </xdr:to>
    <xdr:sp macro="" textlink="">
      <xdr:nvSpPr>
        <xdr:cNvPr id="545" name="楕円 544"/>
        <xdr:cNvSpPr/>
      </xdr:nvSpPr>
      <xdr:spPr>
        <a:xfrm>
          <a:off x="145415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71846</xdr:rowOff>
    </xdr:from>
    <xdr:to>
      <xdr:col>81</xdr:col>
      <xdr:colOff>50800</xdr:colOff>
      <xdr:row>58</xdr:row>
      <xdr:rowOff>106135</xdr:rowOff>
    </xdr:to>
    <xdr:cxnSp macro="">
      <xdr:nvCxnSpPr>
        <xdr:cNvPr id="546" name="直線コネクタ 545"/>
        <xdr:cNvCxnSpPr/>
      </xdr:nvCxnSpPr>
      <xdr:spPr>
        <a:xfrm flipV="1">
          <a:off x="14592300" y="1001594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547" name="n_1aveValue【保健センター・保健所】&#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74584</xdr:rowOff>
    </xdr:from>
    <xdr:ext cx="405111" cy="259045"/>
    <xdr:sp macro="" textlink="">
      <xdr:nvSpPr>
        <xdr:cNvPr id="548" name="n_2aveValue【保健センター・保健所】&#10;有形固定資産減価償却率"/>
        <xdr:cNvSpPr txBox="1"/>
      </xdr:nvSpPr>
      <xdr:spPr>
        <a:xfrm>
          <a:off x="14389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139173</xdr:rowOff>
    </xdr:from>
    <xdr:ext cx="405111" cy="259045"/>
    <xdr:sp macro="" textlink="">
      <xdr:nvSpPr>
        <xdr:cNvPr id="549" name="n_1mainValue【保健センター・保健所】&#10;有形固定資産減価償却率"/>
        <xdr:cNvSpPr txBox="1"/>
      </xdr:nvSpPr>
      <xdr:spPr>
        <a:xfrm>
          <a:off x="152660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2012</xdr:rowOff>
    </xdr:from>
    <xdr:ext cx="405111" cy="259045"/>
    <xdr:sp macro="" textlink="">
      <xdr:nvSpPr>
        <xdr:cNvPr id="550" name="n_2mainValue【保健センター・保健所】&#10;有形固定資産減価償却率"/>
        <xdr:cNvSpPr txBox="1"/>
      </xdr:nvSpPr>
      <xdr:spPr>
        <a:xfrm>
          <a:off x="14389744" y="977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1" name="正方形/長方形 5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2" name="正方形/長方形 5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3" name="正方形/長方形 5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4" name="正方形/長方形 5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5" name="正方形/長方形 5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6" name="正方形/長方形 5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7" name="正方形/長方形 5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1" name="直線コネクタ 56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2" name="テキスト ボックス 56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3" name="直線コネクタ 56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4" name="テキスト ボックス 56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5" name="直線コネクタ 56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6" name="テキスト ボックス 56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7" name="直線コネクタ 56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8" name="テキスト ボックス 56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9" name="直線コネクタ 56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0" name="テキスト ボックス 56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1" name="直線コネクタ 5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2" name="テキスト ボックス 5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74" name="直線コネクタ 573"/>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75"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76" name="直線コネクタ 575"/>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77"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78" name="直線コネクタ 577"/>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3827</xdr:rowOff>
    </xdr:from>
    <xdr:ext cx="469744" cy="259045"/>
    <xdr:sp macro="" textlink="">
      <xdr:nvSpPr>
        <xdr:cNvPr id="579" name="【保健センター・保健所】&#10;一人当たり面積平均値テキスト"/>
        <xdr:cNvSpPr txBox="1"/>
      </xdr:nvSpPr>
      <xdr:spPr>
        <a:xfrm>
          <a:off x="221996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80" name="フローチャート: 判断 579"/>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81" name="フローチャート: 判断 580"/>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82" name="フローチャート: 判断 581"/>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3" name="テキスト ボックス 5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4" name="テキスト ボックス 5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5" name="テキスト ボックス 5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6" name="テキスト ボックス 5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7" name="テキスト ボックス 5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139700</xdr:rowOff>
    </xdr:from>
    <xdr:to>
      <xdr:col>116</xdr:col>
      <xdr:colOff>114300</xdr:colOff>
      <xdr:row>63</xdr:row>
      <xdr:rowOff>69850</xdr:rowOff>
    </xdr:to>
    <xdr:sp macro="" textlink="">
      <xdr:nvSpPr>
        <xdr:cNvPr id="588" name="楕円 587"/>
        <xdr:cNvSpPr/>
      </xdr:nvSpPr>
      <xdr:spPr>
        <a:xfrm>
          <a:off x="22110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118127</xdr:rowOff>
    </xdr:from>
    <xdr:ext cx="469744" cy="259045"/>
    <xdr:sp macro="" textlink="">
      <xdr:nvSpPr>
        <xdr:cNvPr id="589" name="【保健センター・保健所】&#10;一人当たり面積該当値テキスト"/>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139700</xdr:rowOff>
    </xdr:from>
    <xdr:to>
      <xdr:col>112</xdr:col>
      <xdr:colOff>38100</xdr:colOff>
      <xdr:row>63</xdr:row>
      <xdr:rowOff>69850</xdr:rowOff>
    </xdr:to>
    <xdr:sp macro="" textlink="">
      <xdr:nvSpPr>
        <xdr:cNvPr id="590" name="楕円 589"/>
        <xdr:cNvSpPr/>
      </xdr:nvSpPr>
      <xdr:spPr>
        <a:xfrm>
          <a:off x="2127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19050</xdr:rowOff>
    </xdr:from>
    <xdr:to>
      <xdr:col>116</xdr:col>
      <xdr:colOff>63500</xdr:colOff>
      <xdr:row>63</xdr:row>
      <xdr:rowOff>19050</xdr:rowOff>
    </xdr:to>
    <xdr:cxnSp macro="">
      <xdr:nvCxnSpPr>
        <xdr:cNvPr id="591" name="直線コネクタ 590"/>
        <xdr:cNvCxnSpPr/>
      </xdr:nvCxnSpPr>
      <xdr:spPr>
        <a:xfrm>
          <a:off x="21323300" y="1082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139700</xdr:rowOff>
    </xdr:from>
    <xdr:to>
      <xdr:col>107</xdr:col>
      <xdr:colOff>101600</xdr:colOff>
      <xdr:row>63</xdr:row>
      <xdr:rowOff>69850</xdr:rowOff>
    </xdr:to>
    <xdr:sp macro="" textlink="">
      <xdr:nvSpPr>
        <xdr:cNvPr id="592" name="楕円 591"/>
        <xdr:cNvSpPr/>
      </xdr:nvSpPr>
      <xdr:spPr>
        <a:xfrm>
          <a:off x="20383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19050</xdr:rowOff>
    </xdr:from>
    <xdr:to>
      <xdr:col>111</xdr:col>
      <xdr:colOff>177800</xdr:colOff>
      <xdr:row>63</xdr:row>
      <xdr:rowOff>19050</xdr:rowOff>
    </xdr:to>
    <xdr:cxnSp macro="">
      <xdr:nvCxnSpPr>
        <xdr:cNvPr id="593" name="直線コネクタ 592"/>
        <xdr:cNvCxnSpPr/>
      </xdr:nvCxnSpPr>
      <xdr:spPr>
        <a:xfrm>
          <a:off x="20434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594" name="n_1aveValue【保健センター・保健所】&#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595"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60977</xdr:rowOff>
    </xdr:from>
    <xdr:ext cx="469744" cy="259045"/>
    <xdr:sp macro="" textlink="">
      <xdr:nvSpPr>
        <xdr:cNvPr id="596" name="n_1mainValue【保健センター・保健所】&#10;一人当たり面積"/>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60977</xdr:rowOff>
    </xdr:from>
    <xdr:ext cx="469744" cy="259045"/>
    <xdr:sp macro="" textlink="">
      <xdr:nvSpPr>
        <xdr:cNvPr id="597" name="n_2mainValue【保健センター・保健所】&#10;一人当たり面積"/>
        <xdr:cNvSpPr txBox="1"/>
      </xdr:nvSpPr>
      <xdr:spPr>
        <a:xfrm>
          <a:off x="20199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8" name="テキスト ボックス 60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9" name="直線コネクタ 60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0" name="テキスト ボックス 60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1" name="直線コネクタ 61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2" name="テキスト ボックス 61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3" name="直線コネクタ 61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4" name="テキスト ボックス 61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5" name="直線コネクタ 61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6" name="テキスト ボックス 61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7" name="直線コネクタ 61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18" name="テキスト ボックス 61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9" name="直線コネクタ 6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0" name="テキスト ボックス 6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622" name="直線コネクタ 621"/>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23"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24" name="直線コネクタ 623"/>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625"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626" name="直線コネクタ 625"/>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627" name="【消防施設】&#10;有形固定資産減価償却率平均値テキスト"/>
        <xdr:cNvSpPr txBox="1"/>
      </xdr:nvSpPr>
      <xdr:spPr>
        <a:xfrm>
          <a:off x="16357600"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28" name="フローチャート: 判断 627"/>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629" name="フローチャート: 判断 628"/>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30" name="フローチャート: 判断 629"/>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105411</xdr:rowOff>
    </xdr:from>
    <xdr:to>
      <xdr:col>85</xdr:col>
      <xdr:colOff>177800</xdr:colOff>
      <xdr:row>83</xdr:row>
      <xdr:rowOff>35561</xdr:rowOff>
    </xdr:to>
    <xdr:sp macro="" textlink="">
      <xdr:nvSpPr>
        <xdr:cNvPr id="636" name="楕円 635"/>
        <xdr:cNvSpPr/>
      </xdr:nvSpPr>
      <xdr:spPr>
        <a:xfrm>
          <a:off x="162687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83838</xdr:rowOff>
    </xdr:from>
    <xdr:ext cx="405111" cy="259045"/>
    <xdr:sp macro="" textlink="">
      <xdr:nvSpPr>
        <xdr:cNvPr id="637" name="【消防施設】&#10;有形固定資産減価償却率該当値テキスト"/>
        <xdr:cNvSpPr txBox="1"/>
      </xdr:nvSpPr>
      <xdr:spPr>
        <a:xfrm>
          <a:off x="16357600"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139700</xdr:rowOff>
    </xdr:from>
    <xdr:to>
      <xdr:col>81</xdr:col>
      <xdr:colOff>101600</xdr:colOff>
      <xdr:row>83</xdr:row>
      <xdr:rowOff>69850</xdr:rowOff>
    </xdr:to>
    <xdr:sp macro="" textlink="">
      <xdr:nvSpPr>
        <xdr:cNvPr id="638" name="楕円 637"/>
        <xdr:cNvSpPr/>
      </xdr:nvSpPr>
      <xdr:spPr>
        <a:xfrm>
          <a:off x="15430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156211</xdr:rowOff>
    </xdr:from>
    <xdr:to>
      <xdr:col>85</xdr:col>
      <xdr:colOff>127000</xdr:colOff>
      <xdr:row>83</xdr:row>
      <xdr:rowOff>19050</xdr:rowOff>
    </xdr:to>
    <xdr:cxnSp macro="">
      <xdr:nvCxnSpPr>
        <xdr:cNvPr id="639" name="直線コネクタ 638"/>
        <xdr:cNvCxnSpPr/>
      </xdr:nvCxnSpPr>
      <xdr:spPr>
        <a:xfrm flipV="1">
          <a:off x="15481300" y="142151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19686</xdr:rowOff>
    </xdr:from>
    <xdr:to>
      <xdr:col>76</xdr:col>
      <xdr:colOff>165100</xdr:colOff>
      <xdr:row>83</xdr:row>
      <xdr:rowOff>121286</xdr:rowOff>
    </xdr:to>
    <xdr:sp macro="" textlink="">
      <xdr:nvSpPr>
        <xdr:cNvPr id="640" name="楕円 639"/>
        <xdr:cNvSpPr/>
      </xdr:nvSpPr>
      <xdr:spPr>
        <a:xfrm>
          <a:off x="14541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19050</xdr:rowOff>
    </xdr:from>
    <xdr:to>
      <xdr:col>81</xdr:col>
      <xdr:colOff>50800</xdr:colOff>
      <xdr:row>83</xdr:row>
      <xdr:rowOff>70486</xdr:rowOff>
    </xdr:to>
    <xdr:cxnSp macro="">
      <xdr:nvCxnSpPr>
        <xdr:cNvPr id="641" name="直線コネクタ 640"/>
        <xdr:cNvCxnSpPr/>
      </xdr:nvCxnSpPr>
      <xdr:spPr>
        <a:xfrm flipV="1">
          <a:off x="14592300" y="1424940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70502</xdr:rowOff>
    </xdr:from>
    <xdr:ext cx="405111" cy="259045"/>
    <xdr:sp macro="" textlink="">
      <xdr:nvSpPr>
        <xdr:cNvPr id="642" name="n_1aveValue【消防施設】&#10;有形固定資産減価償却率"/>
        <xdr:cNvSpPr txBox="1"/>
      </xdr:nvSpPr>
      <xdr:spPr>
        <a:xfrm>
          <a:off x="15266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643" name="n_2aveValue【消防施設】&#10;有形固定資産減価償却率"/>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86377</xdr:rowOff>
    </xdr:from>
    <xdr:ext cx="405111" cy="259045"/>
    <xdr:sp macro="" textlink="">
      <xdr:nvSpPr>
        <xdr:cNvPr id="644" name="n_1mainValue【消防施設】&#10;有形固定資産減価償却率"/>
        <xdr:cNvSpPr txBox="1"/>
      </xdr:nvSpPr>
      <xdr:spPr>
        <a:xfrm>
          <a:off x="15266044" y="1397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112413</xdr:rowOff>
    </xdr:from>
    <xdr:ext cx="405111" cy="259045"/>
    <xdr:sp macro="" textlink="">
      <xdr:nvSpPr>
        <xdr:cNvPr id="645" name="n_2mainValue【消防施設】&#10;有形固定資産減価償却率"/>
        <xdr:cNvSpPr txBox="1"/>
      </xdr:nvSpPr>
      <xdr:spPr>
        <a:xfrm>
          <a:off x="14389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6" name="直線コネクタ 65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7" name="テキスト ボックス 65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8" name="直線コネクタ 65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9" name="テキスト ボックス 65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0" name="直線コネクタ 65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1" name="テキスト ボックス 66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2" name="直線コネクタ 66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3" name="テキスト ボックス 66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4" name="直線コネクタ 6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5" name="テキスト ボックス 6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67" name="直線コネクタ 666"/>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68"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69" name="直線コネクタ 668"/>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70"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71" name="直線コネクタ 670"/>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672" name="【消防施設】&#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73" name="フローチャート: 判断 672"/>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74" name="フローチャート: 判断 673"/>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75" name="フローチャート: 判断 674"/>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6" name="テキスト ボックス 6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7" name="テキスト ボックス 6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8" name="テキスト ボックス 6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9" name="テキスト ボックス 6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0" name="テキスト ボックス 6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161037</xdr:rowOff>
    </xdr:from>
    <xdr:to>
      <xdr:col>116</xdr:col>
      <xdr:colOff>114300</xdr:colOff>
      <xdr:row>85</xdr:row>
      <xdr:rowOff>91187</xdr:rowOff>
    </xdr:to>
    <xdr:sp macro="" textlink="">
      <xdr:nvSpPr>
        <xdr:cNvPr id="681" name="楕円 680"/>
        <xdr:cNvSpPr/>
      </xdr:nvSpPr>
      <xdr:spPr>
        <a:xfrm>
          <a:off x="221107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139464</xdr:rowOff>
    </xdr:from>
    <xdr:ext cx="469744" cy="259045"/>
    <xdr:sp macro="" textlink="">
      <xdr:nvSpPr>
        <xdr:cNvPr id="682" name="【消防施設】&#10;一人当たり面積該当値テキスト"/>
        <xdr:cNvSpPr txBox="1"/>
      </xdr:nvSpPr>
      <xdr:spPr>
        <a:xfrm>
          <a:off x="22199600"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683" name="楕円 682"/>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40387</xdr:rowOff>
    </xdr:from>
    <xdr:to>
      <xdr:col>116</xdr:col>
      <xdr:colOff>63500</xdr:colOff>
      <xdr:row>85</xdr:row>
      <xdr:rowOff>49530</xdr:rowOff>
    </xdr:to>
    <xdr:cxnSp macro="">
      <xdr:nvCxnSpPr>
        <xdr:cNvPr id="684" name="直線コネクタ 683"/>
        <xdr:cNvCxnSpPr/>
      </xdr:nvCxnSpPr>
      <xdr:spPr>
        <a:xfrm flipV="1">
          <a:off x="21323300" y="1461363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161037</xdr:rowOff>
    </xdr:from>
    <xdr:to>
      <xdr:col>107</xdr:col>
      <xdr:colOff>101600</xdr:colOff>
      <xdr:row>85</xdr:row>
      <xdr:rowOff>91187</xdr:rowOff>
    </xdr:to>
    <xdr:sp macro="" textlink="">
      <xdr:nvSpPr>
        <xdr:cNvPr id="685" name="楕円 684"/>
        <xdr:cNvSpPr/>
      </xdr:nvSpPr>
      <xdr:spPr>
        <a:xfrm>
          <a:off x="20383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40387</xdr:rowOff>
    </xdr:from>
    <xdr:to>
      <xdr:col>111</xdr:col>
      <xdr:colOff>177800</xdr:colOff>
      <xdr:row>85</xdr:row>
      <xdr:rowOff>49530</xdr:rowOff>
    </xdr:to>
    <xdr:cxnSp macro="">
      <xdr:nvCxnSpPr>
        <xdr:cNvPr id="686" name="直線コネクタ 685"/>
        <xdr:cNvCxnSpPr/>
      </xdr:nvCxnSpPr>
      <xdr:spPr>
        <a:xfrm>
          <a:off x="20434300" y="146136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55135</xdr:rowOff>
    </xdr:from>
    <xdr:ext cx="469744" cy="259045"/>
    <xdr:sp macro="" textlink="">
      <xdr:nvSpPr>
        <xdr:cNvPr id="687" name="n_1aveValue【消防施設】&#10;一人当たり面積"/>
        <xdr:cNvSpPr txBox="1"/>
      </xdr:nvSpPr>
      <xdr:spPr>
        <a:xfrm>
          <a:off x="21075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688"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91457</xdr:rowOff>
    </xdr:from>
    <xdr:ext cx="469744" cy="259045"/>
    <xdr:sp macro="" textlink="">
      <xdr:nvSpPr>
        <xdr:cNvPr id="689" name="n_1mainValue【消防施設】&#10;一人当たり面積"/>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82314</xdr:rowOff>
    </xdr:from>
    <xdr:ext cx="469744" cy="259045"/>
    <xdr:sp macro="" textlink="">
      <xdr:nvSpPr>
        <xdr:cNvPr id="690" name="n_2mainValue【消防施設】&#10;一人当たり面積"/>
        <xdr:cNvSpPr txBox="1"/>
      </xdr:nvSpPr>
      <xdr:spPr>
        <a:xfrm>
          <a:off x="20199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1" name="正方形/長方形 6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2" name="正方形/長方形 6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3" name="正方形/長方形 6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4" name="正方形/長方形 6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5" name="正方形/長方形 6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6" name="正方形/長方形 6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7" name="正方形/長方形 6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8" name="正方形/長方形 6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9" name="テキスト ボックス 6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0" name="直線コネクタ 6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1" name="直線コネクタ 7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2" name="テキスト ボックス 70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3" name="直線コネクタ 7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4" name="テキスト ボックス 7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5" name="直線コネクタ 7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6" name="テキスト ボックス 7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7" name="直線コネクタ 7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8" name="テキスト ボックス 7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9" name="直線コネクタ 7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0" name="テキスト ボックス 7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1" name="直線コネクタ 7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2" name="テキスト ボックス 71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3" name="直線コネクタ 7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4" name="テキスト ボックス 7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716" name="直線コネクタ 715"/>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717"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718" name="直線コネクタ 717"/>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9"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0" name="直線コネクタ 71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10721</xdr:rowOff>
    </xdr:from>
    <xdr:ext cx="405111" cy="259045"/>
    <xdr:sp macro="" textlink="">
      <xdr:nvSpPr>
        <xdr:cNvPr id="721" name="【庁舎】&#10;有形固定資産減価償却率平均値テキスト"/>
        <xdr:cNvSpPr txBox="1"/>
      </xdr:nvSpPr>
      <xdr:spPr>
        <a:xfrm>
          <a:off x="16357600" y="17498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722" name="フローチャート: 判断 721"/>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723" name="フローチャート: 判断 722"/>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724" name="フローチャート: 判断 723"/>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5" name="テキスト ボックス 7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6" name="テキスト ボックス 7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7" name="テキスト ボックス 7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8" name="テキスト ボックス 7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9" name="テキスト ボックス 7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82550</xdr:rowOff>
    </xdr:from>
    <xdr:to>
      <xdr:col>85</xdr:col>
      <xdr:colOff>177800</xdr:colOff>
      <xdr:row>104</xdr:row>
      <xdr:rowOff>12700</xdr:rowOff>
    </xdr:to>
    <xdr:sp macro="" textlink="">
      <xdr:nvSpPr>
        <xdr:cNvPr id="730" name="楕円 729"/>
        <xdr:cNvSpPr/>
      </xdr:nvSpPr>
      <xdr:spPr>
        <a:xfrm>
          <a:off x="162687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60977</xdr:rowOff>
    </xdr:from>
    <xdr:ext cx="405111" cy="259045"/>
    <xdr:sp macro="" textlink="">
      <xdr:nvSpPr>
        <xdr:cNvPr id="731" name="【庁舎】&#10;有形固定資産減価償却率該当値テキスト"/>
        <xdr:cNvSpPr txBox="1"/>
      </xdr:nvSpPr>
      <xdr:spPr>
        <a:xfrm>
          <a:off x="16357600"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108676</xdr:rowOff>
    </xdr:from>
    <xdr:to>
      <xdr:col>81</xdr:col>
      <xdr:colOff>101600</xdr:colOff>
      <xdr:row>104</xdr:row>
      <xdr:rowOff>38826</xdr:rowOff>
    </xdr:to>
    <xdr:sp macro="" textlink="">
      <xdr:nvSpPr>
        <xdr:cNvPr id="732" name="楕円 731"/>
        <xdr:cNvSpPr/>
      </xdr:nvSpPr>
      <xdr:spPr>
        <a:xfrm>
          <a:off x="15430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133350</xdr:rowOff>
    </xdr:from>
    <xdr:to>
      <xdr:col>85</xdr:col>
      <xdr:colOff>127000</xdr:colOff>
      <xdr:row>103</xdr:row>
      <xdr:rowOff>159476</xdr:rowOff>
    </xdr:to>
    <xdr:cxnSp macro="">
      <xdr:nvCxnSpPr>
        <xdr:cNvPr id="733" name="直線コネクタ 732"/>
        <xdr:cNvCxnSpPr/>
      </xdr:nvCxnSpPr>
      <xdr:spPr>
        <a:xfrm flipV="1">
          <a:off x="15481300" y="1779270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139700</xdr:rowOff>
    </xdr:from>
    <xdr:to>
      <xdr:col>76</xdr:col>
      <xdr:colOff>165100</xdr:colOff>
      <xdr:row>104</xdr:row>
      <xdr:rowOff>69850</xdr:rowOff>
    </xdr:to>
    <xdr:sp macro="" textlink="">
      <xdr:nvSpPr>
        <xdr:cNvPr id="734" name="楕円 733"/>
        <xdr:cNvSpPr/>
      </xdr:nvSpPr>
      <xdr:spPr>
        <a:xfrm>
          <a:off x="14541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159476</xdr:rowOff>
    </xdr:from>
    <xdr:to>
      <xdr:col>81</xdr:col>
      <xdr:colOff>50800</xdr:colOff>
      <xdr:row>104</xdr:row>
      <xdr:rowOff>19050</xdr:rowOff>
    </xdr:to>
    <xdr:cxnSp macro="">
      <xdr:nvCxnSpPr>
        <xdr:cNvPr id="735" name="直線コネクタ 734"/>
        <xdr:cNvCxnSpPr/>
      </xdr:nvCxnSpPr>
      <xdr:spPr>
        <a:xfrm flipV="1">
          <a:off x="14592300" y="178188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154957</xdr:rowOff>
    </xdr:from>
    <xdr:ext cx="405111" cy="259045"/>
    <xdr:sp macro="" textlink="">
      <xdr:nvSpPr>
        <xdr:cNvPr id="736" name="n_1aveValue【庁舎】&#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21063</xdr:rowOff>
    </xdr:from>
    <xdr:ext cx="405111" cy="259045"/>
    <xdr:sp macro="" textlink="">
      <xdr:nvSpPr>
        <xdr:cNvPr id="737" name="n_2aveValue【庁舎】&#10;有形固定資産減価償却率"/>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29953</xdr:rowOff>
    </xdr:from>
    <xdr:ext cx="405111" cy="259045"/>
    <xdr:sp macro="" textlink="">
      <xdr:nvSpPr>
        <xdr:cNvPr id="738" name="n_1mainValue【庁舎】&#10;有形固定資産減価償却率"/>
        <xdr:cNvSpPr txBox="1"/>
      </xdr:nvSpPr>
      <xdr:spPr>
        <a:xfrm>
          <a:off x="15266044" y="1786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60977</xdr:rowOff>
    </xdr:from>
    <xdr:ext cx="405111" cy="259045"/>
    <xdr:sp macro="" textlink="">
      <xdr:nvSpPr>
        <xdr:cNvPr id="739" name="n_2mainValue【庁舎】&#10;有形固定資産減価償却率"/>
        <xdr:cNvSpPr txBox="1"/>
      </xdr:nvSpPr>
      <xdr:spPr>
        <a:xfrm>
          <a:off x="143897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0" name="正方形/長方形 7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1" name="正方形/長方形 7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2" name="正方形/長方形 7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3" name="正方形/長方形 7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4" name="正方形/長方形 7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5" name="正方形/長方形 7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6" name="正方形/長方形 7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7" name="正方形/長方形 7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8" name="テキスト ボックス 7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9" name="直線コネクタ 7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0" name="テキスト ボックス 74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51" name="直線コネクタ 75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2" name="テキスト ボックス 75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3" name="直線コネクタ 75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4" name="テキスト ボックス 75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5" name="直線コネクタ 75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6" name="テキスト ボックス 75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7" name="直線コネクタ 75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8" name="テキスト ボックス 75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9" name="直線コネクタ 75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0" name="テキスト ボックス 75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1" name="直線コネクタ 76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2" name="テキスト ボックス 76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3" name="直線コネクタ 7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4" name="テキスト ボックス 7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66" name="直線コネクタ 765"/>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67"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68" name="直線コネクタ 767"/>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69"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70" name="直線コネクタ 769"/>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169108</xdr:rowOff>
    </xdr:from>
    <xdr:ext cx="469744" cy="259045"/>
    <xdr:sp macro="" textlink="">
      <xdr:nvSpPr>
        <xdr:cNvPr id="771" name="【庁舎】&#10;一人当たり面積平均値テキスト"/>
        <xdr:cNvSpPr txBox="1"/>
      </xdr:nvSpPr>
      <xdr:spPr>
        <a:xfrm>
          <a:off x="22199600" y="18171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72" name="フローチャート: 判断 771"/>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73" name="フローチャート: 判断 772"/>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74" name="フローチャート: 判断 773"/>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5" name="テキスト ボックス 7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6" name="テキスト ボックス 7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7" name="テキスト ボックス 7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8" name="テキスト ボックス 7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9" name="テキスト ボックス 7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31931</xdr:rowOff>
    </xdr:from>
    <xdr:to>
      <xdr:col>116</xdr:col>
      <xdr:colOff>114300</xdr:colOff>
      <xdr:row>108</xdr:row>
      <xdr:rowOff>133531</xdr:rowOff>
    </xdr:to>
    <xdr:sp macro="" textlink="">
      <xdr:nvSpPr>
        <xdr:cNvPr id="780" name="楕円 779"/>
        <xdr:cNvSpPr/>
      </xdr:nvSpPr>
      <xdr:spPr>
        <a:xfrm>
          <a:off x="221107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10358</xdr:rowOff>
    </xdr:from>
    <xdr:ext cx="469744" cy="259045"/>
    <xdr:sp macro="" textlink="">
      <xdr:nvSpPr>
        <xdr:cNvPr id="781" name="【庁舎】&#10;一人当たり面積該当値テキスト"/>
        <xdr:cNvSpPr txBox="1"/>
      </xdr:nvSpPr>
      <xdr:spPr>
        <a:xfrm>
          <a:off x="22199600"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28666</xdr:rowOff>
    </xdr:from>
    <xdr:to>
      <xdr:col>112</xdr:col>
      <xdr:colOff>38100</xdr:colOff>
      <xdr:row>108</xdr:row>
      <xdr:rowOff>130266</xdr:rowOff>
    </xdr:to>
    <xdr:sp macro="" textlink="">
      <xdr:nvSpPr>
        <xdr:cNvPr id="782" name="楕円 781"/>
        <xdr:cNvSpPr/>
      </xdr:nvSpPr>
      <xdr:spPr>
        <a:xfrm>
          <a:off x="21272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79466</xdr:rowOff>
    </xdr:from>
    <xdr:to>
      <xdr:col>116</xdr:col>
      <xdr:colOff>63500</xdr:colOff>
      <xdr:row>108</xdr:row>
      <xdr:rowOff>82731</xdr:rowOff>
    </xdr:to>
    <xdr:cxnSp macro="">
      <xdr:nvCxnSpPr>
        <xdr:cNvPr id="783" name="直線コネクタ 782"/>
        <xdr:cNvCxnSpPr/>
      </xdr:nvCxnSpPr>
      <xdr:spPr>
        <a:xfrm>
          <a:off x="21323300" y="185960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51526</xdr:rowOff>
    </xdr:from>
    <xdr:to>
      <xdr:col>107</xdr:col>
      <xdr:colOff>101600</xdr:colOff>
      <xdr:row>108</xdr:row>
      <xdr:rowOff>153126</xdr:rowOff>
    </xdr:to>
    <xdr:sp macro="" textlink="">
      <xdr:nvSpPr>
        <xdr:cNvPr id="784" name="楕円 783"/>
        <xdr:cNvSpPr/>
      </xdr:nvSpPr>
      <xdr:spPr>
        <a:xfrm>
          <a:off x="20383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79466</xdr:rowOff>
    </xdr:from>
    <xdr:to>
      <xdr:col>111</xdr:col>
      <xdr:colOff>177800</xdr:colOff>
      <xdr:row>108</xdr:row>
      <xdr:rowOff>102326</xdr:rowOff>
    </xdr:to>
    <xdr:cxnSp macro="">
      <xdr:nvCxnSpPr>
        <xdr:cNvPr id="785" name="直線コネクタ 784"/>
        <xdr:cNvCxnSpPr/>
      </xdr:nvCxnSpPr>
      <xdr:spPr>
        <a:xfrm flipV="1">
          <a:off x="20434300" y="185960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786" name="n_1aveValue【庁舎】&#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66783</xdr:rowOff>
    </xdr:from>
    <xdr:ext cx="469744" cy="259045"/>
    <xdr:sp macro="" textlink="">
      <xdr:nvSpPr>
        <xdr:cNvPr id="787" name="n_2aveValue【庁舎】&#10;一人当たり面積"/>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121393</xdr:rowOff>
    </xdr:from>
    <xdr:ext cx="469744" cy="259045"/>
    <xdr:sp macro="" textlink="">
      <xdr:nvSpPr>
        <xdr:cNvPr id="788" name="n_1mainValue【庁舎】&#10;一人当たり面積"/>
        <xdr:cNvSpPr txBox="1"/>
      </xdr:nvSpPr>
      <xdr:spPr>
        <a:xfrm>
          <a:off x="21075727" y="186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144253</xdr:rowOff>
    </xdr:from>
    <xdr:ext cx="469744" cy="259045"/>
    <xdr:sp macro="" textlink="">
      <xdr:nvSpPr>
        <xdr:cNvPr id="789" name="n_2mainValue【庁舎】&#10;一人当たり面積"/>
        <xdr:cNvSpPr txBox="1"/>
      </xdr:nvSpPr>
      <xdr:spPr>
        <a:xfrm>
          <a:off x="20199427" y="1866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0" name="正方形/長方形 7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1" name="正方形/長方形 7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2" name="テキスト ボックス 7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有形固定資産減価償却率は、庁舎、消防施設が類似団体平均並みであり、体育館・プールについては平成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年度末に新体育館が完成したことから低下したが、他の施設はいずれも類似団体平均より高くなっている。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図書館については、利用状況や市民ニーズを踏まえ今後のあり方を検討し、新図書館建設に係る基本計画を平成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年度に策定している。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一人当たり面積は、いずれの施設も類似団体平均を下回っており、低い水準となっている。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100,881
99,203
30.20
30,936,536
29,883,298
951,886
18,153,336
24,530,824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76200</xdr:rowOff>
    </xdr:to>
    <xdr:cxnSp macro="">
      <xdr:nvCxnSpPr>
        <xdr:cNvPr id="69" name="直線コネクタ 68"/>
        <xdr:cNvCxnSpPr/>
      </xdr:nvCxnSpPr>
      <xdr:spPr>
        <a:xfrm flipV="1">
          <a:off x="4114800" y="70922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76200</xdr:rowOff>
    </xdr:to>
    <xdr:cxnSp macro="">
      <xdr:nvCxnSpPr>
        <xdr:cNvPr id="72" name="直線コネクタ 71"/>
        <xdr:cNvCxnSpPr/>
      </xdr:nvCxnSpPr>
      <xdr:spPr>
        <a:xfrm>
          <a:off x="3225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89605</xdr:rowOff>
    </xdr:to>
    <xdr:cxnSp macro="">
      <xdr:nvCxnSpPr>
        <xdr:cNvPr id="75" name="直線コネクタ 74"/>
        <xdr:cNvCxnSpPr/>
      </xdr:nvCxnSpPr>
      <xdr:spPr>
        <a:xfrm flipV="1">
          <a:off x="2336800" y="710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89605</xdr:rowOff>
    </xdr:from>
    <xdr:to>
      <xdr:col>11</xdr:col>
      <xdr:colOff>31750</xdr:colOff>
      <xdr:row>41</xdr:row>
      <xdr:rowOff>89605</xdr:rowOff>
    </xdr:to>
    <xdr:cxnSp macro="">
      <xdr:nvCxnSpPr>
        <xdr:cNvPr id="78" name="直線コネクタ 77"/>
        <xdr:cNvCxnSpPr/>
      </xdr:nvCxnSpPr>
      <xdr:spPr>
        <a:xfrm>
          <a:off x="1447800" y="711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3" name="テキスト ボックス 92"/>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38805</xdr:rowOff>
    </xdr:from>
    <xdr:to>
      <xdr:col>11</xdr:col>
      <xdr:colOff>82550</xdr:colOff>
      <xdr:row>41</xdr:row>
      <xdr:rowOff>140405</xdr:rowOff>
    </xdr:to>
    <xdr:sp macro="" textlink="">
      <xdr:nvSpPr>
        <xdr:cNvPr id="94" name="楕円 93"/>
        <xdr:cNvSpPr/>
      </xdr:nvSpPr>
      <xdr:spPr>
        <a:xfrm>
          <a:off x="2286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150582</xdr:rowOff>
    </xdr:from>
    <xdr:ext cx="762000" cy="259045"/>
    <xdr:sp macro="" textlink="">
      <xdr:nvSpPr>
        <xdr:cNvPr id="95" name="テキスト ボックス 94"/>
        <xdr:cNvSpPr txBox="1"/>
      </xdr:nvSpPr>
      <xdr:spPr>
        <a:xfrm>
          <a:off x="1955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38805</xdr:rowOff>
    </xdr:from>
    <xdr:to>
      <xdr:col>7</xdr:col>
      <xdr:colOff>31750</xdr:colOff>
      <xdr:row>41</xdr:row>
      <xdr:rowOff>140405</xdr:rowOff>
    </xdr:to>
    <xdr:sp macro="" textlink="">
      <xdr:nvSpPr>
        <xdr:cNvPr id="96" name="楕円 95"/>
        <xdr:cNvSpPr/>
      </xdr:nvSpPr>
      <xdr:spPr>
        <a:xfrm>
          <a:off x="1397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150582</xdr:rowOff>
    </xdr:from>
    <xdr:ext cx="762000" cy="259045"/>
    <xdr:sp macro="" textlink="">
      <xdr:nvSpPr>
        <xdr:cNvPr id="97" name="テキスト ボックス 96"/>
        <xdr:cNvSpPr txBox="1"/>
      </xdr:nvSpPr>
      <xdr:spPr>
        <a:xfrm>
          <a:off x="1066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64008</xdr:rowOff>
    </xdr:from>
    <xdr:to>
      <xdr:col>23</xdr:col>
      <xdr:colOff>133350</xdr:colOff>
      <xdr:row>61</xdr:row>
      <xdr:rowOff>8382</xdr:rowOff>
    </xdr:to>
    <xdr:cxnSp macro="">
      <xdr:nvCxnSpPr>
        <xdr:cNvPr id="130" name="直線コネクタ 129"/>
        <xdr:cNvCxnSpPr/>
      </xdr:nvCxnSpPr>
      <xdr:spPr>
        <a:xfrm flipV="1">
          <a:off x="4114800" y="10351008"/>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93743</xdr:rowOff>
    </xdr:from>
    <xdr:ext cx="762000" cy="259045"/>
    <xdr:sp macro="" textlink="">
      <xdr:nvSpPr>
        <xdr:cNvPr id="131" name="財政構造の弾力性平均値テキスト"/>
        <xdr:cNvSpPr txBox="1"/>
      </xdr:nvSpPr>
      <xdr:spPr>
        <a:xfrm>
          <a:off x="5041900" y="1055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138938</xdr:rowOff>
    </xdr:from>
    <xdr:to>
      <xdr:col>19</xdr:col>
      <xdr:colOff>133350</xdr:colOff>
      <xdr:row>61</xdr:row>
      <xdr:rowOff>8382</xdr:rowOff>
    </xdr:to>
    <xdr:cxnSp macro="">
      <xdr:nvCxnSpPr>
        <xdr:cNvPr id="133" name="直線コネクタ 132"/>
        <xdr:cNvCxnSpPr/>
      </xdr:nvCxnSpPr>
      <xdr:spPr>
        <a:xfrm>
          <a:off x="3225800" y="10254488"/>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17289</xdr:rowOff>
    </xdr:from>
    <xdr:ext cx="736600" cy="259045"/>
    <xdr:sp macro="" textlink="">
      <xdr:nvSpPr>
        <xdr:cNvPr id="135" name="テキスト ボックス 134"/>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138938</xdr:rowOff>
    </xdr:from>
    <xdr:to>
      <xdr:col>15</xdr:col>
      <xdr:colOff>82550</xdr:colOff>
      <xdr:row>60</xdr:row>
      <xdr:rowOff>73660</xdr:rowOff>
    </xdr:to>
    <xdr:cxnSp macro="">
      <xdr:nvCxnSpPr>
        <xdr:cNvPr id="136" name="直線コネクタ 135"/>
        <xdr:cNvCxnSpPr/>
      </xdr:nvCxnSpPr>
      <xdr:spPr>
        <a:xfrm flipV="1">
          <a:off x="2336800" y="1025448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68089</xdr:rowOff>
    </xdr:from>
    <xdr:ext cx="762000" cy="259045"/>
    <xdr:sp macro="" textlink="">
      <xdr:nvSpPr>
        <xdr:cNvPr id="138" name="テキスト ボックス 137"/>
        <xdr:cNvSpPr txBox="1"/>
      </xdr:nvSpPr>
      <xdr:spPr>
        <a:xfrm>
          <a:off x="2844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20574</xdr:rowOff>
    </xdr:from>
    <xdr:to>
      <xdr:col>11</xdr:col>
      <xdr:colOff>31750</xdr:colOff>
      <xdr:row>60</xdr:row>
      <xdr:rowOff>73660</xdr:rowOff>
    </xdr:to>
    <xdr:cxnSp macro="">
      <xdr:nvCxnSpPr>
        <xdr:cNvPr id="139" name="直線コネクタ 138"/>
        <xdr:cNvCxnSpPr/>
      </xdr:nvCxnSpPr>
      <xdr:spPr>
        <a:xfrm>
          <a:off x="1447800" y="1030757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111523</xdr:rowOff>
    </xdr:from>
    <xdr:ext cx="762000" cy="259045"/>
    <xdr:sp macro="" textlink="">
      <xdr:nvSpPr>
        <xdr:cNvPr id="143" name="テキスト ボックス 142"/>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13208</xdr:rowOff>
    </xdr:from>
    <xdr:to>
      <xdr:col>23</xdr:col>
      <xdr:colOff>184150</xdr:colOff>
      <xdr:row>60</xdr:row>
      <xdr:rowOff>114808</xdr:rowOff>
    </xdr:to>
    <xdr:sp macro="" textlink="">
      <xdr:nvSpPr>
        <xdr:cNvPr id="149" name="楕円 148"/>
        <xdr:cNvSpPr/>
      </xdr:nvSpPr>
      <xdr:spPr>
        <a:xfrm>
          <a:off x="49022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29735</xdr:rowOff>
    </xdr:from>
    <xdr:ext cx="762000" cy="259045"/>
    <xdr:sp macro="" textlink="">
      <xdr:nvSpPr>
        <xdr:cNvPr id="150" name="財政構造の弾力性該当値テキスト"/>
        <xdr:cNvSpPr txBox="1"/>
      </xdr:nvSpPr>
      <xdr:spPr>
        <a:xfrm>
          <a:off x="5041900" y="1014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129032</xdr:rowOff>
    </xdr:from>
    <xdr:to>
      <xdr:col>19</xdr:col>
      <xdr:colOff>184150</xdr:colOff>
      <xdr:row>61</xdr:row>
      <xdr:rowOff>59182</xdr:rowOff>
    </xdr:to>
    <xdr:sp macro="" textlink="">
      <xdr:nvSpPr>
        <xdr:cNvPr id="151" name="楕円 150"/>
        <xdr:cNvSpPr/>
      </xdr:nvSpPr>
      <xdr:spPr>
        <a:xfrm>
          <a:off x="4064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69359</xdr:rowOff>
    </xdr:from>
    <xdr:ext cx="736600" cy="259045"/>
    <xdr:sp macro="" textlink="">
      <xdr:nvSpPr>
        <xdr:cNvPr id="152" name="テキスト ボックス 151"/>
        <xdr:cNvSpPr txBox="1"/>
      </xdr:nvSpPr>
      <xdr:spPr>
        <a:xfrm>
          <a:off x="3733800" y="10184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88138</xdr:rowOff>
    </xdr:from>
    <xdr:to>
      <xdr:col>15</xdr:col>
      <xdr:colOff>133350</xdr:colOff>
      <xdr:row>60</xdr:row>
      <xdr:rowOff>18288</xdr:rowOff>
    </xdr:to>
    <xdr:sp macro="" textlink="">
      <xdr:nvSpPr>
        <xdr:cNvPr id="153" name="楕円 152"/>
        <xdr:cNvSpPr/>
      </xdr:nvSpPr>
      <xdr:spPr>
        <a:xfrm>
          <a:off x="3175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28465</xdr:rowOff>
    </xdr:from>
    <xdr:ext cx="762000" cy="259045"/>
    <xdr:sp macro="" textlink="">
      <xdr:nvSpPr>
        <xdr:cNvPr id="154" name="テキスト ボックス 153"/>
        <xdr:cNvSpPr txBox="1"/>
      </xdr:nvSpPr>
      <xdr:spPr>
        <a:xfrm>
          <a:off x="2844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22860</xdr:rowOff>
    </xdr:from>
    <xdr:to>
      <xdr:col>11</xdr:col>
      <xdr:colOff>82550</xdr:colOff>
      <xdr:row>60</xdr:row>
      <xdr:rowOff>124460</xdr:rowOff>
    </xdr:to>
    <xdr:sp macro="" textlink="">
      <xdr:nvSpPr>
        <xdr:cNvPr id="155" name="楕円 154"/>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134637</xdr:rowOff>
    </xdr:from>
    <xdr:ext cx="762000" cy="259045"/>
    <xdr:sp macro="" textlink="">
      <xdr:nvSpPr>
        <xdr:cNvPr id="156" name="テキスト ボックス 155"/>
        <xdr:cNvSpPr txBox="1"/>
      </xdr:nvSpPr>
      <xdr:spPr>
        <a:xfrm>
          <a:off x="1955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141224</xdr:rowOff>
    </xdr:from>
    <xdr:to>
      <xdr:col>7</xdr:col>
      <xdr:colOff>31750</xdr:colOff>
      <xdr:row>60</xdr:row>
      <xdr:rowOff>71374</xdr:rowOff>
    </xdr:to>
    <xdr:sp macro="" textlink="">
      <xdr:nvSpPr>
        <xdr:cNvPr id="157" name="楕円 156"/>
        <xdr:cNvSpPr/>
      </xdr:nvSpPr>
      <xdr:spPr>
        <a:xfrm>
          <a:off x="1397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81551</xdr:rowOff>
    </xdr:from>
    <xdr:ext cx="762000" cy="259045"/>
    <xdr:sp macro="" textlink="">
      <xdr:nvSpPr>
        <xdr:cNvPr id="158" name="テキスト ボックス 157"/>
        <xdr:cNvSpPr txBox="1"/>
      </xdr:nvSpPr>
      <xdr:spPr>
        <a:xfrm>
          <a:off x="1066800" y="1002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42432</xdr:rowOff>
    </xdr:from>
    <xdr:to>
      <xdr:col>23</xdr:col>
      <xdr:colOff>133350</xdr:colOff>
      <xdr:row>80</xdr:row>
      <xdr:rowOff>48419</xdr:rowOff>
    </xdr:to>
    <xdr:cxnSp macro="">
      <xdr:nvCxnSpPr>
        <xdr:cNvPr id="193" name="直線コネクタ 192"/>
        <xdr:cNvCxnSpPr/>
      </xdr:nvCxnSpPr>
      <xdr:spPr>
        <a:xfrm flipV="1">
          <a:off x="4114800" y="13758432"/>
          <a:ext cx="838200" cy="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105210</xdr:rowOff>
    </xdr:from>
    <xdr:ext cx="762000" cy="259045"/>
    <xdr:sp macro="" textlink="">
      <xdr:nvSpPr>
        <xdr:cNvPr id="194" name="人件費・物件費等の状況平均値テキスト"/>
        <xdr:cNvSpPr txBox="1"/>
      </xdr:nvSpPr>
      <xdr:spPr>
        <a:xfrm>
          <a:off x="5041900" y="13821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46264</xdr:rowOff>
    </xdr:from>
    <xdr:to>
      <xdr:col>19</xdr:col>
      <xdr:colOff>133350</xdr:colOff>
      <xdr:row>80</xdr:row>
      <xdr:rowOff>48419</xdr:rowOff>
    </xdr:to>
    <xdr:cxnSp macro="">
      <xdr:nvCxnSpPr>
        <xdr:cNvPr id="196" name="直線コネクタ 195"/>
        <xdr:cNvCxnSpPr/>
      </xdr:nvCxnSpPr>
      <xdr:spPr>
        <a:xfrm>
          <a:off x="3225800" y="13762264"/>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38312</xdr:rowOff>
    </xdr:from>
    <xdr:to>
      <xdr:col>15</xdr:col>
      <xdr:colOff>82550</xdr:colOff>
      <xdr:row>80</xdr:row>
      <xdr:rowOff>46264</xdr:rowOff>
    </xdr:to>
    <xdr:cxnSp macro="">
      <xdr:nvCxnSpPr>
        <xdr:cNvPr id="199" name="直線コネクタ 198"/>
        <xdr:cNvCxnSpPr/>
      </xdr:nvCxnSpPr>
      <xdr:spPr>
        <a:xfrm>
          <a:off x="2336800" y="13754312"/>
          <a:ext cx="889000" cy="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23283</xdr:rowOff>
    </xdr:from>
    <xdr:ext cx="762000" cy="259045"/>
    <xdr:sp macro="" textlink="">
      <xdr:nvSpPr>
        <xdr:cNvPr id="201" name="テキスト ボックス 200"/>
        <xdr:cNvSpPr txBox="1"/>
      </xdr:nvSpPr>
      <xdr:spPr>
        <a:xfrm>
          <a:off x="2844800" y="139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23357</xdr:rowOff>
    </xdr:from>
    <xdr:to>
      <xdr:col>11</xdr:col>
      <xdr:colOff>31750</xdr:colOff>
      <xdr:row>80</xdr:row>
      <xdr:rowOff>38312</xdr:rowOff>
    </xdr:to>
    <xdr:cxnSp macro="">
      <xdr:nvCxnSpPr>
        <xdr:cNvPr id="202" name="直線コネクタ 201"/>
        <xdr:cNvCxnSpPr/>
      </xdr:nvCxnSpPr>
      <xdr:spPr>
        <a:xfrm>
          <a:off x="1447800" y="13739357"/>
          <a:ext cx="889000" cy="1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34504</xdr:rowOff>
    </xdr:from>
    <xdr:ext cx="762000" cy="259045"/>
    <xdr:sp macro="" textlink="">
      <xdr:nvSpPr>
        <xdr:cNvPr id="204" name="テキスト ボックス 203"/>
        <xdr:cNvSpPr txBox="1"/>
      </xdr:nvSpPr>
      <xdr:spPr>
        <a:xfrm>
          <a:off x="1955800" y="1392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30542</xdr:rowOff>
    </xdr:from>
    <xdr:ext cx="762000" cy="259045"/>
    <xdr:sp macro="" textlink="">
      <xdr:nvSpPr>
        <xdr:cNvPr id="206" name="テキスト ボックス 205"/>
        <xdr:cNvSpPr txBox="1"/>
      </xdr:nvSpPr>
      <xdr:spPr>
        <a:xfrm>
          <a:off x="1066800" y="139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163082</xdr:rowOff>
    </xdr:from>
    <xdr:to>
      <xdr:col>23</xdr:col>
      <xdr:colOff>184150</xdr:colOff>
      <xdr:row>80</xdr:row>
      <xdr:rowOff>93232</xdr:rowOff>
    </xdr:to>
    <xdr:sp macro="" textlink="">
      <xdr:nvSpPr>
        <xdr:cNvPr id="212" name="楕円 211"/>
        <xdr:cNvSpPr/>
      </xdr:nvSpPr>
      <xdr:spPr>
        <a:xfrm>
          <a:off x="4902200" y="1370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84359</xdr:rowOff>
    </xdr:from>
    <xdr:ext cx="762000" cy="259045"/>
    <xdr:sp macro="" textlink="">
      <xdr:nvSpPr>
        <xdr:cNvPr id="213" name="人件費・物件費等の状況該当値テキスト"/>
        <xdr:cNvSpPr txBox="1"/>
      </xdr:nvSpPr>
      <xdr:spPr>
        <a:xfrm>
          <a:off x="5041900" y="1362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169069</xdr:rowOff>
    </xdr:from>
    <xdr:to>
      <xdr:col>19</xdr:col>
      <xdr:colOff>184150</xdr:colOff>
      <xdr:row>80</xdr:row>
      <xdr:rowOff>99219</xdr:rowOff>
    </xdr:to>
    <xdr:sp macro="" textlink="">
      <xdr:nvSpPr>
        <xdr:cNvPr id="214" name="楕円 213"/>
        <xdr:cNvSpPr/>
      </xdr:nvSpPr>
      <xdr:spPr>
        <a:xfrm>
          <a:off x="4064000" y="1371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109396</xdr:rowOff>
    </xdr:from>
    <xdr:ext cx="736600" cy="259045"/>
    <xdr:sp macro="" textlink="">
      <xdr:nvSpPr>
        <xdr:cNvPr id="215" name="テキスト ボックス 214"/>
        <xdr:cNvSpPr txBox="1"/>
      </xdr:nvSpPr>
      <xdr:spPr>
        <a:xfrm>
          <a:off x="3733800" y="13482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166914</xdr:rowOff>
    </xdr:from>
    <xdr:to>
      <xdr:col>15</xdr:col>
      <xdr:colOff>133350</xdr:colOff>
      <xdr:row>80</xdr:row>
      <xdr:rowOff>97064</xdr:rowOff>
    </xdr:to>
    <xdr:sp macro="" textlink="">
      <xdr:nvSpPr>
        <xdr:cNvPr id="216" name="楕円 215"/>
        <xdr:cNvSpPr/>
      </xdr:nvSpPr>
      <xdr:spPr>
        <a:xfrm>
          <a:off x="3175000" y="1371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107241</xdr:rowOff>
    </xdr:from>
    <xdr:ext cx="762000" cy="259045"/>
    <xdr:sp macro="" textlink="">
      <xdr:nvSpPr>
        <xdr:cNvPr id="217" name="テキスト ボックス 216"/>
        <xdr:cNvSpPr txBox="1"/>
      </xdr:nvSpPr>
      <xdr:spPr>
        <a:xfrm>
          <a:off x="2844800" y="1348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158962</xdr:rowOff>
    </xdr:from>
    <xdr:to>
      <xdr:col>11</xdr:col>
      <xdr:colOff>82550</xdr:colOff>
      <xdr:row>80</xdr:row>
      <xdr:rowOff>89112</xdr:rowOff>
    </xdr:to>
    <xdr:sp macro="" textlink="">
      <xdr:nvSpPr>
        <xdr:cNvPr id="218" name="楕円 217"/>
        <xdr:cNvSpPr/>
      </xdr:nvSpPr>
      <xdr:spPr>
        <a:xfrm>
          <a:off x="2286000" y="1370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99289</xdr:rowOff>
    </xdr:from>
    <xdr:ext cx="762000" cy="259045"/>
    <xdr:sp macro="" textlink="">
      <xdr:nvSpPr>
        <xdr:cNvPr id="219" name="テキスト ボックス 218"/>
        <xdr:cNvSpPr txBox="1"/>
      </xdr:nvSpPr>
      <xdr:spPr>
        <a:xfrm>
          <a:off x="1955800" y="1347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144007</xdr:rowOff>
    </xdr:from>
    <xdr:to>
      <xdr:col>7</xdr:col>
      <xdr:colOff>31750</xdr:colOff>
      <xdr:row>80</xdr:row>
      <xdr:rowOff>74157</xdr:rowOff>
    </xdr:to>
    <xdr:sp macro="" textlink="">
      <xdr:nvSpPr>
        <xdr:cNvPr id="220" name="楕円 219"/>
        <xdr:cNvSpPr/>
      </xdr:nvSpPr>
      <xdr:spPr>
        <a:xfrm>
          <a:off x="1397000" y="1368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84334</xdr:rowOff>
    </xdr:from>
    <xdr:ext cx="762000" cy="259045"/>
    <xdr:sp macro="" textlink="">
      <xdr:nvSpPr>
        <xdr:cNvPr id="221" name="テキスト ボックス 220"/>
        <xdr:cNvSpPr txBox="1"/>
      </xdr:nvSpPr>
      <xdr:spPr>
        <a:xfrm>
          <a:off x="1066800" y="1345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81491</xdr:rowOff>
    </xdr:from>
    <xdr:to>
      <xdr:col>81</xdr:col>
      <xdr:colOff>44450</xdr:colOff>
      <xdr:row>86</xdr:row>
      <xdr:rowOff>81491</xdr:rowOff>
    </xdr:to>
    <xdr:cxnSp macro="">
      <xdr:nvCxnSpPr>
        <xdr:cNvPr id="255" name="直線コネクタ 254"/>
        <xdr:cNvCxnSpPr/>
      </xdr:nvCxnSpPr>
      <xdr:spPr>
        <a:xfrm>
          <a:off x="16179800" y="148261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6"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81491</xdr:rowOff>
    </xdr:from>
    <xdr:to>
      <xdr:col>77</xdr:col>
      <xdr:colOff>44450</xdr:colOff>
      <xdr:row>87</xdr:row>
      <xdr:rowOff>10584</xdr:rowOff>
    </xdr:to>
    <xdr:cxnSp macro="">
      <xdr:nvCxnSpPr>
        <xdr:cNvPr id="258" name="直線コネクタ 257"/>
        <xdr:cNvCxnSpPr/>
      </xdr:nvCxnSpPr>
      <xdr:spPr>
        <a:xfrm flipV="1">
          <a:off x="15290800" y="14826191"/>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0" name="テキスト ボックス 259"/>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30691</xdr:rowOff>
    </xdr:to>
    <xdr:cxnSp macro="">
      <xdr:nvCxnSpPr>
        <xdr:cNvPr id="261" name="直線コネクタ 260"/>
        <xdr:cNvCxnSpPr/>
      </xdr:nvCxnSpPr>
      <xdr:spPr>
        <a:xfrm flipV="1">
          <a:off x="14401800" y="1492673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3" name="テキスト ボックス 262"/>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30691</xdr:rowOff>
    </xdr:from>
    <xdr:to>
      <xdr:col>68</xdr:col>
      <xdr:colOff>152400</xdr:colOff>
      <xdr:row>88</xdr:row>
      <xdr:rowOff>0</xdr:rowOff>
    </xdr:to>
    <xdr:cxnSp macro="">
      <xdr:nvCxnSpPr>
        <xdr:cNvPr id="264" name="直線コネクタ 263"/>
        <xdr:cNvCxnSpPr/>
      </xdr:nvCxnSpPr>
      <xdr:spPr>
        <a:xfrm flipV="1">
          <a:off x="13512800" y="14946841"/>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6" name="テキスト ボックス 265"/>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8" name="テキスト ボックス 267"/>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30691</xdr:rowOff>
    </xdr:from>
    <xdr:to>
      <xdr:col>81</xdr:col>
      <xdr:colOff>95250</xdr:colOff>
      <xdr:row>86</xdr:row>
      <xdr:rowOff>132291</xdr:rowOff>
    </xdr:to>
    <xdr:sp macro="" textlink="">
      <xdr:nvSpPr>
        <xdr:cNvPr id="274" name="楕円 273"/>
        <xdr:cNvSpPr/>
      </xdr:nvSpPr>
      <xdr:spPr>
        <a:xfrm>
          <a:off x="169672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2768</xdr:rowOff>
    </xdr:from>
    <xdr:ext cx="762000" cy="259045"/>
    <xdr:sp macro="" textlink="">
      <xdr:nvSpPr>
        <xdr:cNvPr id="275" name="給与水準   （国との比較）該当値テキスト"/>
        <xdr:cNvSpPr txBox="1"/>
      </xdr:nvSpPr>
      <xdr:spPr>
        <a:xfrm>
          <a:off x="17106900" y="147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30691</xdr:rowOff>
    </xdr:from>
    <xdr:to>
      <xdr:col>77</xdr:col>
      <xdr:colOff>95250</xdr:colOff>
      <xdr:row>86</xdr:row>
      <xdr:rowOff>132291</xdr:rowOff>
    </xdr:to>
    <xdr:sp macro="" textlink="">
      <xdr:nvSpPr>
        <xdr:cNvPr id="276" name="楕円 275"/>
        <xdr:cNvSpPr/>
      </xdr:nvSpPr>
      <xdr:spPr>
        <a:xfrm>
          <a:off x="16129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117068</xdr:rowOff>
    </xdr:from>
    <xdr:ext cx="736600" cy="259045"/>
    <xdr:sp macro="" textlink="">
      <xdr:nvSpPr>
        <xdr:cNvPr id="277" name="テキスト ボックス 276"/>
        <xdr:cNvSpPr txBox="1"/>
      </xdr:nvSpPr>
      <xdr:spPr>
        <a:xfrm>
          <a:off x="15798800" y="14861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78" name="楕円 277"/>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79" name="テキスト ボックス 278"/>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151341</xdr:rowOff>
    </xdr:from>
    <xdr:to>
      <xdr:col>68</xdr:col>
      <xdr:colOff>203200</xdr:colOff>
      <xdr:row>87</xdr:row>
      <xdr:rowOff>81491</xdr:rowOff>
    </xdr:to>
    <xdr:sp macro="" textlink="">
      <xdr:nvSpPr>
        <xdr:cNvPr id="280" name="楕円 279"/>
        <xdr:cNvSpPr/>
      </xdr:nvSpPr>
      <xdr:spPr>
        <a:xfrm>
          <a:off x="14351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66268</xdr:rowOff>
    </xdr:from>
    <xdr:ext cx="762000" cy="259045"/>
    <xdr:sp macro="" textlink="">
      <xdr:nvSpPr>
        <xdr:cNvPr id="281" name="テキスト ボックス 280"/>
        <xdr:cNvSpPr txBox="1"/>
      </xdr:nvSpPr>
      <xdr:spPr>
        <a:xfrm>
          <a:off x="14020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2" name="楕円 281"/>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3" name="テキスト ボックス 282"/>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83714</xdr:rowOff>
    </xdr:from>
    <xdr:to>
      <xdr:col>81</xdr:col>
      <xdr:colOff>44450</xdr:colOff>
      <xdr:row>60</xdr:row>
      <xdr:rowOff>85725</xdr:rowOff>
    </xdr:to>
    <xdr:cxnSp macro="">
      <xdr:nvCxnSpPr>
        <xdr:cNvPr id="318" name="直線コネクタ 317"/>
        <xdr:cNvCxnSpPr/>
      </xdr:nvCxnSpPr>
      <xdr:spPr>
        <a:xfrm>
          <a:off x="16179800" y="10370714"/>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105004</xdr:rowOff>
    </xdr:from>
    <xdr:ext cx="762000" cy="259045"/>
    <xdr:sp macro="" textlink="">
      <xdr:nvSpPr>
        <xdr:cNvPr id="319" name="定員管理の状況平均値テキスト"/>
        <xdr:cNvSpPr txBox="1"/>
      </xdr:nvSpPr>
      <xdr:spPr>
        <a:xfrm>
          <a:off x="17106900" y="1056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83714</xdr:rowOff>
    </xdr:from>
    <xdr:to>
      <xdr:col>77</xdr:col>
      <xdr:colOff>44450</xdr:colOff>
      <xdr:row>60</xdr:row>
      <xdr:rowOff>87736</xdr:rowOff>
    </xdr:to>
    <xdr:cxnSp macro="">
      <xdr:nvCxnSpPr>
        <xdr:cNvPr id="321" name="直線コネクタ 320"/>
        <xdr:cNvCxnSpPr/>
      </xdr:nvCxnSpPr>
      <xdr:spPr>
        <a:xfrm flipV="1">
          <a:off x="15290800" y="1037071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3" name="テキスト ボックス 322"/>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77681</xdr:rowOff>
    </xdr:from>
    <xdr:to>
      <xdr:col>72</xdr:col>
      <xdr:colOff>203200</xdr:colOff>
      <xdr:row>60</xdr:row>
      <xdr:rowOff>87736</xdr:rowOff>
    </xdr:to>
    <xdr:cxnSp macro="">
      <xdr:nvCxnSpPr>
        <xdr:cNvPr id="324" name="直線コネクタ 323"/>
        <xdr:cNvCxnSpPr/>
      </xdr:nvCxnSpPr>
      <xdr:spPr>
        <a:xfrm>
          <a:off x="14401800" y="10364681"/>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26" name="テキスト ボックス 325"/>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69638</xdr:rowOff>
    </xdr:from>
    <xdr:to>
      <xdr:col>68</xdr:col>
      <xdr:colOff>152400</xdr:colOff>
      <xdr:row>60</xdr:row>
      <xdr:rowOff>77681</xdr:rowOff>
    </xdr:to>
    <xdr:cxnSp macro="">
      <xdr:nvCxnSpPr>
        <xdr:cNvPr id="327" name="直線コネクタ 326"/>
        <xdr:cNvCxnSpPr/>
      </xdr:nvCxnSpPr>
      <xdr:spPr>
        <a:xfrm>
          <a:off x="13512800" y="1035663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28" name="フローチャート: 判断 327"/>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29" name="テキスト ボックス 328"/>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0" name="フローチャート: 判断 329"/>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1" name="テキスト ボックス 330"/>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34925</xdr:rowOff>
    </xdr:from>
    <xdr:to>
      <xdr:col>81</xdr:col>
      <xdr:colOff>95250</xdr:colOff>
      <xdr:row>60</xdr:row>
      <xdr:rowOff>136525</xdr:rowOff>
    </xdr:to>
    <xdr:sp macro="" textlink="">
      <xdr:nvSpPr>
        <xdr:cNvPr id="337" name="楕円 336"/>
        <xdr:cNvSpPr/>
      </xdr:nvSpPr>
      <xdr:spPr>
        <a:xfrm>
          <a:off x="169672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51452</xdr:rowOff>
    </xdr:from>
    <xdr:ext cx="762000" cy="259045"/>
    <xdr:sp macro="" textlink="">
      <xdr:nvSpPr>
        <xdr:cNvPr id="338" name="定員管理の状況該当値テキスト"/>
        <xdr:cNvSpPr txBox="1"/>
      </xdr:nvSpPr>
      <xdr:spPr>
        <a:xfrm>
          <a:off x="17106900" y="1016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32914</xdr:rowOff>
    </xdr:from>
    <xdr:to>
      <xdr:col>77</xdr:col>
      <xdr:colOff>95250</xdr:colOff>
      <xdr:row>60</xdr:row>
      <xdr:rowOff>134514</xdr:rowOff>
    </xdr:to>
    <xdr:sp macro="" textlink="">
      <xdr:nvSpPr>
        <xdr:cNvPr id="339" name="楕円 338"/>
        <xdr:cNvSpPr/>
      </xdr:nvSpPr>
      <xdr:spPr>
        <a:xfrm>
          <a:off x="16129000" y="103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144691</xdr:rowOff>
    </xdr:from>
    <xdr:ext cx="736600" cy="259045"/>
    <xdr:sp macro="" textlink="">
      <xdr:nvSpPr>
        <xdr:cNvPr id="340" name="テキスト ボックス 339"/>
        <xdr:cNvSpPr txBox="1"/>
      </xdr:nvSpPr>
      <xdr:spPr>
        <a:xfrm>
          <a:off x="15798800" y="1008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36936</xdr:rowOff>
    </xdr:from>
    <xdr:to>
      <xdr:col>73</xdr:col>
      <xdr:colOff>44450</xdr:colOff>
      <xdr:row>60</xdr:row>
      <xdr:rowOff>138536</xdr:rowOff>
    </xdr:to>
    <xdr:sp macro="" textlink="">
      <xdr:nvSpPr>
        <xdr:cNvPr id="341" name="楕円 340"/>
        <xdr:cNvSpPr/>
      </xdr:nvSpPr>
      <xdr:spPr>
        <a:xfrm>
          <a:off x="15240000" y="1032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148713</xdr:rowOff>
    </xdr:from>
    <xdr:ext cx="762000" cy="259045"/>
    <xdr:sp macro="" textlink="">
      <xdr:nvSpPr>
        <xdr:cNvPr id="342" name="テキスト ボックス 341"/>
        <xdr:cNvSpPr txBox="1"/>
      </xdr:nvSpPr>
      <xdr:spPr>
        <a:xfrm>
          <a:off x="14909800" y="1009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26881</xdr:rowOff>
    </xdr:from>
    <xdr:to>
      <xdr:col>68</xdr:col>
      <xdr:colOff>203200</xdr:colOff>
      <xdr:row>60</xdr:row>
      <xdr:rowOff>128481</xdr:rowOff>
    </xdr:to>
    <xdr:sp macro="" textlink="">
      <xdr:nvSpPr>
        <xdr:cNvPr id="343" name="楕円 342"/>
        <xdr:cNvSpPr/>
      </xdr:nvSpPr>
      <xdr:spPr>
        <a:xfrm>
          <a:off x="14351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138658</xdr:rowOff>
    </xdr:from>
    <xdr:ext cx="762000" cy="259045"/>
    <xdr:sp macro="" textlink="">
      <xdr:nvSpPr>
        <xdr:cNvPr id="344" name="テキスト ボックス 343"/>
        <xdr:cNvSpPr txBox="1"/>
      </xdr:nvSpPr>
      <xdr:spPr>
        <a:xfrm>
          <a:off x="14020800" y="100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18838</xdr:rowOff>
    </xdr:from>
    <xdr:to>
      <xdr:col>64</xdr:col>
      <xdr:colOff>152400</xdr:colOff>
      <xdr:row>60</xdr:row>
      <xdr:rowOff>120438</xdr:rowOff>
    </xdr:to>
    <xdr:sp macro="" textlink="">
      <xdr:nvSpPr>
        <xdr:cNvPr id="345" name="楕円 344"/>
        <xdr:cNvSpPr/>
      </xdr:nvSpPr>
      <xdr:spPr>
        <a:xfrm>
          <a:off x="13462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130615</xdr:rowOff>
    </xdr:from>
    <xdr:ext cx="762000" cy="259045"/>
    <xdr:sp macro="" textlink="">
      <xdr:nvSpPr>
        <xdr:cNvPr id="346" name="テキスト ボックス 345"/>
        <xdr:cNvSpPr txBox="1"/>
      </xdr:nvSpPr>
      <xdr:spPr>
        <a:xfrm>
          <a:off x="13131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70938</xdr:rowOff>
    </xdr:from>
    <xdr:to>
      <xdr:col>81</xdr:col>
      <xdr:colOff>44450</xdr:colOff>
      <xdr:row>39</xdr:row>
      <xdr:rowOff>77833</xdr:rowOff>
    </xdr:to>
    <xdr:cxnSp macro="">
      <xdr:nvCxnSpPr>
        <xdr:cNvPr id="381" name="直線コネクタ 380"/>
        <xdr:cNvCxnSpPr/>
      </xdr:nvCxnSpPr>
      <xdr:spPr>
        <a:xfrm flipV="1">
          <a:off x="16179800" y="6757488"/>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2" name="公債費負担の状況平均値テキスト"/>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70938</xdr:rowOff>
    </xdr:from>
    <xdr:to>
      <xdr:col>77</xdr:col>
      <xdr:colOff>44450</xdr:colOff>
      <xdr:row>39</xdr:row>
      <xdr:rowOff>77833</xdr:rowOff>
    </xdr:to>
    <xdr:cxnSp macro="">
      <xdr:nvCxnSpPr>
        <xdr:cNvPr id="384" name="直線コネクタ 383"/>
        <xdr:cNvCxnSpPr/>
      </xdr:nvCxnSpPr>
      <xdr:spPr>
        <a:xfrm>
          <a:off x="15290800" y="675748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70938</xdr:rowOff>
    </xdr:from>
    <xdr:to>
      <xdr:col>72</xdr:col>
      <xdr:colOff>203200</xdr:colOff>
      <xdr:row>39</xdr:row>
      <xdr:rowOff>84727</xdr:rowOff>
    </xdr:to>
    <xdr:cxnSp macro="">
      <xdr:nvCxnSpPr>
        <xdr:cNvPr id="387" name="直線コネクタ 386"/>
        <xdr:cNvCxnSpPr/>
      </xdr:nvCxnSpPr>
      <xdr:spPr>
        <a:xfrm flipV="1">
          <a:off x="14401800" y="675748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389" name="テキスト ボックス 388"/>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84727</xdr:rowOff>
    </xdr:from>
    <xdr:to>
      <xdr:col>68</xdr:col>
      <xdr:colOff>152400</xdr:colOff>
      <xdr:row>39</xdr:row>
      <xdr:rowOff>105410</xdr:rowOff>
    </xdr:to>
    <xdr:cxnSp macro="">
      <xdr:nvCxnSpPr>
        <xdr:cNvPr id="390" name="直線コネクタ 389"/>
        <xdr:cNvCxnSpPr/>
      </xdr:nvCxnSpPr>
      <xdr:spPr>
        <a:xfrm flipV="1">
          <a:off x="13512800" y="677127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1" name="フローチャート: 判断 390"/>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80753</xdr:rowOff>
    </xdr:from>
    <xdr:ext cx="762000" cy="259045"/>
    <xdr:sp macro="" textlink="">
      <xdr:nvSpPr>
        <xdr:cNvPr id="392" name="テキスト ボックス 391"/>
        <xdr:cNvSpPr txBox="1"/>
      </xdr:nvSpPr>
      <xdr:spPr>
        <a:xfrm>
          <a:off x="14020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20138</xdr:rowOff>
    </xdr:from>
    <xdr:to>
      <xdr:col>81</xdr:col>
      <xdr:colOff>95250</xdr:colOff>
      <xdr:row>39</xdr:row>
      <xdr:rowOff>121738</xdr:rowOff>
    </xdr:to>
    <xdr:sp macro="" textlink="">
      <xdr:nvSpPr>
        <xdr:cNvPr id="400" name="楕円 399"/>
        <xdr:cNvSpPr/>
      </xdr:nvSpPr>
      <xdr:spPr>
        <a:xfrm>
          <a:off x="169672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36665</xdr:rowOff>
    </xdr:from>
    <xdr:ext cx="762000" cy="259045"/>
    <xdr:sp macro="" textlink="">
      <xdr:nvSpPr>
        <xdr:cNvPr id="401" name="公債費負担の状況該当値テキスト"/>
        <xdr:cNvSpPr txBox="1"/>
      </xdr:nvSpPr>
      <xdr:spPr>
        <a:xfrm>
          <a:off x="17106900" y="65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27033</xdr:rowOff>
    </xdr:from>
    <xdr:to>
      <xdr:col>77</xdr:col>
      <xdr:colOff>95250</xdr:colOff>
      <xdr:row>39</xdr:row>
      <xdr:rowOff>128633</xdr:rowOff>
    </xdr:to>
    <xdr:sp macro="" textlink="">
      <xdr:nvSpPr>
        <xdr:cNvPr id="402" name="楕円 401"/>
        <xdr:cNvSpPr/>
      </xdr:nvSpPr>
      <xdr:spPr>
        <a:xfrm>
          <a:off x="161290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138810</xdr:rowOff>
    </xdr:from>
    <xdr:ext cx="736600" cy="259045"/>
    <xdr:sp macro="" textlink="">
      <xdr:nvSpPr>
        <xdr:cNvPr id="403" name="テキスト ボックス 402"/>
        <xdr:cNvSpPr txBox="1"/>
      </xdr:nvSpPr>
      <xdr:spPr>
        <a:xfrm>
          <a:off x="15798800" y="648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20138</xdr:rowOff>
    </xdr:from>
    <xdr:to>
      <xdr:col>73</xdr:col>
      <xdr:colOff>44450</xdr:colOff>
      <xdr:row>39</xdr:row>
      <xdr:rowOff>121738</xdr:rowOff>
    </xdr:to>
    <xdr:sp macro="" textlink="">
      <xdr:nvSpPr>
        <xdr:cNvPr id="404" name="楕円 403"/>
        <xdr:cNvSpPr/>
      </xdr:nvSpPr>
      <xdr:spPr>
        <a:xfrm>
          <a:off x="15240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131915</xdr:rowOff>
    </xdr:from>
    <xdr:ext cx="762000" cy="259045"/>
    <xdr:sp macro="" textlink="">
      <xdr:nvSpPr>
        <xdr:cNvPr id="405" name="テキスト ボックス 404"/>
        <xdr:cNvSpPr txBox="1"/>
      </xdr:nvSpPr>
      <xdr:spPr>
        <a:xfrm>
          <a:off x="14909800" y="647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33927</xdr:rowOff>
    </xdr:from>
    <xdr:to>
      <xdr:col>68</xdr:col>
      <xdr:colOff>203200</xdr:colOff>
      <xdr:row>39</xdr:row>
      <xdr:rowOff>135527</xdr:rowOff>
    </xdr:to>
    <xdr:sp macro="" textlink="">
      <xdr:nvSpPr>
        <xdr:cNvPr id="406" name="楕円 405"/>
        <xdr:cNvSpPr/>
      </xdr:nvSpPr>
      <xdr:spPr>
        <a:xfrm>
          <a:off x="143510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145704</xdr:rowOff>
    </xdr:from>
    <xdr:ext cx="762000" cy="259045"/>
    <xdr:sp macro="" textlink="">
      <xdr:nvSpPr>
        <xdr:cNvPr id="407" name="テキスト ボックス 406"/>
        <xdr:cNvSpPr txBox="1"/>
      </xdr:nvSpPr>
      <xdr:spPr>
        <a:xfrm>
          <a:off x="14020800" y="648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08" name="楕円 407"/>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09" name="テキスト ボックス 408"/>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132038</xdr:rowOff>
    </xdr:from>
    <xdr:to>
      <xdr:col>81</xdr:col>
      <xdr:colOff>44450</xdr:colOff>
      <xdr:row>15</xdr:row>
      <xdr:rowOff>32978</xdr:rowOff>
    </xdr:to>
    <xdr:cxnSp macro="">
      <xdr:nvCxnSpPr>
        <xdr:cNvPr id="443" name="直線コネクタ 442"/>
        <xdr:cNvCxnSpPr/>
      </xdr:nvCxnSpPr>
      <xdr:spPr>
        <a:xfrm>
          <a:off x="16179800" y="253233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4" name="将来負担の状況平均値テキスト"/>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132038</xdr:rowOff>
    </xdr:from>
    <xdr:to>
      <xdr:col>77</xdr:col>
      <xdr:colOff>44450</xdr:colOff>
      <xdr:row>15</xdr:row>
      <xdr:rowOff>7239</xdr:rowOff>
    </xdr:to>
    <xdr:cxnSp macro="">
      <xdr:nvCxnSpPr>
        <xdr:cNvPr id="446" name="直線コネクタ 445"/>
        <xdr:cNvCxnSpPr/>
      </xdr:nvCxnSpPr>
      <xdr:spPr>
        <a:xfrm flipV="1">
          <a:off x="15290800" y="2532338"/>
          <a:ext cx="889000" cy="4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100728</xdr:rowOff>
    </xdr:from>
    <xdr:ext cx="736600" cy="259045"/>
    <xdr:sp macro="" textlink="">
      <xdr:nvSpPr>
        <xdr:cNvPr id="448" name="テキスト ボックス 447"/>
        <xdr:cNvSpPr txBox="1"/>
      </xdr:nvSpPr>
      <xdr:spPr>
        <a:xfrm>
          <a:off x="15798800" y="2672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7239</xdr:rowOff>
    </xdr:from>
    <xdr:to>
      <xdr:col>72</xdr:col>
      <xdr:colOff>203200</xdr:colOff>
      <xdr:row>15</xdr:row>
      <xdr:rowOff>81238</xdr:rowOff>
    </xdr:to>
    <xdr:cxnSp macro="">
      <xdr:nvCxnSpPr>
        <xdr:cNvPr id="449" name="直線コネクタ 448"/>
        <xdr:cNvCxnSpPr/>
      </xdr:nvCxnSpPr>
      <xdr:spPr>
        <a:xfrm flipV="1">
          <a:off x="14401800" y="2578989"/>
          <a:ext cx="8890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0" name="フローチャート: 判断 449"/>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134510</xdr:rowOff>
    </xdr:from>
    <xdr:ext cx="762000" cy="259045"/>
    <xdr:sp macro="" textlink="">
      <xdr:nvSpPr>
        <xdr:cNvPr id="451" name="テキスト ボックス 450"/>
        <xdr:cNvSpPr txBox="1"/>
      </xdr:nvSpPr>
      <xdr:spPr>
        <a:xfrm>
          <a:off x="14909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78020</xdr:rowOff>
    </xdr:from>
    <xdr:to>
      <xdr:col>68</xdr:col>
      <xdr:colOff>152400</xdr:colOff>
      <xdr:row>15</xdr:row>
      <xdr:rowOff>81238</xdr:rowOff>
    </xdr:to>
    <xdr:cxnSp macro="">
      <xdr:nvCxnSpPr>
        <xdr:cNvPr id="452" name="直線コネクタ 451"/>
        <xdr:cNvCxnSpPr/>
      </xdr:nvCxnSpPr>
      <xdr:spPr>
        <a:xfrm>
          <a:off x="13512800" y="2649770"/>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3" name="フローチャート: 判断 452"/>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4" name="テキスト ボックス 453"/>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5" name="フローチャート: 判断 454"/>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6" name="テキスト ボックス 455"/>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153628</xdr:rowOff>
    </xdr:from>
    <xdr:to>
      <xdr:col>81</xdr:col>
      <xdr:colOff>95250</xdr:colOff>
      <xdr:row>15</xdr:row>
      <xdr:rowOff>83778</xdr:rowOff>
    </xdr:to>
    <xdr:sp macro="" textlink="">
      <xdr:nvSpPr>
        <xdr:cNvPr id="462" name="楕円 461"/>
        <xdr:cNvSpPr/>
      </xdr:nvSpPr>
      <xdr:spPr>
        <a:xfrm>
          <a:off x="16967200" y="255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170155</xdr:rowOff>
    </xdr:from>
    <xdr:ext cx="762000" cy="259045"/>
    <xdr:sp macro="" textlink="">
      <xdr:nvSpPr>
        <xdr:cNvPr id="463" name="将来負担の状況該当値テキスト"/>
        <xdr:cNvSpPr txBox="1"/>
      </xdr:nvSpPr>
      <xdr:spPr>
        <a:xfrm>
          <a:off x="17106900" y="239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81238</xdr:rowOff>
    </xdr:from>
    <xdr:to>
      <xdr:col>77</xdr:col>
      <xdr:colOff>95250</xdr:colOff>
      <xdr:row>15</xdr:row>
      <xdr:rowOff>11388</xdr:rowOff>
    </xdr:to>
    <xdr:sp macro="" textlink="">
      <xdr:nvSpPr>
        <xdr:cNvPr id="464" name="楕円 463"/>
        <xdr:cNvSpPr/>
      </xdr:nvSpPr>
      <xdr:spPr>
        <a:xfrm>
          <a:off x="161290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21565</xdr:rowOff>
    </xdr:from>
    <xdr:ext cx="736600" cy="259045"/>
    <xdr:sp macro="" textlink="">
      <xdr:nvSpPr>
        <xdr:cNvPr id="465" name="テキスト ボックス 464"/>
        <xdr:cNvSpPr txBox="1"/>
      </xdr:nvSpPr>
      <xdr:spPr>
        <a:xfrm>
          <a:off x="15798800" y="225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127889</xdr:rowOff>
    </xdr:from>
    <xdr:to>
      <xdr:col>73</xdr:col>
      <xdr:colOff>44450</xdr:colOff>
      <xdr:row>15</xdr:row>
      <xdr:rowOff>58039</xdr:rowOff>
    </xdr:to>
    <xdr:sp macro="" textlink="">
      <xdr:nvSpPr>
        <xdr:cNvPr id="466" name="楕円 465"/>
        <xdr:cNvSpPr/>
      </xdr:nvSpPr>
      <xdr:spPr>
        <a:xfrm>
          <a:off x="15240000" y="25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68216</xdr:rowOff>
    </xdr:from>
    <xdr:ext cx="762000" cy="259045"/>
    <xdr:sp macro="" textlink="">
      <xdr:nvSpPr>
        <xdr:cNvPr id="467" name="テキスト ボックス 466"/>
        <xdr:cNvSpPr txBox="1"/>
      </xdr:nvSpPr>
      <xdr:spPr>
        <a:xfrm>
          <a:off x="14909800" y="229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30438</xdr:rowOff>
    </xdr:from>
    <xdr:to>
      <xdr:col>68</xdr:col>
      <xdr:colOff>203200</xdr:colOff>
      <xdr:row>15</xdr:row>
      <xdr:rowOff>132038</xdr:rowOff>
    </xdr:to>
    <xdr:sp macro="" textlink="">
      <xdr:nvSpPr>
        <xdr:cNvPr id="468" name="楕円 467"/>
        <xdr:cNvSpPr/>
      </xdr:nvSpPr>
      <xdr:spPr>
        <a:xfrm>
          <a:off x="14351000" y="260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142215</xdr:rowOff>
    </xdr:from>
    <xdr:ext cx="762000" cy="259045"/>
    <xdr:sp macro="" textlink="">
      <xdr:nvSpPr>
        <xdr:cNvPr id="469" name="テキスト ボックス 468"/>
        <xdr:cNvSpPr txBox="1"/>
      </xdr:nvSpPr>
      <xdr:spPr>
        <a:xfrm>
          <a:off x="14020800" y="237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27220</xdr:rowOff>
    </xdr:from>
    <xdr:to>
      <xdr:col>64</xdr:col>
      <xdr:colOff>152400</xdr:colOff>
      <xdr:row>15</xdr:row>
      <xdr:rowOff>128820</xdr:rowOff>
    </xdr:to>
    <xdr:sp macro="" textlink="">
      <xdr:nvSpPr>
        <xdr:cNvPr id="470" name="楕円 469"/>
        <xdr:cNvSpPr/>
      </xdr:nvSpPr>
      <xdr:spPr>
        <a:xfrm>
          <a:off x="13462000" y="25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138997</xdr:rowOff>
    </xdr:from>
    <xdr:ext cx="762000" cy="259045"/>
    <xdr:sp macro="" textlink="">
      <xdr:nvSpPr>
        <xdr:cNvPr id="471" name="テキスト ボックス 470"/>
        <xdr:cNvSpPr txBox="1"/>
      </xdr:nvSpPr>
      <xdr:spPr>
        <a:xfrm>
          <a:off x="13131800" y="236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100,881
99,203
30.20
30,936,536
29,883,298
951,886
18,153,336
24,530,824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62230</xdr:rowOff>
    </xdr:from>
    <xdr:to>
      <xdr:col>24</xdr:col>
      <xdr:colOff>25400</xdr:colOff>
      <xdr:row>36</xdr:row>
      <xdr:rowOff>43180</xdr:rowOff>
    </xdr:to>
    <xdr:cxnSp macro="">
      <xdr:nvCxnSpPr>
        <xdr:cNvPr id="66" name="直線コネクタ 65"/>
        <xdr:cNvCxnSpPr/>
      </xdr:nvCxnSpPr>
      <xdr:spPr>
        <a:xfrm flipV="1">
          <a:off x="3987800" y="60629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130810</xdr:rowOff>
    </xdr:from>
    <xdr:to>
      <xdr:col>19</xdr:col>
      <xdr:colOff>187325</xdr:colOff>
      <xdr:row>36</xdr:row>
      <xdr:rowOff>43180</xdr:rowOff>
    </xdr:to>
    <xdr:cxnSp macro="">
      <xdr:nvCxnSpPr>
        <xdr:cNvPr id="69" name="直線コネクタ 68"/>
        <xdr:cNvCxnSpPr/>
      </xdr:nvCxnSpPr>
      <xdr:spPr>
        <a:xfrm>
          <a:off x="3098800" y="61315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130810</xdr:rowOff>
    </xdr:from>
    <xdr:to>
      <xdr:col>15</xdr:col>
      <xdr:colOff>98425</xdr:colOff>
      <xdr:row>36</xdr:row>
      <xdr:rowOff>5080</xdr:rowOff>
    </xdr:to>
    <xdr:cxnSp macro="">
      <xdr:nvCxnSpPr>
        <xdr:cNvPr id="72" name="直線コネクタ 71"/>
        <xdr:cNvCxnSpPr/>
      </xdr:nvCxnSpPr>
      <xdr:spPr>
        <a:xfrm flipV="1">
          <a:off x="2209800" y="6131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50800</xdr:rowOff>
    </xdr:to>
    <xdr:cxnSp macro="">
      <xdr:nvCxnSpPr>
        <xdr:cNvPr id="75" name="直線コネクタ 74"/>
        <xdr:cNvCxnSpPr/>
      </xdr:nvCxnSpPr>
      <xdr:spPr>
        <a:xfrm flipV="1">
          <a:off x="1320800" y="6177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85" name="楕円 84"/>
        <xdr:cNvSpPr/>
      </xdr:nvSpPr>
      <xdr:spPr>
        <a:xfrm>
          <a:off x="4775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27957</xdr:rowOff>
    </xdr:from>
    <xdr:ext cx="762000" cy="259045"/>
    <xdr:sp macro="" textlink="">
      <xdr:nvSpPr>
        <xdr:cNvPr id="86" name="人件費該当値テキスト"/>
        <xdr:cNvSpPr txBox="1"/>
      </xdr:nvSpPr>
      <xdr:spPr>
        <a:xfrm>
          <a:off x="49149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163830</xdr:rowOff>
    </xdr:from>
    <xdr:to>
      <xdr:col>20</xdr:col>
      <xdr:colOff>38100</xdr:colOff>
      <xdr:row>36</xdr:row>
      <xdr:rowOff>93980</xdr:rowOff>
    </xdr:to>
    <xdr:sp macro="" textlink="">
      <xdr:nvSpPr>
        <xdr:cNvPr id="87" name="楕円 86"/>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88" name="テキスト ボックス 87"/>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80010</xdr:rowOff>
    </xdr:from>
    <xdr:to>
      <xdr:col>15</xdr:col>
      <xdr:colOff>149225</xdr:colOff>
      <xdr:row>36</xdr:row>
      <xdr:rowOff>10160</xdr:rowOff>
    </xdr:to>
    <xdr:sp macro="" textlink="">
      <xdr:nvSpPr>
        <xdr:cNvPr id="89" name="楕円 88"/>
        <xdr:cNvSpPr/>
      </xdr:nvSpPr>
      <xdr:spPr>
        <a:xfrm>
          <a:off x="3048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20337</xdr:rowOff>
    </xdr:from>
    <xdr:ext cx="762000" cy="259045"/>
    <xdr:sp macro="" textlink="">
      <xdr:nvSpPr>
        <xdr:cNvPr id="90" name="テキスト ボックス 89"/>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92" name="テキスト ボックス 91"/>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4" name="テキスト ボックス 93"/>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123734</xdr:rowOff>
    </xdr:from>
    <xdr:to>
      <xdr:col>82</xdr:col>
      <xdr:colOff>107950</xdr:colOff>
      <xdr:row>16</xdr:row>
      <xdr:rowOff>156391</xdr:rowOff>
    </xdr:to>
    <xdr:cxnSp macro="">
      <xdr:nvCxnSpPr>
        <xdr:cNvPr id="129" name="直線コネクタ 128"/>
        <xdr:cNvCxnSpPr/>
      </xdr:nvCxnSpPr>
      <xdr:spPr>
        <a:xfrm flipV="1">
          <a:off x="15671800" y="286693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30"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117203</xdr:rowOff>
    </xdr:from>
    <xdr:to>
      <xdr:col>78</xdr:col>
      <xdr:colOff>69850</xdr:colOff>
      <xdr:row>16</xdr:row>
      <xdr:rowOff>156391</xdr:rowOff>
    </xdr:to>
    <xdr:cxnSp macro="">
      <xdr:nvCxnSpPr>
        <xdr:cNvPr id="132" name="直線コネクタ 131"/>
        <xdr:cNvCxnSpPr/>
      </xdr:nvCxnSpPr>
      <xdr:spPr>
        <a:xfrm>
          <a:off x="14782800" y="286040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26324</xdr:rowOff>
    </xdr:from>
    <xdr:ext cx="736600" cy="259045"/>
    <xdr:sp macro="" textlink="">
      <xdr:nvSpPr>
        <xdr:cNvPr id="134" name="テキスト ボックス 133"/>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117203</xdr:rowOff>
    </xdr:from>
    <xdr:to>
      <xdr:col>73</xdr:col>
      <xdr:colOff>180975</xdr:colOff>
      <xdr:row>16</xdr:row>
      <xdr:rowOff>162923</xdr:rowOff>
    </xdr:to>
    <xdr:cxnSp macro="">
      <xdr:nvCxnSpPr>
        <xdr:cNvPr id="135" name="直線コネクタ 134"/>
        <xdr:cNvCxnSpPr/>
      </xdr:nvCxnSpPr>
      <xdr:spPr>
        <a:xfrm flipV="1">
          <a:off x="13893800" y="286040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7" name="テキスト ボックス 136"/>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117203</xdr:rowOff>
    </xdr:from>
    <xdr:to>
      <xdr:col>69</xdr:col>
      <xdr:colOff>92075</xdr:colOff>
      <xdr:row>16</xdr:row>
      <xdr:rowOff>162923</xdr:rowOff>
    </xdr:to>
    <xdr:cxnSp macro="">
      <xdr:nvCxnSpPr>
        <xdr:cNvPr id="138" name="直線コネクタ 137"/>
        <xdr:cNvCxnSpPr/>
      </xdr:nvCxnSpPr>
      <xdr:spPr>
        <a:xfrm>
          <a:off x="13004800" y="286040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112865</xdr:rowOff>
    </xdr:from>
    <xdr:ext cx="762000" cy="259045"/>
    <xdr:sp macro="" textlink="">
      <xdr:nvSpPr>
        <xdr:cNvPr id="140" name="テキスト ボックス 139"/>
        <xdr:cNvSpPr txBox="1"/>
      </xdr:nvSpPr>
      <xdr:spPr>
        <a:xfrm>
          <a:off x="13512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67146</xdr:rowOff>
    </xdr:from>
    <xdr:ext cx="762000" cy="259045"/>
    <xdr:sp macro="" textlink="">
      <xdr:nvSpPr>
        <xdr:cNvPr id="142" name="テキスト ボックス 141"/>
        <xdr:cNvSpPr txBox="1"/>
      </xdr:nvSpPr>
      <xdr:spPr>
        <a:xfrm>
          <a:off x="12623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72934</xdr:rowOff>
    </xdr:from>
    <xdr:to>
      <xdr:col>82</xdr:col>
      <xdr:colOff>158750</xdr:colOff>
      <xdr:row>17</xdr:row>
      <xdr:rowOff>3084</xdr:rowOff>
    </xdr:to>
    <xdr:sp macro="" textlink="">
      <xdr:nvSpPr>
        <xdr:cNvPr id="148" name="楕円 147"/>
        <xdr:cNvSpPr/>
      </xdr:nvSpPr>
      <xdr:spPr>
        <a:xfrm>
          <a:off x="16459200" y="28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89461</xdr:rowOff>
    </xdr:from>
    <xdr:ext cx="762000" cy="259045"/>
    <xdr:sp macro="" textlink="">
      <xdr:nvSpPr>
        <xdr:cNvPr id="149" name="物件費該当値テキスト"/>
        <xdr:cNvSpPr txBox="1"/>
      </xdr:nvSpPr>
      <xdr:spPr>
        <a:xfrm>
          <a:off x="16598900" y="266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105591</xdr:rowOff>
    </xdr:from>
    <xdr:to>
      <xdr:col>78</xdr:col>
      <xdr:colOff>120650</xdr:colOff>
      <xdr:row>17</xdr:row>
      <xdr:rowOff>35741</xdr:rowOff>
    </xdr:to>
    <xdr:sp macro="" textlink="">
      <xdr:nvSpPr>
        <xdr:cNvPr id="150" name="楕円 149"/>
        <xdr:cNvSpPr/>
      </xdr:nvSpPr>
      <xdr:spPr>
        <a:xfrm>
          <a:off x="15621000" y="284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20518</xdr:rowOff>
    </xdr:from>
    <xdr:ext cx="736600" cy="259045"/>
    <xdr:sp macro="" textlink="">
      <xdr:nvSpPr>
        <xdr:cNvPr id="151" name="テキスト ボックス 150"/>
        <xdr:cNvSpPr txBox="1"/>
      </xdr:nvSpPr>
      <xdr:spPr>
        <a:xfrm>
          <a:off x="15290800" y="2935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66403</xdr:rowOff>
    </xdr:from>
    <xdr:to>
      <xdr:col>74</xdr:col>
      <xdr:colOff>31750</xdr:colOff>
      <xdr:row>16</xdr:row>
      <xdr:rowOff>168003</xdr:rowOff>
    </xdr:to>
    <xdr:sp macro="" textlink="">
      <xdr:nvSpPr>
        <xdr:cNvPr id="152" name="楕円 151"/>
        <xdr:cNvSpPr/>
      </xdr:nvSpPr>
      <xdr:spPr>
        <a:xfrm>
          <a:off x="14732000" y="2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152780</xdr:rowOff>
    </xdr:from>
    <xdr:ext cx="762000" cy="259045"/>
    <xdr:sp macro="" textlink="">
      <xdr:nvSpPr>
        <xdr:cNvPr id="153" name="テキスト ボックス 152"/>
        <xdr:cNvSpPr txBox="1"/>
      </xdr:nvSpPr>
      <xdr:spPr>
        <a:xfrm>
          <a:off x="14401800" y="289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112123</xdr:rowOff>
    </xdr:from>
    <xdr:to>
      <xdr:col>69</xdr:col>
      <xdr:colOff>142875</xdr:colOff>
      <xdr:row>17</xdr:row>
      <xdr:rowOff>42273</xdr:rowOff>
    </xdr:to>
    <xdr:sp macro="" textlink="">
      <xdr:nvSpPr>
        <xdr:cNvPr id="154" name="楕円 153"/>
        <xdr:cNvSpPr/>
      </xdr:nvSpPr>
      <xdr:spPr>
        <a:xfrm>
          <a:off x="13843000" y="285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27050</xdr:rowOff>
    </xdr:from>
    <xdr:ext cx="762000" cy="259045"/>
    <xdr:sp macro="" textlink="">
      <xdr:nvSpPr>
        <xdr:cNvPr id="155" name="テキスト ボックス 154"/>
        <xdr:cNvSpPr txBox="1"/>
      </xdr:nvSpPr>
      <xdr:spPr>
        <a:xfrm>
          <a:off x="13512800" y="294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66403</xdr:rowOff>
    </xdr:from>
    <xdr:to>
      <xdr:col>65</xdr:col>
      <xdr:colOff>53975</xdr:colOff>
      <xdr:row>16</xdr:row>
      <xdr:rowOff>168003</xdr:rowOff>
    </xdr:to>
    <xdr:sp macro="" textlink="">
      <xdr:nvSpPr>
        <xdr:cNvPr id="156" name="楕円 155"/>
        <xdr:cNvSpPr/>
      </xdr:nvSpPr>
      <xdr:spPr>
        <a:xfrm>
          <a:off x="12954000" y="2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152780</xdr:rowOff>
    </xdr:from>
    <xdr:ext cx="762000" cy="259045"/>
    <xdr:sp macro="" textlink="">
      <xdr:nvSpPr>
        <xdr:cNvPr id="157" name="テキスト ボックス 156"/>
        <xdr:cNvSpPr txBox="1"/>
      </xdr:nvSpPr>
      <xdr:spPr>
        <a:xfrm>
          <a:off x="12623800" y="289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143002</xdr:rowOff>
    </xdr:from>
    <xdr:to>
      <xdr:col>24</xdr:col>
      <xdr:colOff>25400</xdr:colOff>
      <xdr:row>57</xdr:row>
      <xdr:rowOff>152146</xdr:rowOff>
    </xdr:to>
    <xdr:cxnSp macro="">
      <xdr:nvCxnSpPr>
        <xdr:cNvPr id="188" name="直線コネクタ 187"/>
        <xdr:cNvCxnSpPr/>
      </xdr:nvCxnSpPr>
      <xdr:spPr>
        <a:xfrm flipV="1">
          <a:off x="3987800" y="99156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51562</xdr:rowOff>
    </xdr:from>
    <xdr:to>
      <xdr:col>19</xdr:col>
      <xdr:colOff>187325</xdr:colOff>
      <xdr:row>57</xdr:row>
      <xdr:rowOff>152146</xdr:rowOff>
    </xdr:to>
    <xdr:cxnSp macro="">
      <xdr:nvCxnSpPr>
        <xdr:cNvPr id="191" name="直線コネクタ 190"/>
        <xdr:cNvCxnSpPr/>
      </xdr:nvCxnSpPr>
      <xdr:spPr>
        <a:xfrm>
          <a:off x="3098800" y="982421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51562</xdr:rowOff>
    </xdr:from>
    <xdr:to>
      <xdr:col>15</xdr:col>
      <xdr:colOff>98425</xdr:colOff>
      <xdr:row>57</xdr:row>
      <xdr:rowOff>88138</xdr:rowOff>
    </xdr:to>
    <xdr:cxnSp macro="">
      <xdr:nvCxnSpPr>
        <xdr:cNvPr id="194" name="直線コネクタ 193"/>
        <xdr:cNvCxnSpPr/>
      </xdr:nvCxnSpPr>
      <xdr:spPr>
        <a:xfrm flipV="1">
          <a:off x="2209800" y="98242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78994</xdr:rowOff>
    </xdr:from>
    <xdr:to>
      <xdr:col>11</xdr:col>
      <xdr:colOff>9525</xdr:colOff>
      <xdr:row>57</xdr:row>
      <xdr:rowOff>88138</xdr:rowOff>
    </xdr:to>
    <xdr:cxnSp macro="">
      <xdr:nvCxnSpPr>
        <xdr:cNvPr id="197" name="直線コネクタ 196"/>
        <xdr:cNvCxnSpPr/>
      </xdr:nvCxnSpPr>
      <xdr:spPr>
        <a:xfrm>
          <a:off x="1320800" y="98516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82821</xdr:rowOff>
    </xdr:from>
    <xdr:ext cx="762000" cy="259045"/>
    <xdr:sp macro="" textlink="">
      <xdr:nvSpPr>
        <xdr:cNvPr id="199" name="テキスト ボックス 198"/>
        <xdr:cNvSpPr txBox="1"/>
      </xdr:nvSpPr>
      <xdr:spPr>
        <a:xfrm>
          <a:off x="1828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46245</xdr:rowOff>
    </xdr:from>
    <xdr:ext cx="762000" cy="259045"/>
    <xdr:sp macro="" textlink="">
      <xdr:nvSpPr>
        <xdr:cNvPr id="201" name="テキスト ボックス 200"/>
        <xdr:cNvSpPr txBox="1"/>
      </xdr:nvSpPr>
      <xdr:spPr>
        <a:xfrm>
          <a:off x="939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92202</xdr:rowOff>
    </xdr:from>
    <xdr:to>
      <xdr:col>24</xdr:col>
      <xdr:colOff>76200</xdr:colOff>
      <xdr:row>58</xdr:row>
      <xdr:rowOff>22352</xdr:rowOff>
    </xdr:to>
    <xdr:sp macro="" textlink="">
      <xdr:nvSpPr>
        <xdr:cNvPr id="207" name="楕円 206"/>
        <xdr:cNvSpPr/>
      </xdr:nvSpPr>
      <xdr:spPr>
        <a:xfrm>
          <a:off x="47752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64279</xdr:rowOff>
    </xdr:from>
    <xdr:ext cx="762000" cy="259045"/>
    <xdr:sp macro="" textlink="">
      <xdr:nvSpPr>
        <xdr:cNvPr id="208" name="扶助費該当値テキスト"/>
        <xdr:cNvSpPr txBox="1"/>
      </xdr:nvSpPr>
      <xdr:spPr>
        <a:xfrm>
          <a:off x="49149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101346</xdr:rowOff>
    </xdr:from>
    <xdr:to>
      <xdr:col>20</xdr:col>
      <xdr:colOff>38100</xdr:colOff>
      <xdr:row>58</xdr:row>
      <xdr:rowOff>31496</xdr:rowOff>
    </xdr:to>
    <xdr:sp macro="" textlink="">
      <xdr:nvSpPr>
        <xdr:cNvPr id="209" name="楕円 208"/>
        <xdr:cNvSpPr/>
      </xdr:nvSpPr>
      <xdr:spPr>
        <a:xfrm>
          <a:off x="3937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16273</xdr:rowOff>
    </xdr:from>
    <xdr:ext cx="736600" cy="259045"/>
    <xdr:sp macro="" textlink="">
      <xdr:nvSpPr>
        <xdr:cNvPr id="210" name="テキスト ボックス 209"/>
        <xdr:cNvSpPr txBox="1"/>
      </xdr:nvSpPr>
      <xdr:spPr>
        <a:xfrm>
          <a:off x="3606800" y="9960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xdr:rowOff>
    </xdr:from>
    <xdr:to>
      <xdr:col>15</xdr:col>
      <xdr:colOff>149225</xdr:colOff>
      <xdr:row>57</xdr:row>
      <xdr:rowOff>102362</xdr:rowOff>
    </xdr:to>
    <xdr:sp macro="" textlink="">
      <xdr:nvSpPr>
        <xdr:cNvPr id="211" name="楕円 210"/>
        <xdr:cNvSpPr/>
      </xdr:nvSpPr>
      <xdr:spPr>
        <a:xfrm>
          <a:off x="3048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87139</xdr:rowOff>
    </xdr:from>
    <xdr:ext cx="762000" cy="259045"/>
    <xdr:sp macro="" textlink="">
      <xdr:nvSpPr>
        <xdr:cNvPr id="212" name="テキスト ボックス 211"/>
        <xdr:cNvSpPr txBox="1"/>
      </xdr:nvSpPr>
      <xdr:spPr>
        <a:xfrm>
          <a:off x="2717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37338</xdr:rowOff>
    </xdr:from>
    <xdr:to>
      <xdr:col>11</xdr:col>
      <xdr:colOff>60325</xdr:colOff>
      <xdr:row>57</xdr:row>
      <xdr:rowOff>138938</xdr:rowOff>
    </xdr:to>
    <xdr:sp macro="" textlink="">
      <xdr:nvSpPr>
        <xdr:cNvPr id="213" name="楕円 212"/>
        <xdr:cNvSpPr/>
      </xdr:nvSpPr>
      <xdr:spPr>
        <a:xfrm>
          <a:off x="2159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123715</xdr:rowOff>
    </xdr:from>
    <xdr:ext cx="762000" cy="259045"/>
    <xdr:sp macro="" textlink="">
      <xdr:nvSpPr>
        <xdr:cNvPr id="214" name="テキスト ボックス 213"/>
        <xdr:cNvSpPr txBox="1"/>
      </xdr:nvSpPr>
      <xdr:spPr>
        <a:xfrm>
          <a:off x="1828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28194</xdr:rowOff>
    </xdr:from>
    <xdr:to>
      <xdr:col>6</xdr:col>
      <xdr:colOff>171450</xdr:colOff>
      <xdr:row>57</xdr:row>
      <xdr:rowOff>129794</xdr:rowOff>
    </xdr:to>
    <xdr:sp macro="" textlink="">
      <xdr:nvSpPr>
        <xdr:cNvPr id="215" name="楕円 214"/>
        <xdr:cNvSpPr/>
      </xdr:nvSpPr>
      <xdr:spPr>
        <a:xfrm>
          <a:off x="1270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114571</xdr:rowOff>
    </xdr:from>
    <xdr:ext cx="762000" cy="259045"/>
    <xdr:sp macro="" textlink="">
      <xdr:nvSpPr>
        <xdr:cNvPr id="216" name="テキスト ボックス 215"/>
        <xdr:cNvSpPr txBox="1"/>
      </xdr:nvSpPr>
      <xdr:spPr>
        <a:xfrm>
          <a:off x="939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123190</xdr:rowOff>
    </xdr:from>
    <xdr:to>
      <xdr:col>82</xdr:col>
      <xdr:colOff>107950</xdr:colOff>
      <xdr:row>57</xdr:row>
      <xdr:rowOff>138430</xdr:rowOff>
    </xdr:to>
    <xdr:cxnSp macro="">
      <xdr:nvCxnSpPr>
        <xdr:cNvPr id="249" name="直線コネクタ 248"/>
        <xdr:cNvCxnSpPr/>
      </xdr:nvCxnSpPr>
      <xdr:spPr>
        <a:xfrm>
          <a:off x="15671800" y="9895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0"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92710</xdr:rowOff>
    </xdr:from>
    <xdr:to>
      <xdr:col>78</xdr:col>
      <xdr:colOff>69850</xdr:colOff>
      <xdr:row>57</xdr:row>
      <xdr:rowOff>123190</xdr:rowOff>
    </xdr:to>
    <xdr:cxnSp macro="">
      <xdr:nvCxnSpPr>
        <xdr:cNvPr id="252" name="直線コネクタ 251"/>
        <xdr:cNvCxnSpPr/>
      </xdr:nvCxnSpPr>
      <xdr:spPr>
        <a:xfrm>
          <a:off x="14782800" y="9865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4" name="テキスト ボックス 253"/>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119380</xdr:rowOff>
    </xdr:from>
    <xdr:to>
      <xdr:col>73</xdr:col>
      <xdr:colOff>180975</xdr:colOff>
      <xdr:row>57</xdr:row>
      <xdr:rowOff>92710</xdr:rowOff>
    </xdr:to>
    <xdr:cxnSp macro="">
      <xdr:nvCxnSpPr>
        <xdr:cNvPr id="255" name="直線コネクタ 254"/>
        <xdr:cNvCxnSpPr/>
      </xdr:nvCxnSpPr>
      <xdr:spPr>
        <a:xfrm>
          <a:off x="13893800" y="97205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57" name="テキスト ボックス 256"/>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111760</xdr:rowOff>
    </xdr:from>
    <xdr:to>
      <xdr:col>69</xdr:col>
      <xdr:colOff>92075</xdr:colOff>
      <xdr:row>56</xdr:row>
      <xdr:rowOff>119380</xdr:rowOff>
    </xdr:to>
    <xdr:cxnSp macro="">
      <xdr:nvCxnSpPr>
        <xdr:cNvPr id="258" name="直線コネクタ 257"/>
        <xdr:cNvCxnSpPr/>
      </xdr:nvCxnSpPr>
      <xdr:spPr>
        <a:xfrm>
          <a:off x="13004800" y="9712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68" name="楕円 267"/>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macro="" textlink="">
      <xdr:nvSpPr>
        <xdr:cNvPr id="269"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72390</xdr:rowOff>
    </xdr:from>
    <xdr:to>
      <xdr:col>78</xdr:col>
      <xdr:colOff>120650</xdr:colOff>
      <xdr:row>58</xdr:row>
      <xdr:rowOff>2540</xdr:rowOff>
    </xdr:to>
    <xdr:sp macro="" textlink="">
      <xdr:nvSpPr>
        <xdr:cNvPr id="270" name="楕円 269"/>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71" name="テキスト ボックス 270"/>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41910</xdr:rowOff>
    </xdr:from>
    <xdr:to>
      <xdr:col>74</xdr:col>
      <xdr:colOff>31750</xdr:colOff>
      <xdr:row>57</xdr:row>
      <xdr:rowOff>143510</xdr:rowOff>
    </xdr:to>
    <xdr:sp macro="" textlink="">
      <xdr:nvSpPr>
        <xdr:cNvPr id="272" name="楕円 271"/>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128287</xdr:rowOff>
    </xdr:from>
    <xdr:ext cx="762000" cy="259045"/>
    <xdr:sp macro="" textlink="">
      <xdr:nvSpPr>
        <xdr:cNvPr id="273" name="テキスト ボックス 272"/>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68580</xdr:rowOff>
    </xdr:from>
    <xdr:to>
      <xdr:col>69</xdr:col>
      <xdr:colOff>142875</xdr:colOff>
      <xdr:row>56</xdr:row>
      <xdr:rowOff>170180</xdr:rowOff>
    </xdr:to>
    <xdr:sp macro="" textlink="">
      <xdr:nvSpPr>
        <xdr:cNvPr id="274" name="楕円 273"/>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75" name="テキスト ボックス 274"/>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60960</xdr:rowOff>
    </xdr:from>
    <xdr:to>
      <xdr:col>65</xdr:col>
      <xdr:colOff>53975</xdr:colOff>
      <xdr:row>56</xdr:row>
      <xdr:rowOff>162560</xdr:rowOff>
    </xdr:to>
    <xdr:sp macro="" textlink="">
      <xdr:nvSpPr>
        <xdr:cNvPr id="276" name="楕円 275"/>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1287</xdr:rowOff>
    </xdr:from>
    <xdr:ext cx="762000" cy="259045"/>
    <xdr:sp macro="" textlink="">
      <xdr:nvSpPr>
        <xdr:cNvPr id="277" name="テキスト ボックス 276"/>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92710</xdr:rowOff>
    </xdr:to>
    <xdr:cxnSp macro="">
      <xdr:nvCxnSpPr>
        <xdr:cNvPr id="305" name="直線コネクタ 304"/>
        <xdr:cNvCxnSpPr/>
      </xdr:nvCxnSpPr>
      <xdr:spPr>
        <a:xfrm>
          <a:off x="15671800" y="62534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88282</xdr:rowOff>
    </xdr:from>
    <xdr:ext cx="762000" cy="259045"/>
    <xdr:sp macro="" textlink="">
      <xdr:nvSpPr>
        <xdr:cNvPr id="306" name="補助費等平均値テキスト"/>
        <xdr:cNvSpPr txBox="1"/>
      </xdr:nvSpPr>
      <xdr:spPr>
        <a:xfrm>
          <a:off x="16598900" y="6431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75565</xdr:rowOff>
    </xdr:from>
    <xdr:to>
      <xdr:col>78</xdr:col>
      <xdr:colOff>69850</xdr:colOff>
      <xdr:row>36</xdr:row>
      <xdr:rowOff>81280</xdr:rowOff>
    </xdr:to>
    <xdr:cxnSp macro="">
      <xdr:nvCxnSpPr>
        <xdr:cNvPr id="308" name="直線コネクタ 307"/>
        <xdr:cNvCxnSpPr/>
      </xdr:nvCxnSpPr>
      <xdr:spPr>
        <a:xfrm>
          <a:off x="14782800" y="62477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10" name="テキスト ボックス 309"/>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75565</xdr:rowOff>
    </xdr:from>
    <xdr:to>
      <xdr:col>73</xdr:col>
      <xdr:colOff>180975</xdr:colOff>
      <xdr:row>36</xdr:row>
      <xdr:rowOff>121285</xdr:rowOff>
    </xdr:to>
    <xdr:cxnSp macro="">
      <xdr:nvCxnSpPr>
        <xdr:cNvPr id="311" name="直線コネクタ 310"/>
        <xdr:cNvCxnSpPr/>
      </xdr:nvCxnSpPr>
      <xdr:spPr>
        <a:xfrm flipV="1">
          <a:off x="13893800" y="62477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156862</xdr:rowOff>
    </xdr:from>
    <xdr:ext cx="762000" cy="259045"/>
    <xdr:sp macro="" textlink="">
      <xdr:nvSpPr>
        <xdr:cNvPr id="313" name="テキスト ボックス 312"/>
        <xdr:cNvSpPr txBox="1"/>
      </xdr:nvSpPr>
      <xdr:spPr>
        <a:xfrm>
          <a:off x="14401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86995</xdr:rowOff>
    </xdr:from>
    <xdr:to>
      <xdr:col>69</xdr:col>
      <xdr:colOff>92075</xdr:colOff>
      <xdr:row>36</xdr:row>
      <xdr:rowOff>121285</xdr:rowOff>
    </xdr:to>
    <xdr:cxnSp macro="">
      <xdr:nvCxnSpPr>
        <xdr:cNvPr id="314" name="直線コネクタ 313"/>
        <xdr:cNvCxnSpPr/>
      </xdr:nvCxnSpPr>
      <xdr:spPr>
        <a:xfrm>
          <a:off x="13004800" y="62591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122572</xdr:rowOff>
    </xdr:from>
    <xdr:ext cx="762000" cy="259045"/>
    <xdr:sp macro="" textlink="">
      <xdr:nvSpPr>
        <xdr:cNvPr id="316" name="テキスト ボックス 315"/>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18" name="テキスト ボックス 317"/>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41910</xdr:rowOff>
    </xdr:from>
    <xdr:to>
      <xdr:col>82</xdr:col>
      <xdr:colOff>158750</xdr:colOff>
      <xdr:row>36</xdr:row>
      <xdr:rowOff>143510</xdr:rowOff>
    </xdr:to>
    <xdr:sp macro="" textlink="">
      <xdr:nvSpPr>
        <xdr:cNvPr id="324" name="楕円 323"/>
        <xdr:cNvSpPr/>
      </xdr:nvSpPr>
      <xdr:spPr>
        <a:xfrm>
          <a:off x="164592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58437</xdr:rowOff>
    </xdr:from>
    <xdr:ext cx="762000" cy="259045"/>
    <xdr:sp macro="" textlink="">
      <xdr:nvSpPr>
        <xdr:cNvPr id="325" name="補助費等該当値テキスト"/>
        <xdr:cNvSpPr txBox="1"/>
      </xdr:nvSpPr>
      <xdr:spPr>
        <a:xfrm>
          <a:off x="16598900" y="605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26" name="楕円 325"/>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27" name="テキスト ボックス 326"/>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24765</xdr:rowOff>
    </xdr:from>
    <xdr:to>
      <xdr:col>74</xdr:col>
      <xdr:colOff>31750</xdr:colOff>
      <xdr:row>36</xdr:row>
      <xdr:rowOff>126365</xdr:rowOff>
    </xdr:to>
    <xdr:sp macro="" textlink="">
      <xdr:nvSpPr>
        <xdr:cNvPr id="328" name="楕円 327"/>
        <xdr:cNvSpPr/>
      </xdr:nvSpPr>
      <xdr:spPr>
        <a:xfrm>
          <a:off x="14732000" y="61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136542</xdr:rowOff>
    </xdr:from>
    <xdr:ext cx="762000" cy="259045"/>
    <xdr:sp macro="" textlink="">
      <xdr:nvSpPr>
        <xdr:cNvPr id="329" name="テキスト ボックス 328"/>
        <xdr:cNvSpPr txBox="1"/>
      </xdr:nvSpPr>
      <xdr:spPr>
        <a:xfrm>
          <a:off x="14401800" y="596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70485</xdr:rowOff>
    </xdr:from>
    <xdr:to>
      <xdr:col>69</xdr:col>
      <xdr:colOff>142875</xdr:colOff>
      <xdr:row>37</xdr:row>
      <xdr:rowOff>635</xdr:rowOff>
    </xdr:to>
    <xdr:sp macro="" textlink="">
      <xdr:nvSpPr>
        <xdr:cNvPr id="330" name="楕円 329"/>
        <xdr:cNvSpPr/>
      </xdr:nvSpPr>
      <xdr:spPr>
        <a:xfrm>
          <a:off x="138430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10812</xdr:rowOff>
    </xdr:from>
    <xdr:ext cx="762000" cy="259045"/>
    <xdr:sp macro="" textlink="">
      <xdr:nvSpPr>
        <xdr:cNvPr id="331" name="テキスト ボックス 330"/>
        <xdr:cNvSpPr txBox="1"/>
      </xdr:nvSpPr>
      <xdr:spPr>
        <a:xfrm>
          <a:off x="13512800" y="601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36195</xdr:rowOff>
    </xdr:from>
    <xdr:to>
      <xdr:col>65</xdr:col>
      <xdr:colOff>53975</xdr:colOff>
      <xdr:row>36</xdr:row>
      <xdr:rowOff>137795</xdr:rowOff>
    </xdr:to>
    <xdr:sp macro="" textlink="">
      <xdr:nvSpPr>
        <xdr:cNvPr id="332" name="楕円 331"/>
        <xdr:cNvSpPr/>
      </xdr:nvSpPr>
      <xdr:spPr>
        <a:xfrm>
          <a:off x="129540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147972</xdr:rowOff>
    </xdr:from>
    <xdr:ext cx="762000" cy="259045"/>
    <xdr:sp macro="" textlink="">
      <xdr:nvSpPr>
        <xdr:cNvPr id="333" name="テキスト ボックス 332"/>
        <xdr:cNvSpPr txBox="1"/>
      </xdr:nvSpPr>
      <xdr:spPr>
        <a:xfrm>
          <a:off x="12623800" y="5977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154432</xdr:rowOff>
    </xdr:from>
    <xdr:to>
      <xdr:col>24</xdr:col>
      <xdr:colOff>25400</xdr:colOff>
      <xdr:row>76</xdr:row>
      <xdr:rowOff>163576</xdr:rowOff>
    </xdr:to>
    <xdr:cxnSp macro="">
      <xdr:nvCxnSpPr>
        <xdr:cNvPr id="363" name="直線コネクタ 362"/>
        <xdr:cNvCxnSpPr/>
      </xdr:nvCxnSpPr>
      <xdr:spPr>
        <a:xfrm flipV="1">
          <a:off x="3987800" y="131846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113285</xdr:rowOff>
    </xdr:from>
    <xdr:to>
      <xdr:col>19</xdr:col>
      <xdr:colOff>187325</xdr:colOff>
      <xdr:row>76</xdr:row>
      <xdr:rowOff>163576</xdr:rowOff>
    </xdr:to>
    <xdr:cxnSp macro="">
      <xdr:nvCxnSpPr>
        <xdr:cNvPr id="366" name="直線コネクタ 365"/>
        <xdr:cNvCxnSpPr/>
      </xdr:nvCxnSpPr>
      <xdr:spPr>
        <a:xfrm>
          <a:off x="3098800" y="131434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68" name="テキスト ボックス 367"/>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113285</xdr:rowOff>
    </xdr:from>
    <xdr:to>
      <xdr:col>15</xdr:col>
      <xdr:colOff>98425</xdr:colOff>
      <xdr:row>77</xdr:row>
      <xdr:rowOff>14987</xdr:rowOff>
    </xdr:to>
    <xdr:cxnSp macro="">
      <xdr:nvCxnSpPr>
        <xdr:cNvPr id="369" name="直線コネクタ 368"/>
        <xdr:cNvCxnSpPr/>
      </xdr:nvCxnSpPr>
      <xdr:spPr>
        <a:xfrm flipV="1">
          <a:off x="2209800" y="13143485"/>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1" name="テキスト ボックス 37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5842</xdr:rowOff>
    </xdr:from>
    <xdr:to>
      <xdr:col>11</xdr:col>
      <xdr:colOff>9525</xdr:colOff>
      <xdr:row>77</xdr:row>
      <xdr:rowOff>14987</xdr:rowOff>
    </xdr:to>
    <xdr:cxnSp macro="">
      <xdr:nvCxnSpPr>
        <xdr:cNvPr id="372" name="直線コネクタ 371"/>
        <xdr:cNvCxnSpPr/>
      </xdr:nvCxnSpPr>
      <xdr:spPr>
        <a:xfrm>
          <a:off x="1320800" y="132074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4" name="テキスト ボックス 373"/>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6" name="テキスト ボックス 375"/>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103632</xdr:rowOff>
    </xdr:from>
    <xdr:to>
      <xdr:col>24</xdr:col>
      <xdr:colOff>76200</xdr:colOff>
      <xdr:row>77</xdr:row>
      <xdr:rowOff>33782</xdr:rowOff>
    </xdr:to>
    <xdr:sp macro="" textlink="">
      <xdr:nvSpPr>
        <xdr:cNvPr id="382" name="楕円 381"/>
        <xdr:cNvSpPr/>
      </xdr:nvSpPr>
      <xdr:spPr>
        <a:xfrm>
          <a:off x="4775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120159</xdr:rowOff>
    </xdr:from>
    <xdr:ext cx="762000" cy="259045"/>
    <xdr:sp macro="" textlink="">
      <xdr:nvSpPr>
        <xdr:cNvPr id="383" name="公債費該当値テキスト"/>
        <xdr:cNvSpPr txBox="1"/>
      </xdr:nvSpPr>
      <xdr:spPr>
        <a:xfrm>
          <a:off x="4914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112776</xdr:rowOff>
    </xdr:from>
    <xdr:to>
      <xdr:col>20</xdr:col>
      <xdr:colOff>38100</xdr:colOff>
      <xdr:row>77</xdr:row>
      <xdr:rowOff>42926</xdr:rowOff>
    </xdr:to>
    <xdr:sp macro="" textlink="">
      <xdr:nvSpPr>
        <xdr:cNvPr id="384" name="楕円 383"/>
        <xdr:cNvSpPr/>
      </xdr:nvSpPr>
      <xdr:spPr>
        <a:xfrm>
          <a:off x="3937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85" name="テキスト ボックス 384"/>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62485</xdr:rowOff>
    </xdr:from>
    <xdr:to>
      <xdr:col>15</xdr:col>
      <xdr:colOff>149225</xdr:colOff>
      <xdr:row>76</xdr:row>
      <xdr:rowOff>164085</xdr:rowOff>
    </xdr:to>
    <xdr:sp macro="" textlink="">
      <xdr:nvSpPr>
        <xdr:cNvPr id="386" name="楕円 385"/>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2811</xdr:rowOff>
    </xdr:from>
    <xdr:ext cx="762000" cy="259045"/>
    <xdr:sp macro="" textlink="">
      <xdr:nvSpPr>
        <xdr:cNvPr id="387" name="テキスト ボックス 386"/>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135637</xdr:rowOff>
    </xdr:from>
    <xdr:to>
      <xdr:col>11</xdr:col>
      <xdr:colOff>60325</xdr:colOff>
      <xdr:row>77</xdr:row>
      <xdr:rowOff>65787</xdr:rowOff>
    </xdr:to>
    <xdr:sp macro="" textlink="">
      <xdr:nvSpPr>
        <xdr:cNvPr id="388" name="楕円 387"/>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75963</xdr:rowOff>
    </xdr:from>
    <xdr:ext cx="762000" cy="259045"/>
    <xdr:sp macro="" textlink="">
      <xdr:nvSpPr>
        <xdr:cNvPr id="389" name="テキスト ボックス 388"/>
        <xdr:cNvSpPr txBox="1"/>
      </xdr:nvSpPr>
      <xdr:spPr>
        <a:xfrm>
          <a:off x="1828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126492</xdr:rowOff>
    </xdr:from>
    <xdr:to>
      <xdr:col>6</xdr:col>
      <xdr:colOff>171450</xdr:colOff>
      <xdr:row>77</xdr:row>
      <xdr:rowOff>56642</xdr:rowOff>
    </xdr:to>
    <xdr:sp macro="" textlink="">
      <xdr:nvSpPr>
        <xdr:cNvPr id="390" name="楕円 389"/>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66819</xdr:rowOff>
    </xdr:from>
    <xdr:ext cx="762000" cy="259045"/>
    <xdr:sp macro="" textlink="">
      <xdr:nvSpPr>
        <xdr:cNvPr id="391" name="テキスト ボックス 390"/>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21844</xdr:rowOff>
    </xdr:from>
    <xdr:to>
      <xdr:col>82</xdr:col>
      <xdr:colOff>107950</xdr:colOff>
      <xdr:row>74</xdr:row>
      <xdr:rowOff>122428</xdr:rowOff>
    </xdr:to>
    <xdr:cxnSp macro="">
      <xdr:nvCxnSpPr>
        <xdr:cNvPr id="422" name="直線コネクタ 421"/>
        <xdr:cNvCxnSpPr/>
      </xdr:nvCxnSpPr>
      <xdr:spPr>
        <a:xfrm flipV="1">
          <a:off x="15671800" y="1270914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71137</xdr:rowOff>
    </xdr:from>
    <xdr:ext cx="762000" cy="259045"/>
    <xdr:sp macro="" textlink="">
      <xdr:nvSpPr>
        <xdr:cNvPr id="423" name="公債費以外平均値テキスト"/>
        <xdr:cNvSpPr txBox="1"/>
      </xdr:nvSpPr>
      <xdr:spPr>
        <a:xfrm>
          <a:off x="16598900" y="1275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143002</xdr:rowOff>
    </xdr:from>
    <xdr:to>
      <xdr:col>78</xdr:col>
      <xdr:colOff>69850</xdr:colOff>
      <xdr:row>74</xdr:row>
      <xdr:rowOff>122428</xdr:rowOff>
    </xdr:to>
    <xdr:cxnSp macro="">
      <xdr:nvCxnSpPr>
        <xdr:cNvPr id="425" name="直線コネクタ 424"/>
        <xdr:cNvCxnSpPr/>
      </xdr:nvCxnSpPr>
      <xdr:spPr>
        <a:xfrm>
          <a:off x="14782800" y="1265885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162577</xdr:rowOff>
    </xdr:from>
    <xdr:ext cx="736600" cy="259045"/>
    <xdr:sp macro="" textlink="">
      <xdr:nvSpPr>
        <xdr:cNvPr id="427" name="テキスト ボックス 426"/>
        <xdr:cNvSpPr txBox="1"/>
      </xdr:nvSpPr>
      <xdr:spPr>
        <a:xfrm>
          <a:off x="15290800" y="1284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143002</xdr:rowOff>
    </xdr:from>
    <xdr:to>
      <xdr:col>73</xdr:col>
      <xdr:colOff>180975</xdr:colOff>
      <xdr:row>73</xdr:row>
      <xdr:rowOff>170434</xdr:rowOff>
    </xdr:to>
    <xdr:cxnSp macro="">
      <xdr:nvCxnSpPr>
        <xdr:cNvPr id="428" name="直線コネクタ 427"/>
        <xdr:cNvCxnSpPr/>
      </xdr:nvCxnSpPr>
      <xdr:spPr>
        <a:xfrm flipV="1">
          <a:off x="13893800" y="126588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57421</xdr:rowOff>
    </xdr:from>
    <xdr:ext cx="762000" cy="259045"/>
    <xdr:sp macro="" textlink="">
      <xdr:nvSpPr>
        <xdr:cNvPr id="430" name="テキスト ボックス 429"/>
        <xdr:cNvSpPr txBox="1"/>
      </xdr:nvSpPr>
      <xdr:spPr>
        <a:xfrm>
          <a:off x="14401800" y="1274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129286</xdr:rowOff>
    </xdr:from>
    <xdr:to>
      <xdr:col>69</xdr:col>
      <xdr:colOff>92075</xdr:colOff>
      <xdr:row>73</xdr:row>
      <xdr:rowOff>170434</xdr:rowOff>
    </xdr:to>
    <xdr:cxnSp macro="">
      <xdr:nvCxnSpPr>
        <xdr:cNvPr id="431" name="直線コネクタ 430"/>
        <xdr:cNvCxnSpPr/>
      </xdr:nvCxnSpPr>
      <xdr:spPr>
        <a:xfrm>
          <a:off x="13004800" y="126451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3048</xdr:rowOff>
    </xdr:from>
    <xdr:to>
      <xdr:col>69</xdr:col>
      <xdr:colOff>142875</xdr:colOff>
      <xdr:row>74</xdr:row>
      <xdr:rowOff>104648</xdr:rowOff>
    </xdr:to>
    <xdr:sp macro="" textlink="">
      <xdr:nvSpPr>
        <xdr:cNvPr id="432" name="フローチャート: 判断 431"/>
        <xdr:cNvSpPr/>
      </xdr:nvSpPr>
      <xdr:spPr>
        <a:xfrm>
          <a:off x="13843000" y="1269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89425</xdr:rowOff>
    </xdr:from>
    <xdr:ext cx="762000" cy="259045"/>
    <xdr:sp macro="" textlink="">
      <xdr:nvSpPr>
        <xdr:cNvPr id="433" name="テキスト ボックス 432"/>
        <xdr:cNvSpPr txBox="1"/>
      </xdr:nvSpPr>
      <xdr:spPr>
        <a:xfrm>
          <a:off x="13512800" y="12776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34" name="フローチャート: 判断 433"/>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25417</xdr:rowOff>
    </xdr:from>
    <xdr:ext cx="762000" cy="259045"/>
    <xdr:sp macro="" textlink="">
      <xdr:nvSpPr>
        <xdr:cNvPr id="435" name="テキスト ボックス 434"/>
        <xdr:cNvSpPr txBox="1"/>
      </xdr:nvSpPr>
      <xdr:spPr>
        <a:xfrm>
          <a:off x="12623800" y="1271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142494</xdr:rowOff>
    </xdr:from>
    <xdr:to>
      <xdr:col>82</xdr:col>
      <xdr:colOff>158750</xdr:colOff>
      <xdr:row>74</xdr:row>
      <xdr:rowOff>72644</xdr:rowOff>
    </xdr:to>
    <xdr:sp macro="" textlink="">
      <xdr:nvSpPr>
        <xdr:cNvPr id="441" name="楕円 440"/>
        <xdr:cNvSpPr/>
      </xdr:nvSpPr>
      <xdr:spPr>
        <a:xfrm>
          <a:off x="16459200" y="126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159021</xdr:rowOff>
    </xdr:from>
    <xdr:ext cx="762000" cy="259045"/>
    <xdr:sp macro="" textlink="">
      <xdr:nvSpPr>
        <xdr:cNvPr id="442" name="公債費以外該当値テキスト"/>
        <xdr:cNvSpPr txBox="1"/>
      </xdr:nvSpPr>
      <xdr:spPr>
        <a:xfrm>
          <a:off x="16598900" y="1250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71628</xdr:rowOff>
    </xdr:from>
    <xdr:to>
      <xdr:col>78</xdr:col>
      <xdr:colOff>120650</xdr:colOff>
      <xdr:row>75</xdr:row>
      <xdr:rowOff>1778</xdr:rowOff>
    </xdr:to>
    <xdr:sp macro="" textlink="">
      <xdr:nvSpPr>
        <xdr:cNvPr id="443" name="楕円 442"/>
        <xdr:cNvSpPr/>
      </xdr:nvSpPr>
      <xdr:spPr>
        <a:xfrm>
          <a:off x="15621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11955</xdr:rowOff>
    </xdr:from>
    <xdr:ext cx="736600" cy="259045"/>
    <xdr:sp macro="" textlink="">
      <xdr:nvSpPr>
        <xdr:cNvPr id="444" name="テキスト ボックス 443"/>
        <xdr:cNvSpPr txBox="1"/>
      </xdr:nvSpPr>
      <xdr:spPr>
        <a:xfrm>
          <a:off x="15290800" y="1252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92202</xdr:rowOff>
    </xdr:from>
    <xdr:to>
      <xdr:col>74</xdr:col>
      <xdr:colOff>31750</xdr:colOff>
      <xdr:row>74</xdr:row>
      <xdr:rowOff>22352</xdr:rowOff>
    </xdr:to>
    <xdr:sp macro="" textlink="">
      <xdr:nvSpPr>
        <xdr:cNvPr id="445" name="楕円 444"/>
        <xdr:cNvSpPr/>
      </xdr:nvSpPr>
      <xdr:spPr>
        <a:xfrm>
          <a:off x="14732000" y="126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32529</xdr:rowOff>
    </xdr:from>
    <xdr:ext cx="762000" cy="259045"/>
    <xdr:sp macro="" textlink="">
      <xdr:nvSpPr>
        <xdr:cNvPr id="446" name="テキスト ボックス 445"/>
        <xdr:cNvSpPr txBox="1"/>
      </xdr:nvSpPr>
      <xdr:spPr>
        <a:xfrm>
          <a:off x="14401800" y="1237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119634</xdr:rowOff>
    </xdr:from>
    <xdr:to>
      <xdr:col>69</xdr:col>
      <xdr:colOff>142875</xdr:colOff>
      <xdr:row>74</xdr:row>
      <xdr:rowOff>49784</xdr:rowOff>
    </xdr:to>
    <xdr:sp macro="" textlink="">
      <xdr:nvSpPr>
        <xdr:cNvPr id="447" name="楕円 446"/>
        <xdr:cNvSpPr/>
      </xdr:nvSpPr>
      <xdr:spPr>
        <a:xfrm>
          <a:off x="13843000" y="126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59961</xdr:rowOff>
    </xdr:from>
    <xdr:ext cx="762000" cy="259045"/>
    <xdr:sp macro="" textlink="">
      <xdr:nvSpPr>
        <xdr:cNvPr id="448" name="テキスト ボックス 447"/>
        <xdr:cNvSpPr txBox="1"/>
      </xdr:nvSpPr>
      <xdr:spPr>
        <a:xfrm>
          <a:off x="13512800" y="1240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78486</xdr:rowOff>
    </xdr:from>
    <xdr:to>
      <xdr:col>65</xdr:col>
      <xdr:colOff>53975</xdr:colOff>
      <xdr:row>74</xdr:row>
      <xdr:rowOff>8636</xdr:rowOff>
    </xdr:to>
    <xdr:sp macro="" textlink="">
      <xdr:nvSpPr>
        <xdr:cNvPr id="449" name="楕円 448"/>
        <xdr:cNvSpPr/>
      </xdr:nvSpPr>
      <xdr:spPr>
        <a:xfrm>
          <a:off x="12954000" y="1259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18813</xdr:rowOff>
    </xdr:from>
    <xdr:ext cx="762000" cy="259045"/>
    <xdr:sp macro="" textlink="">
      <xdr:nvSpPr>
        <xdr:cNvPr id="450" name="テキスト ボックス 449"/>
        <xdr:cNvSpPr txBox="1"/>
      </xdr:nvSpPr>
      <xdr:spPr>
        <a:xfrm>
          <a:off x="12623800" y="1236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9214</xdr:rowOff>
    </xdr:from>
    <xdr:to>
      <xdr:col>29</xdr:col>
      <xdr:colOff>127000</xdr:colOff>
      <xdr:row>19</xdr:row>
      <xdr:rowOff>18605</xdr:rowOff>
    </xdr:to>
    <xdr:cxnSp macro="">
      <xdr:nvCxnSpPr>
        <xdr:cNvPr id="50" name="直線コネクタ 49"/>
        <xdr:cNvCxnSpPr/>
      </xdr:nvCxnSpPr>
      <xdr:spPr bwMode="auto">
        <a:xfrm flipV="1">
          <a:off x="5003800" y="3314389"/>
          <a:ext cx="647700" cy="9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91813</xdr:rowOff>
    </xdr:from>
    <xdr:ext cx="762000" cy="259045"/>
    <xdr:sp macro="" textlink="">
      <xdr:nvSpPr>
        <xdr:cNvPr id="51" name="人口1人当たり決算額の推移平均値テキスト130"/>
        <xdr:cNvSpPr txBox="1"/>
      </xdr:nvSpPr>
      <xdr:spPr>
        <a:xfrm>
          <a:off x="5740400" y="271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18605</xdr:rowOff>
    </xdr:from>
    <xdr:to>
      <xdr:col>26</xdr:col>
      <xdr:colOff>50800</xdr:colOff>
      <xdr:row>19</xdr:row>
      <xdr:rowOff>27254</xdr:rowOff>
    </xdr:to>
    <xdr:cxnSp macro="">
      <xdr:nvCxnSpPr>
        <xdr:cNvPr id="53" name="直線コネクタ 52"/>
        <xdr:cNvCxnSpPr/>
      </xdr:nvCxnSpPr>
      <xdr:spPr bwMode="auto">
        <a:xfrm flipV="1">
          <a:off x="4305300" y="3323780"/>
          <a:ext cx="698500" cy="8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32434</xdr:rowOff>
    </xdr:from>
    <xdr:ext cx="736600" cy="259045"/>
    <xdr:sp macro="" textlink="">
      <xdr:nvSpPr>
        <xdr:cNvPr id="55" name="テキスト ボックス 54"/>
        <xdr:cNvSpPr txBox="1"/>
      </xdr:nvSpPr>
      <xdr:spPr>
        <a:xfrm>
          <a:off x="4622800" y="265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27254</xdr:rowOff>
    </xdr:from>
    <xdr:to>
      <xdr:col>22</xdr:col>
      <xdr:colOff>114300</xdr:colOff>
      <xdr:row>19</xdr:row>
      <xdr:rowOff>44971</xdr:rowOff>
    </xdr:to>
    <xdr:cxnSp macro="">
      <xdr:nvCxnSpPr>
        <xdr:cNvPr id="56" name="直線コネクタ 55"/>
        <xdr:cNvCxnSpPr/>
      </xdr:nvCxnSpPr>
      <xdr:spPr bwMode="auto">
        <a:xfrm flipV="1">
          <a:off x="3606800" y="3332429"/>
          <a:ext cx="698500" cy="17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43978</xdr:rowOff>
    </xdr:from>
    <xdr:ext cx="762000" cy="259045"/>
    <xdr:sp macro="" textlink="">
      <xdr:nvSpPr>
        <xdr:cNvPr id="58" name="テキスト ボックス 57"/>
        <xdr:cNvSpPr txBox="1"/>
      </xdr:nvSpPr>
      <xdr:spPr>
        <a:xfrm>
          <a:off x="39243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44971</xdr:rowOff>
    </xdr:from>
    <xdr:to>
      <xdr:col>18</xdr:col>
      <xdr:colOff>177800</xdr:colOff>
      <xdr:row>19</xdr:row>
      <xdr:rowOff>54362</xdr:rowOff>
    </xdr:to>
    <xdr:cxnSp macro="">
      <xdr:nvCxnSpPr>
        <xdr:cNvPr id="59" name="直線コネクタ 58"/>
        <xdr:cNvCxnSpPr/>
      </xdr:nvCxnSpPr>
      <xdr:spPr bwMode="auto">
        <a:xfrm flipV="1">
          <a:off x="2908300" y="3350146"/>
          <a:ext cx="698500" cy="9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129864</xdr:rowOff>
    </xdr:from>
    <xdr:to>
      <xdr:col>29</xdr:col>
      <xdr:colOff>177800</xdr:colOff>
      <xdr:row>19</xdr:row>
      <xdr:rowOff>60014</xdr:rowOff>
    </xdr:to>
    <xdr:sp macro="" textlink="">
      <xdr:nvSpPr>
        <xdr:cNvPr id="69" name="楕円 68"/>
        <xdr:cNvSpPr/>
      </xdr:nvSpPr>
      <xdr:spPr bwMode="auto">
        <a:xfrm>
          <a:off x="5600700" y="3263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38441</xdr:rowOff>
    </xdr:from>
    <xdr:ext cx="762000" cy="259045"/>
    <xdr:sp macro="" textlink="">
      <xdr:nvSpPr>
        <xdr:cNvPr id="70" name="人口1人当たり決算額の推移該当値テキスト130"/>
        <xdr:cNvSpPr txBox="1"/>
      </xdr:nvSpPr>
      <xdr:spPr>
        <a:xfrm>
          <a:off x="5740400" y="317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139255</xdr:rowOff>
    </xdr:from>
    <xdr:to>
      <xdr:col>26</xdr:col>
      <xdr:colOff>101600</xdr:colOff>
      <xdr:row>19</xdr:row>
      <xdr:rowOff>69405</xdr:rowOff>
    </xdr:to>
    <xdr:sp macro="" textlink="">
      <xdr:nvSpPr>
        <xdr:cNvPr id="71" name="楕円 70"/>
        <xdr:cNvSpPr/>
      </xdr:nvSpPr>
      <xdr:spPr bwMode="auto">
        <a:xfrm>
          <a:off x="4953000" y="3272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54182</xdr:rowOff>
    </xdr:from>
    <xdr:ext cx="736600" cy="259045"/>
    <xdr:sp macro="" textlink="">
      <xdr:nvSpPr>
        <xdr:cNvPr id="72" name="テキスト ボックス 71"/>
        <xdr:cNvSpPr txBox="1"/>
      </xdr:nvSpPr>
      <xdr:spPr>
        <a:xfrm>
          <a:off x="4622800" y="3359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147904</xdr:rowOff>
    </xdr:from>
    <xdr:to>
      <xdr:col>22</xdr:col>
      <xdr:colOff>165100</xdr:colOff>
      <xdr:row>19</xdr:row>
      <xdr:rowOff>78054</xdr:rowOff>
    </xdr:to>
    <xdr:sp macro="" textlink="">
      <xdr:nvSpPr>
        <xdr:cNvPr id="73" name="楕円 72"/>
        <xdr:cNvSpPr/>
      </xdr:nvSpPr>
      <xdr:spPr bwMode="auto">
        <a:xfrm>
          <a:off x="4254500" y="3281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62831</xdr:rowOff>
    </xdr:from>
    <xdr:ext cx="762000" cy="259045"/>
    <xdr:sp macro="" textlink="">
      <xdr:nvSpPr>
        <xdr:cNvPr id="74" name="テキスト ボックス 73"/>
        <xdr:cNvSpPr txBox="1"/>
      </xdr:nvSpPr>
      <xdr:spPr>
        <a:xfrm>
          <a:off x="3924300" y="33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165621</xdr:rowOff>
    </xdr:from>
    <xdr:to>
      <xdr:col>19</xdr:col>
      <xdr:colOff>38100</xdr:colOff>
      <xdr:row>19</xdr:row>
      <xdr:rowOff>95771</xdr:rowOff>
    </xdr:to>
    <xdr:sp macro="" textlink="">
      <xdr:nvSpPr>
        <xdr:cNvPr id="75" name="楕円 74"/>
        <xdr:cNvSpPr/>
      </xdr:nvSpPr>
      <xdr:spPr bwMode="auto">
        <a:xfrm>
          <a:off x="3556000" y="3299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80548</xdr:rowOff>
    </xdr:from>
    <xdr:ext cx="762000" cy="259045"/>
    <xdr:sp macro="" textlink="">
      <xdr:nvSpPr>
        <xdr:cNvPr id="76" name="テキスト ボックス 75"/>
        <xdr:cNvSpPr txBox="1"/>
      </xdr:nvSpPr>
      <xdr:spPr>
        <a:xfrm>
          <a:off x="3225800" y="338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3562</xdr:rowOff>
    </xdr:from>
    <xdr:to>
      <xdr:col>15</xdr:col>
      <xdr:colOff>101600</xdr:colOff>
      <xdr:row>19</xdr:row>
      <xdr:rowOff>105162</xdr:rowOff>
    </xdr:to>
    <xdr:sp macro="" textlink="">
      <xdr:nvSpPr>
        <xdr:cNvPr id="77" name="楕円 76"/>
        <xdr:cNvSpPr/>
      </xdr:nvSpPr>
      <xdr:spPr bwMode="auto">
        <a:xfrm>
          <a:off x="2857500" y="3308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89939</xdr:rowOff>
    </xdr:from>
    <xdr:ext cx="762000" cy="259045"/>
    <xdr:sp macro="" textlink="">
      <xdr:nvSpPr>
        <xdr:cNvPr id="78" name="テキスト ボックス 77"/>
        <xdr:cNvSpPr txBox="1"/>
      </xdr:nvSpPr>
      <xdr:spPr>
        <a:xfrm>
          <a:off x="2527300" y="33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98490</xdr:rowOff>
    </xdr:from>
    <xdr:to>
      <xdr:col>29</xdr:col>
      <xdr:colOff>127000</xdr:colOff>
      <xdr:row>36</xdr:row>
      <xdr:rowOff>120828</xdr:rowOff>
    </xdr:to>
    <xdr:cxnSp macro="">
      <xdr:nvCxnSpPr>
        <xdr:cNvPr id="113" name="直線コネクタ 112"/>
        <xdr:cNvCxnSpPr/>
      </xdr:nvCxnSpPr>
      <xdr:spPr bwMode="auto">
        <a:xfrm>
          <a:off x="5003800" y="7051740"/>
          <a:ext cx="647700" cy="22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98490</xdr:rowOff>
    </xdr:from>
    <xdr:to>
      <xdr:col>26</xdr:col>
      <xdr:colOff>50800</xdr:colOff>
      <xdr:row>36</xdr:row>
      <xdr:rowOff>116974</xdr:rowOff>
    </xdr:to>
    <xdr:cxnSp macro="">
      <xdr:nvCxnSpPr>
        <xdr:cNvPr id="116" name="直線コネクタ 115"/>
        <xdr:cNvCxnSpPr/>
      </xdr:nvCxnSpPr>
      <xdr:spPr bwMode="auto">
        <a:xfrm flipV="1">
          <a:off x="4305300" y="7051740"/>
          <a:ext cx="698500" cy="18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256296</xdr:rowOff>
    </xdr:from>
    <xdr:ext cx="736600" cy="259045"/>
    <xdr:sp macro="" textlink="">
      <xdr:nvSpPr>
        <xdr:cNvPr id="118" name="テキスト ボックス 117"/>
        <xdr:cNvSpPr txBox="1"/>
      </xdr:nvSpPr>
      <xdr:spPr>
        <a:xfrm>
          <a:off x="4622800" y="65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116974</xdr:rowOff>
    </xdr:from>
    <xdr:to>
      <xdr:col>22</xdr:col>
      <xdr:colOff>114300</xdr:colOff>
      <xdr:row>36</xdr:row>
      <xdr:rowOff>119652</xdr:rowOff>
    </xdr:to>
    <xdr:cxnSp macro="">
      <xdr:nvCxnSpPr>
        <xdr:cNvPr id="119" name="直線コネクタ 118"/>
        <xdr:cNvCxnSpPr/>
      </xdr:nvCxnSpPr>
      <xdr:spPr bwMode="auto">
        <a:xfrm flipV="1">
          <a:off x="3606800" y="7070224"/>
          <a:ext cx="698500" cy="2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112206</xdr:rowOff>
    </xdr:from>
    <xdr:to>
      <xdr:col>18</xdr:col>
      <xdr:colOff>177800</xdr:colOff>
      <xdr:row>36</xdr:row>
      <xdr:rowOff>119652</xdr:rowOff>
    </xdr:to>
    <xdr:cxnSp macro="">
      <xdr:nvCxnSpPr>
        <xdr:cNvPr id="122" name="直線コネクタ 121"/>
        <xdr:cNvCxnSpPr/>
      </xdr:nvCxnSpPr>
      <xdr:spPr bwMode="auto">
        <a:xfrm>
          <a:off x="2908300" y="7065456"/>
          <a:ext cx="698500" cy="7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70028</xdr:rowOff>
    </xdr:from>
    <xdr:to>
      <xdr:col>29</xdr:col>
      <xdr:colOff>177800</xdr:colOff>
      <xdr:row>37</xdr:row>
      <xdr:rowOff>178</xdr:rowOff>
    </xdr:to>
    <xdr:sp macro="" textlink="">
      <xdr:nvSpPr>
        <xdr:cNvPr id="132" name="楕円 131"/>
        <xdr:cNvSpPr/>
      </xdr:nvSpPr>
      <xdr:spPr bwMode="auto">
        <a:xfrm>
          <a:off x="5600700" y="7023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42105</xdr:rowOff>
    </xdr:from>
    <xdr:ext cx="762000" cy="259045"/>
    <xdr:sp macro="" textlink="">
      <xdr:nvSpPr>
        <xdr:cNvPr id="133" name="人口1人当たり決算額の推移該当値テキスト445"/>
        <xdr:cNvSpPr txBox="1"/>
      </xdr:nvSpPr>
      <xdr:spPr>
        <a:xfrm>
          <a:off x="5740400" y="699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47690</xdr:rowOff>
    </xdr:from>
    <xdr:to>
      <xdr:col>26</xdr:col>
      <xdr:colOff>101600</xdr:colOff>
      <xdr:row>36</xdr:row>
      <xdr:rowOff>149290</xdr:rowOff>
    </xdr:to>
    <xdr:sp macro="" textlink="">
      <xdr:nvSpPr>
        <xdr:cNvPr id="134" name="楕円 133"/>
        <xdr:cNvSpPr/>
      </xdr:nvSpPr>
      <xdr:spPr bwMode="auto">
        <a:xfrm>
          <a:off x="4953000" y="7000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134067</xdr:rowOff>
    </xdr:from>
    <xdr:ext cx="736600" cy="259045"/>
    <xdr:sp macro="" textlink="">
      <xdr:nvSpPr>
        <xdr:cNvPr id="135" name="テキスト ボックス 134"/>
        <xdr:cNvSpPr txBox="1"/>
      </xdr:nvSpPr>
      <xdr:spPr>
        <a:xfrm>
          <a:off x="4622800" y="7087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66174</xdr:rowOff>
    </xdr:from>
    <xdr:to>
      <xdr:col>22</xdr:col>
      <xdr:colOff>165100</xdr:colOff>
      <xdr:row>36</xdr:row>
      <xdr:rowOff>167774</xdr:rowOff>
    </xdr:to>
    <xdr:sp macro="" textlink="">
      <xdr:nvSpPr>
        <xdr:cNvPr id="136" name="楕円 135"/>
        <xdr:cNvSpPr/>
      </xdr:nvSpPr>
      <xdr:spPr bwMode="auto">
        <a:xfrm>
          <a:off x="4254500" y="7019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152551</xdr:rowOff>
    </xdr:from>
    <xdr:ext cx="762000" cy="259045"/>
    <xdr:sp macro="" textlink="">
      <xdr:nvSpPr>
        <xdr:cNvPr id="137" name="テキスト ボックス 136"/>
        <xdr:cNvSpPr txBox="1"/>
      </xdr:nvSpPr>
      <xdr:spPr>
        <a:xfrm>
          <a:off x="3924300" y="710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68852</xdr:rowOff>
    </xdr:from>
    <xdr:to>
      <xdr:col>19</xdr:col>
      <xdr:colOff>38100</xdr:colOff>
      <xdr:row>36</xdr:row>
      <xdr:rowOff>170452</xdr:rowOff>
    </xdr:to>
    <xdr:sp macro="" textlink="">
      <xdr:nvSpPr>
        <xdr:cNvPr id="138" name="楕円 137"/>
        <xdr:cNvSpPr/>
      </xdr:nvSpPr>
      <xdr:spPr bwMode="auto">
        <a:xfrm>
          <a:off x="3556000" y="7022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155229</xdr:rowOff>
    </xdr:from>
    <xdr:ext cx="762000" cy="259045"/>
    <xdr:sp macro="" textlink="">
      <xdr:nvSpPr>
        <xdr:cNvPr id="139" name="テキスト ボックス 138"/>
        <xdr:cNvSpPr txBox="1"/>
      </xdr:nvSpPr>
      <xdr:spPr>
        <a:xfrm>
          <a:off x="3225800" y="710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61406</xdr:rowOff>
    </xdr:from>
    <xdr:to>
      <xdr:col>15</xdr:col>
      <xdr:colOff>101600</xdr:colOff>
      <xdr:row>36</xdr:row>
      <xdr:rowOff>163006</xdr:rowOff>
    </xdr:to>
    <xdr:sp macro="" textlink="">
      <xdr:nvSpPr>
        <xdr:cNvPr id="140" name="楕円 139"/>
        <xdr:cNvSpPr/>
      </xdr:nvSpPr>
      <xdr:spPr bwMode="auto">
        <a:xfrm>
          <a:off x="2857500" y="7014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147783</xdr:rowOff>
    </xdr:from>
    <xdr:ext cx="762000" cy="259045"/>
    <xdr:sp macro="" textlink="">
      <xdr:nvSpPr>
        <xdr:cNvPr id="141" name="テキスト ボックス 140"/>
        <xdr:cNvSpPr txBox="1"/>
      </xdr:nvSpPr>
      <xdr:spPr>
        <a:xfrm>
          <a:off x="2527300" y="710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100,881
99,203
30.20
30,936,536
29,883,298
951,886
18,153,336
24,530,824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122555</xdr:rowOff>
    </xdr:from>
    <xdr:to>
      <xdr:col>24</xdr:col>
      <xdr:colOff>63500</xdr:colOff>
      <xdr:row>38</xdr:row>
      <xdr:rowOff>29218</xdr:rowOff>
    </xdr:to>
    <xdr:cxnSp macro="">
      <xdr:nvCxnSpPr>
        <xdr:cNvPr id="59" name="直線コネクタ 58"/>
        <xdr:cNvCxnSpPr/>
      </xdr:nvCxnSpPr>
      <xdr:spPr>
        <a:xfrm>
          <a:off x="3797300" y="6466205"/>
          <a:ext cx="838200" cy="7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126727</xdr:rowOff>
    </xdr:from>
    <xdr:ext cx="534377" cy="259045"/>
    <xdr:sp macro="" textlink="">
      <xdr:nvSpPr>
        <xdr:cNvPr id="60" name="人件費平均値テキスト"/>
        <xdr:cNvSpPr txBox="1"/>
      </xdr:nvSpPr>
      <xdr:spPr>
        <a:xfrm>
          <a:off x="4686300" y="595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122555</xdr:rowOff>
    </xdr:from>
    <xdr:to>
      <xdr:col>19</xdr:col>
      <xdr:colOff>177800</xdr:colOff>
      <xdr:row>37</xdr:row>
      <xdr:rowOff>151038</xdr:rowOff>
    </xdr:to>
    <xdr:cxnSp macro="">
      <xdr:nvCxnSpPr>
        <xdr:cNvPr id="62" name="直線コネクタ 61"/>
        <xdr:cNvCxnSpPr/>
      </xdr:nvCxnSpPr>
      <xdr:spPr>
        <a:xfrm flipV="1">
          <a:off x="2908300" y="6466205"/>
          <a:ext cx="889000" cy="2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151038</xdr:rowOff>
    </xdr:from>
    <xdr:to>
      <xdr:col>15</xdr:col>
      <xdr:colOff>50800</xdr:colOff>
      <xdr:row>38</xdr:row>
      <xdr:rowOff>5283</xdr:rowOff>
    </xdr:to>
    <xdr:cxnSp macro="">
      <xdr:nvCxnSpPr>
        <xdr:cNvPr id="65" name="直線コネクタ 64"/>
        <xdr:cNvCxnSpPr/>
      </xdr:nvCxnSpPr>
      <xdr:spPr>
        <a:xfrm flipV="1">
          <a:off x="2019300" y="6494688"/>
          <a:ext cx="8890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37497</xdr:rowOff>
    </xdr:from>
    <xdr:ext cx="534377" cy="259045"/>
    <xdr:sp macro="" textlink="">
      <xdr:nvSpPr>
        <xdr:cNvPr id="67" name="テキスト ボックス 66"/>
        <xdr:cNvSpPr txBox="1"/>
      </xdr:nvSpPr>
      <xdr:spPr>
        <a:xfrm>
          <a:off x="2641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162194</xdr:rowOff>
    </xdr:from>
    <xdr:to>
      <xdr:col>10</xdr:col>
      <xdr:colOff>114300</xdr:colOff>
      <xdr:row>38</xdr:row>
      <xdr:rowOff>5283</xdr:rowOff>
    </xdr:to>
    <xdr:cxnSp macro="">
      <xdr:nvCxnSpPr>
        <xdr:cNvPr id="68" name="直線コネクタ 67"/>
        <xdr:cNvCxnSpPr/>
      </xdr:nvCxnSpPr>
      <xdr:spPr>
        <a:xfrm>
          <a:off x="1130300" y="6505844"/>
          <a:ext cx="8890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147271</xdr:rowOff>
    </xdr:from>
    <xdr:ext cx="534377" cy="259045"/>
    <xdr:sp macro="" textlink="">
      <xdr:nvSpPr>
        <xdr:cNvPr id="70" name="テキスト ボックス 69"/>
        <xdr:cNvSpPr txBox="1"/>
      </xdr:nvSpPr>
      <xdr:spPr>
        <a:xfrm>
          <a:off x="1752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155889</xdr:rowOff>
    </xdr:from>
    <xdr:ext cx="534377" cy="259045"/>
    <xdr:sp macro="" textlink="">
      <xdr:nvSpPr>
        <xdr:cNvPr id="72" name="テキスト ボックス 71"/>
        <xdr:cNvSpPr txBox="1"/>
      </xdr:nvSpPr>
      <xdr:spPr>
        <a:xfrm>
          <a:off x="863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149868</xdr:rowOff>
    </xdr:from>
    <xdr:to>
      <xdr:col>24</xdr:col>
      <xdr:colOff>114300</xdr:colOff>
      <xdr:row>38</xdr:row>
      <xdr:rowOff>80018</xdr:rowOff>
    </xdr:to>
    <xdr:sp macro="" textlink="">
      <xdr:nvSpPr>
        <xdr:cNvPr id="78" name="楕円 77"/>
        <xdr:cNvSpPr/>
      </xdr:nvSpPr>
      <xdr:spPr>
        <a:xfrm>
          <a:off x="4584700" y="649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128295</xdr:rowOff>
    </xdr:from>
    <xdr:ext cx="534377" cy="259045"/>
    <xdr:sp macro="" textlink="">
      <xdr:nvSpPr>
        <xdr:cNvPr id="79" name="人件費該当値テキスト"/>
        <xdr:cNvSpPr txBox="1"/>
      </xdr:nvSpPr>
      <xdr:spPr>
        <a:xfrm>
          <a:off x="4686300" y="647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71755</xdr:rowOff>
    </xdr:from>
    <xdr:to>
      <xdr:col>20</xdr:col>
      <xdr:colOff>38100</xdr:colOff>
      <xdr:row>38</xdr:row>
      <xdr:rowOff>1905</xdr:rowOff>
    </xdr:to>
    <xdr:sp macro="" textlink="">
      <xdr:nvSpPr>
        <xdr:cNvPr id="80" name="楕円 79"/>
        <xdr:cNvSpPr/>
      </xdr:nvSpPr>
      <xdr:spPr>
        <a:xfrm>
          <a:off x="37465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164482</xdr:rowOff>
    </xdr:from>
    <xdr:ext cx="534377" cy="259045"/>
    <xdr:sp macro="" textlink="">
      <xdr:nvSpPr>
        <xdr:cNvPr id="81" name="テキスト ボックス 80"/>
        <xdr:cNvSpPr txBox="1"/>
      </xdr:nvSpPr>
      <xdr:spPr>
        <a:xfrm>
          <a:off x="3530111" y="650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100238</xdr:rowOff>
    </xdr:from>
    <xdr:to>
      <xdr:col>15</xdr:col>
      <xdr:colOff>101600</xdr:colOff>
      <xdr:row>38</xdr:row>
      <xdr:rowOff>30389</xdr:rowOff>
    </xdr:to>
    <xdr:sp macro="" textlink="">
      <xdr:nvSpPr>
        <xdr:cNvPr id="82" name="楕円 81"/>
        <xdr:cNvSpPr/>
      </xdr:nvSpPr>
      <xdr:spPr>
        <a:xfrm>
          <a:off x="2857500" y="64438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21516</xdr:rowOff>
    </xdr:from>
    <xdr:ext cx="534377" cy="259045"/>
    <xdr:sp macro="" textlink="">
      <xdr:nvSpPr>
        <xdr:cNvPr id="83" name="テキスト ボックス 82"/>
        <xdr:cNvSpPr txBox="1"/>
      </xdr:nvSpPr>
      <xdr:spPr>
        <a:xfrm>
          <a:off x="2641111" y="65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125933</xdr:rowOff>
    </xdr:from>
    <xdr:to>
      <xdr:col>10</xdr:col>
      <xdr:colOff>165100</xdr:colOff>
      <xdr:row>38</xdr:row>
      <xdr:rowOff>56083</xdr:rowOff>
    </xdr:to>
    <xdr:sp macro="" textlink="">
      <xdr:nvSpPr>
        <xdr:cNvPr id="84" name="楕円 83"/>
        <xdr:cNvSpPr/>
      </xdr:nvSpPr>
      <xdr:spPr>
        <a:xfrm>
          <a:off x="1968500" y="646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47210</xdr:rowOff>
    </xdr:from>
    <xdr:ext cx="534377" cy="259045"/>
    <xdr:sp macro="" textlink="">
      <xdr:nvSpPr>
        <xdr:cNvPr id="85" name="テキスト ボックス 84"/>
        <xdr:cNvSpPr txBox="1"/>
      </xdr:nvSpPr>
      <xdr:spPr>
        <a:xfrm>
          <a:off x="1752111" y="656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111394</xdr:rowOff>
    </xdr:from>
    <xdr:to>
      <xdr:col>6</xdr:col>
      <xdr:colOff>38100</xdr:colOff>
      <xdr:row>38</xdr:row>
      <xdr:rowOff>41545</xdr:rowOff>
    </xdr:to>
    <xdr:sp macro="" textlink="">
      <xdr:nvSpPr>
        <xdr:cNvPr id="86" name="楕円 85"/>
        <xdr:cNvSpPr/>
      </xdr:nvSpPr>
      <xdr:spPr>
        <a:xfrm>
          <a:off x="1079500" y="64550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32671</xdr:rowOff>
    </xdr:from>
    <xdr:ext cx="534377" cy="259045"/>
    <xdr:sp macro="" textlink="">
      <xdr:nvSpPr>
        <xdr:cNvPr id="87" name="テキスト ボックス 86"/>
        <xdr:cNvSpPr txBox="1"/>
      </xdr:nvSpPr>
      <xdr:spPr>
        <a:xfrm>
          <a:off x="863111" y="654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42644</xdr:rowOff>
    </xdr:from>
    <xdr:to>
      <xdr:col>24</xdr:col>
      <xdr:colOff>63500</xdr:colOff>
      <xdr:row>58</xdr:row>
      <xdr:rowOff>48337</xdr:rowOff>
    </xdr:to>
    <xdr:cxnSp macro="">
      <xdr:nvCxnSpPr>
        <xdr:cNvPr id="116" name="直線コネクタ 115"/>
        <xdr:cNvCxnSpPr/>
      </xdr:nvCxnSpPr>
      <xdr:spPr>
        <a:xfrm>
          <a:off x="3797300" y="9986744"/>
          <a:ext cx="838200" cy="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42644</xdr:rowOff>
    </xdr:from>
    <xdr:to>
      <xdr:col>19</xdr:col>
      <xdr:colOff>177800</xdr:colOff>
      <xdr:row>58</xdr:row>
      <xdr:rowOff>45079</xdr:rowOff>
    </xdr:to>
    <xdr:cxnSp macro="">
      <xdr:nvCxnSpPr>
        <xdr:cNvPr id="119" name="直線コネクタ 118"/>
        <xdr:cNvCxnSpPr/>
      </xdr:nvCxnSpPr>
      <xdr:spPr>
        <a:xfrm flipV="1">
          <a:off x="2908300" y="9986744"/>
          <a:ext cx="889000" cy="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45079</xdr:rowOff>
    </xdr:from>
    <xdr:to>
      <xdr:col>15</xdr:col>
      <xdr:colOff>50800</xdr:colOff>
      <xdr:row>58</xdr:row>
      <xdr:rowOff>50622</xdr:rowOff>
    </xdr:to>
    <xdr:cxnSp macro="">
      <xdr:nvCxnSpPr>
        <xdr:cNvPr id="122" name="直線コネクタ 121"/>
        <xdr:cNvCxnSpPr/>
      </xdr:nvCxnSpPr>
      <xdr:spPr>
        <a:xfrm flipV="1">
          <a:off x="2019300" y="9989179"/>
          <a:ext cx="8890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66160</xdr:rowOff>
    </xdr:from>
    <xdr:ext cx="534377" cy="259045"/>
    <xdr:sp macro="" textlink="">
      <xdr:nvSpPr>
        <xdr:cNvPr id="124" name="テキスト ボックス 123"/>
        <xdr:cNvSpPr txBox="1"/>
      </xdr:nvSpPr>
      <xdr:spPr>
        <a:xfrm>
          <a:off x="2641111" y="96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50622</xdr:rowOff>
    </xdr:from>
    <xdr:to>
      <xdr:col>10</xdr:col>
      <xdr:colOff>114300</xdr:colOff>
      <xdr:row>58</xdr:row>
      <xdr:rowOff>62887</xdr:rowOff>
    </xdr:to>
    <xdr:cxnSp macro="">
      <xdr:nvCxnSpPr>
        <xdr:cNvPr id="125" name="直線コネクタ 124"/>
        <xdr:cNvCxnSpPr/>
      </xdr:nvCxnSpPr>
      <xdr:spPr>
        <a:xfrm flipV="1">
          <a:off x="1130300" y="9994722"/>
          <a:ext cx="889000" cy="1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66198</xdr:rowOff>
    </xdr:from>
    <xdr:ext cx="534377" cy="259045"/>
    <xdr:sp macro="" textlink="">
      <xdr:nvSpPr>
        <xdr:cNvPr id="127" name="テキスト ボックス 126"/>
        <xdr:cNvSpPr txBox="1"/>
      </xdr:nvSpPr>
      <xdr:spPr>
        <a:xfrm>
          <a:off x="1752111" y="96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64411</xdr:rowOff>
    </xdr:from>
    <xdr:ext cx="534377" cy="259045"/>
    <xdr:sp macro="" textlink="">
      <xdr:nvSpPr>
        <xdr:cNvPr id="129" name="テキスト ボックス 128"/>
        <xdr:cNvSpPr txBox="1"/>
      </xdr:nvSpPr>
      <xdr:spPr>
        <a:xfrm>
          <a:off x="863111" y="96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168987</xdr:rowOff>
    </xdr:from>
    <xdr:to>
      <xdr:col>24</xdr:col>
      <xdr:colOff>114300</xdr:colOff>
      <xdr:row>58</xdr:row>
      <xdr:rowOff>99137</xdr:rowOff>
    </xdr:to>
    <xdr:sp macro="" textlink="">
      <xdr:nvSpPr>
        <xdr:cNvPr id="135" name="楕円 134"/>
        <xdr:cNvSpPr/>
      </xdr:nvSpPr>
      <xdr:spPr>
        <a:xfrm>
          <a:off x="4584700" y="99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83914</xdr:rowOff>
    </xdr:from>
    <xdr:ext cx="534377" cy="259045"/>
    <xdr:sp macro="" textlink="">
      <xdr:nvSpPr>
        <xdr:cNvPr id="136" name="物件費該当値テキスト"/>
        <xdr:cNvSpPr txBox="1"/>
      </xdr:nvSpPr>
      <xdr:spPr>
        <a:xfrm>
          <a:off x="4686300" y="985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163294</xdr:rowOff>
    </xdr:from>
    <xdr:to>
      <xdr:col>20</xdr:col>
      <xdr:colOff>38100</xdr:colOff>
      <xdr:row>58</xdr:row>
      <xdr:rowOff>93444</xdr:rowOff>
    </xdr:to>
    <xdr:sp macro="" textlink="">
      <xdr:nvSpPr>
        <xdr:cNvPr id="137" name="楕円 136"/>
        <xdr:cNvSpPr/>
      </xdr:nvSpPr>
      <xdr:spPr>
        <a:xfrm>
          <a:off x="3746500" y="993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84571</xdr:rowOff>
    </xdr:from>
    <xdr:ext cx="534377" cy="259045"/>
    <xdr:sp macro="" textlink="">
      <xdr:nvSpPr>
        <xdr:cNvPr id="138" name="テキスト ボックス 137"/>
        <xdr:cNvSpPr txBox="1"/>
      </xdr:nvSpPr>
      <xdr:spPr>
        <a:xfrm>
          <a:off x="3530111" y="1002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165729</xdr:rowOff>
    </xdr:from>
    <xdr:to>
      <xdr:col>15</xdr:col>
      <xdr:colOff>101600</xdr:colOff>
      <xdr:row>58</xdr:row>
      <xdr:rowOff>95879</xdr:rowOff>
    </xdr:to>
    <xdr:sp macro="" textlink="">
      <xdr:nvSpPr>
        <xdr:cNvPr id="139" name="楕円 138"/>
        <xdr:cNvSpPr/>
      </xdr:nvSpPr>
      <xdr:spPr>
        <a:xfrm>
          <a:off x="2857500" y="993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87006</xdr:rowOff>
    </xdr:from>
    <xdr:ext cx="534377" cy="259045"/>
    <xdr:sp macro="" textlink="">
      <xdr:nvSpPr>
        <xdr:cNvPr id="140" name="テキスト ボックス 139"/>
        <xdr:cNvSpPr txBox="1"/>
      </xdr:nvSpPr>
      <xdr:spPr>
        <a:xfrm>
          <a:off x="2641111" y="1003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171272</xdr:rowOff>
    </xdr:from>
    <xdr:to>
      <xdr:col>10</xdr:col>
      <xdr:colOff>165100</xdr:colOff>
      <xdr:row>58</xdr:row>
      <xdr:rowOff>101422</xdr:rowOff>
    </xdr:to>
    <xdr:sp macro="" textlink="">
      <xdr:nvSpPr>
        <xdr:cNvPr id="141" name="楕円 140"/>
        <xdr:cNvSpPr/>
      </xdr:nvSpPr>
      <xdr:spPr>
        <a:xfrm>
          <a:off x="1968500" y="994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92549</xdr:rowOff>
    </xdr:from>
    <xdr:ext cx="534377" cy="259045"/>
    <xdr:sp macro="" textlink="">
      <xdr:nvSpPr>
        <xdr:cNvPr id="142" name="テキスト ボックス 141"/>
        <xdr:cNvSpPr txBox="1"/>
      </xdr:nvSpPr>
      <xdr:spPr>
        <a:xfrm>
          <a:off x="1752111" y="100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12087</xdr:rowOff>
    </xdr:from>
    <xdr:to>
      <xdr:col>6</xdr:col>
      <xdr:colOff>38100</xdr:colOff>
      <xdr:row>58</xdr:row>
      <xdr:rowOff>113687</xdr:rowOff>
    </xdr:to>
    <xdr:sp macro="" textlink="">
      <xdr:nvSpPr>
        <xdr:cNvPr id="143" name="楕円 142"/>
        <xdr:cNvSpPr/>
      </xdr:nvSpPr>
      <xdr:spPr>
        <a:xfrm>
          <a:off x="1079500" y="995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104814</xdr:rowOff>
    </xdr:from>
    <xdr:ext cx="534377" cy="259045"/>
    <xdr:sp macro="" textlink="">
      <xdr:nvSpPr>
        <xdr:cNvPr id="144" name="テキスト ボックス 143"/>
        <xdr:cNvSpPr txBox="1"/>
      </xdr:nvSpPr>
      <xdr:spPr>
        <a:xfrm>
          <a:off x="863111" y="1004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70892</xdr:rowOff>
    </xdr:from>
    <xdr:to>
      <xdr:col>24</xdr:col>
      <xdr:colOff>63500</xdr:colOff>
      <xdr:row>77</xdr:row>
      <xdr:rowOff>83750</xdr:rowOff>
    </xdr:to>
    <xdr:cxnSp macro="">
      <xdr:nvCxnSpPr>
        <xdr:cNvPr id="169" name="直線コネクタ 168"/>
        <xdr:cNvCxnSpPr/>
      </xdr:nvCxnSpPr>
      <xdr:spPr>
        <a:xfrm>
          <a:off x="3797300" y="13272542"/>
          <a:ext cx="838200" cy="1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62776</xdr:rowOff>
    </xdr:from>
    <xdr:to>
      <xdr:col>19</xdr:col>
      <xdr:colOff>177800</xdr:colOff>
      <xdr:row>77</xdr:row>
      <xdr:rowOff>70892</xdr:rowOff>
    </xdr:to>
    <xdr:cxnSp macro="">
      <xdr:nvCxnSpPr>
        <xdr:cNvPr id="172" name="直線コネクタ 171"/>
        <xdr:cNvCxnSpPr/>
      </xdr:nvCxnSpPr>
      <xdr:spPr>
        <a:xfrm>
          <a:off x="2908300" y="13264426"/>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53060</xdr:rowOff>
    </xdr:from>
    <xdr:to>
      <xdr:col>15</xdr:col>
      <xdr:colOff>50800</xdr:colOff>
      <xdr:row>77</xdr:row>
      <xdr:rowOff>62776</xdr:rowOff>
    </xdr:to>
    <xdr:cxnSp macro="">
      <xdr:nvCxnSpPr>
        <xdr:cNvPr id="175" name="直線コネクタ 174"/>
        <xdr:cNvCxnSpPr/>
      </xdr:nvCxnSpPr>
      <xdr:spPr>
        <a:xfrm>
          <a:off x="2019300" y="13254710"/>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53060</xdr:rowOff>
    </xdr:from>
    <xdr:to>
      <xdr:col>10</xdr:col>
      <xdr:colOff>114300</xdr:colOff>
      <xdr:row>77</xdr:row>
      <xdr:rowOff>55918</xdr:rowOff>
    </xdr:to>
    <xdr:cxnSp macro="">
      <xdr:nvCxnSpPr>
        <xdr:cNvPr id="178" name="直線コネクタ 177"/>
        <xdr:cNvCxnSpPr/>
      </xdr:nvCxnSpPr>
      <xdr:spPr>
        <a:xfrm flipV="1">
          <a:off x="1130300" y="13254710"/>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3687</xdr:rowOff>
    </xdr:from>
    <xdr:ext cx="469744" cy="259045"/>
    <xdr:sp macro="" textlink="">
      <xdr:nvSpPr>
        <xdr:cNvPr id="180" name="テキスト ボックス 179"/>
        <xdr:cNvSpPr txBox="1"/>
      </xdr:nvSpPr>
      <xdr:spPr>
        <a:xfrm>
          <a:off x="1784428"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14603</xdr:rowOff>
    </xdr:from>
    <xdr:ext cx="469744" cy="259045"/>
    <xdr:sp macro="" textlink="">
      <xdr:nvSpPr>
        <xdr:cNvPr id="182" name="テキスト ボックス 181"/>
        <xdr:cNvSpPr txBox="1"/>
      </xdr:nvSpPr>
      <xdr:spPr>
        <a:xfrm>
          <a:off x="895428"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32950</xdr:rowOff>
    </xdr:from>
    <xdr:to>
      <xdr:col>24</xdr:col>
      <xdr:colOff>114300</xdr:colOff>
      <xdr:row>77</xdr:row>
      <xdr:rowOff>134550</xdr:rowOff>
    </xdr:to>
    <xdr:sp macro="" textlink="">
      <xdr:nvSpPr>
        <xdr:cNvPr id="188" name="楕円 187"/>
        <xdr:cNvSpPr/>
      </xdr:nvSpPr>
      <xdr:spPr>
        <a:xfrm>
          <a:off x="4584700" y="132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119327</xdr:rowOff>
    </xdr:from>
    <xdr:ext cx="469744" cy="259045"/>
    <xdr:sp macro="" textlink="">
      <xdr:nvSpPr>
        <xdr:cNvPr id="189" name="維持補修費該当値テキスト"/>
        <xdr:cNvSpPr txBox="1"/>
      </xdr:nvSpPr>
      <xdr:spPr>
        <a:xfrm>
          <a:off x="4686300" y="131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20092</xdr:rowOff>
    </xdr:from>
    <xdr:to>
      <xdr:col>20</xdr:col>
      <xdr:colOff>38100</xdr:colOff>
      <xdr:row>77</xdr:row>
      <xdr:rowOff>121692</xdr:rowOff>
    </xdr:to>
    <xdr:sp macro="" textlink="">
      <xdr:nvSpPr>
        <xdr:cNvPr id="190" name="楕円 189"/>
        <xdr:cNvSpPr/>
      </xdr:nvSpPr>
      <xdr:spPr>
        <a:xfrm>
          <a:off x="3746500" y="1322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112819</xdr:rowOff>
    </xdr:from>
    <xdr:ext cx="469744" cy="259045"/>
    <xdr:sp macro="" textlink="">
      <xdr:nvSpPr>
        <xdr:cNvPr id="191" name="テキスト ボックス 190"/>
        <xdr:cNvSpPr txBox="1"/>
      </xdr:nvSpPr>
      <xdr:spPr>
        <a:xfrm>
          <a:off x="3562428" y="133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11976</xdr:rowOff>
    </xdr:from>
    <xdr:to>
      <xdr:col>15</xdr:col>
      <xdr:colOff>101600</xdr:colOff>
      <xdr:row>77</xdr:row>
      <xdr:rowOff>113576</xdr:rowOff>
    </xdr:to>
    <xdr:sp macro="" textlink="">
      <xdr:nvSpPr>
        <xdr:cNvPr id="192" name="楕円 191"/>
        <xdr:cNvSpPr/>
      </xdr:nvSpPr>
      <xdr:spPr>
        <a:xfrm>
          <a:off x="2857500" y="1321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104703</xdr:rowOff>
    </xdr:from>
    <xdr:ext cx="469744" cy="259045"/>
    <xdr:sp macro="" textlink="">
      <xdr:nvSpPr>
        <xdr:cNvPr id="193" name="テキスト ボックス 192"/>
        <xdr:cNvSpPr txBox="1"/>
      </xdr:nvSpPr>
      <xdr:spPr>
        <a:xfrm>
          <a:off x="2673428" y="1330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2260</xdr:rowOff>
    </xdr:from>
    <xdr:to>
      <xdr:col>10</xdr:col>
      <xdr:colOff>165100</xdr:colOff>
      <xdr:row>77</xdr:row>
      <xdr:rowOff>103860</xdr:rowOff>
    </xdr:to>
    <xdr:sp macro="" textlink="">
      <xdr:nvSpPr>
        <xdr:cNvPr id="194" name="楕円 193"/>
        <xdr:cNvSpPr/>
      </xdr:nvSpPr>
      <xdr:spPr>
        <a:xfrm>
          <a:off x="1968500" y="1320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94987</xdr:rowOff>
    </xdr:from>
    <xdr:ext cx="469744" cy="259045"/>
    <xdr:sp macro="" textlink="">
      <xdr:nvSpPr>
        <xdr:cNvPr id="195" name="テキスト ボックス 194"/>
        <xdr:cNvSpPr txBox="1"/>
      </xdr:nvSpPr>
      <xdr:spPr>
        <a:xfrm>
          <a:off x="1784428" y="1329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5118</xdr:rowOff>
    </xdr:from>
    <xdr:to>
      <xdr:col>6</xdr:col>
      <xdr:colOff>38100</xdr:colOff>
      <xdr:row>77</xdr:row>
      <xdr:rowOff>106718</xdr:rowOff>
    </xdr:to>
    <xdr:sp macro="" textlink="">
      <xdr:nvSpPr>
        <xdr:cNvPr id="196" name="楕円 195"/>
        <xdr:cNvSpPr/>
      </xdr:nvSpPr>
      <xdr:spPr>
        <a:xfrm>
          <a:off x="1079500" y="1320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97845</xdr:rowOff>
    </xdr:from>
    <xdr:ext cx="469744" cy="259045"/>
    <xdr:sp macro="" textlink="">
      <xdr:nvSpPr>
        <xdr:cNvPr id="197" name="テキスト ボックス 196"/>
        <xdr:cNvSpPr txBox="1"/>
      </xdr:nvSpPr>
      <xdr:spPr>
        <a:xfrm>
          <a:off x="895428" y="1329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79947</xdr:rowOff>
    </xdr:from>
    <xdr:to>
      <xdr:col>24</xdr:col>
      <xdr:colOff>63500</xdr:colOff>
      <xdr:row>96</xdr:row>
      <xdr:rowOff>117678</xdr:rowOff>
    </xdr:to>
    <xdr:cxnSp macro="">
      <xdr:nvCxnSpPr>
        <xdr:cNvPr id="227" name="直線コネクタ 226"/>
        <xdr:cNvCxnSpPr/>
      </xdr:nvCxnSpPr>
      <xdr:spPr>
        <a:xfrm>
          <a:off x="3797300" y="16539147"/>
          <a:ext cx="838200" cy="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79947</xdr:rowOff>
    </xdr:from>
    <xdr:to>
      <xdr:col>19</xdr:col>
      <xdr:colOff>177800</xdr:colOff>
      <xdr:row>96</xdr:row>
      <xdr:rowOff>145035</xdr:rowOff>
    </xdr:to>
    <xdr:cxnSp macro="">
      <xdr:nvCxnSpPr>
        <xdr:cNvPr id="230" name="直線コネクタ 229"/>
        <xdr:cNvCxnSpPr/>
      </xdr:nvCxnSpPr>
      <xdr:spPr>
        <a:xfrm flipV="1">
          <a:off x="2908300" y="16539147"/>
          <a:ext cx="889000" cy="6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126112</xdr:rowOff>
    </xdr:from>
    <xdr:to>
      <xdr:col>15</xdr:col>
      <xdr:colOff>50800</xdr:colOff>
      <xdr:row>96</xdr:row>
      <xdr:rowOff>145035</xdr:rowOff>
    </xdr:to>
    <xdr:cxnSp macro="">
      <xdr:nvCxnSpPr>
        <xdr:cNvPr id="233" name="直線コネクタ 232"/>
        <xdr:cNvCxnSpPr/>
      </xdr:nvCxnSpPr>
      <xdr:spPr>
        <a:xfrm>
          <a:off x="2019300" y="16585312"/>
          <a:ext cx="8890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64177</xdr:rowOff>
    </xdr:from>
    <xdr:ext cx="534377" cy="259045"/>
    <xdr:sp macro="" textlink="">
      <xdr:nvSpPr>
        <xdr:cNvPr id="235" name="テキスト ボックス 234"/>
        <xdr:cNvSpPr txBox="1"/>
      </xdr:nvSpPr>
      <xdr:spPr>
        <a:xfrm>
          <a:off x="2641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126112</xdr:rowOff>
    </xdr:from>
    <xdr:to>
      <xdr:col>10</xdr:col>
      <xdr:colOff>114300</xdr:colOff>
      <xdr:row>97</xdr:row>
      <xdr:rowOff>25439</xdr:rowOff>
    </xdr:to>
    <xdr:cxnSp macro="">
      <xdr:nvCxnSpPr>
        <xdr:cNvPr id="236" name="直線コネクタ 235"/>
        <xdr:cNvCxnSpPr/>
      </xdr:nvCxnSpPr>
      <xdr:spPr>
        <a:xfrm flipV="1">
          <a:off x="1130300" y="16585312"/>
          <a:ext cx="889000" cy="7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38" name="テキスト ボックス 237"/>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0" name="テキスト ボックス 239"/>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66878</xdr:rowOff>
    </xdr:from>
    <xdr:to>
      <xdr:col>24</xdr:col>
      <xdr:colOff>114300</xdr:colOff>
      <xdr:row>96</xdr:row>
      <xdr:rowOff>168478</xdr:rowOff>
    </xdr:to>
    <xdr:sp macro="" textlink="">
      <xdr:nvSpPr>
        <xdr:cNvPr id="246" name="楕円 245"/>
        <xdr:cNvSpPr/>
      </xdr:nvSpPr>
      <xdr:spPr>
        <a:xfrm>
          <a:off x="4584700" y="1652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45305</xdr:rowOff>
    </xdr:from>
    <xdr:ext cx="534377" cy="259045"/>
    <xdr:sp macro="" textlink="">
      <xdr:nvSpPr>
        <xdr:cNvPr id="247" name="扶助費該当値テキスト"/>
        <xdr:cNvSpPr txBox="1"/>
      </xdr:nvSpPr>
      <xdr:spPr>
        <a:xfrm>
          <a:off x="4686300" y="165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29147</xdr:rowOff>
    </xdr:from>
    <xdr:to>
      <xdr:col>20</xdr:col>
      <xdr:colOff>38100</xdr:colOff>
      <xdr:row>96</xdr:row>
      <xdr:rowOff>130747</xdr:rowOff>
    </xdr:to>
    <xdr:sp macro="" textlink="">
      <xdr:nvSpPr>
        <xdr:cNvPr id="248" name="楕円 247"/>
        <xdr:cNvSpPr/>
      </xdr:nvSpPr>
      <xdr:spPr>
        <a:xfrm>
          <a:off x="3746500" y="164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121874</xdr:rowOff>
    </xdr:from>
    <xdr:ext cx="534377" cy="259045"/>
    <xdr:sp macro="" textlink="">
      <xdr:nvSpPr>
        <xdr:cNvPr id="249" name="テキスト ボックス 248"/>
        <xdr:cNvSpPr txBox="1"/>
      </xdr:nvSpPr>
      <xdr:spPr>
        <a:xfrm>
          <a:off x="3530111" y="1658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94235</xdr:rowOff>
    </xdr:from>
    <xdr:to>
      <xdr:col>15</xdr:col>
      <xdr:colOff>101600</xdr:colOff>
      <xdr:row>97</xdr:row>
      <xdr:rowOff>24385</xdr:rowOff>
    </xdr:to>
    <xdr:sp macro="" textlink="">
      <xdr:nvSpPr>
        <xdr:cNvPr id="250" name="楕円 249"/>
        <xdr:cNvSpPr/>
      </xdr:nvSpPr>
      <xdr:spPr>
        <a:xfrm>
          <a:off x="2857500" y="165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15512</xdr:rowOff>
    </xdr:from>
    <xdr:ext cx="534377" cy="259045"/>
    <xdr:sp macro="" textlink="">
      <xdr:nvSpPr>
        <xdr:cNvPr id="251" name="テキスト ボックス 250"/>
        <xdr:cNvSpPr txBox="1"/>
      </xdr:nvSpPr>
      <xdr:spPr>
        <a:xfrm>
          <a:off x="2641111" y="1664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75312</xdr:rowOff>
    </xdr:from>
    <xdr:to>
      <xdr:col>10</xdr:col>
      <xdr:colOff>165100</xdr:colOff>
      <xdr:row>97</xdr:row>
      <xdr:rowOff>5462</xdr:rowOff>
    </xdr:to>
    <xdr:sp macro="" textlink="">
      <xdr:nvSpPr>
        <xdr:cNvPr id="252" name="楕円 251"/>
        <xdr:cNvSpPr/>
      </xdr:nvSpPr>
      <xdr:spPr>
        <a:xfrm>
          <a:off x="1968500" y="1653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168039</xdr:rowOff>
    </xdr:from>
    <xdr:ext cx="534377" cy="259045"/>
    <xdr:sp macro="" textlink="">
      <xdr:nvSpPr>
        <xdr:cNvPr id="253" name="テキスト ボックス 252"/>
        <xdr:cNvSpPr txBox="1"/>
      </xdr:nvSpPr>
      <xdr:spPr>
        <a:xfrm>
          <a:off x="1752111" y="1662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146089</xdr:rowOff>
    </xdr:from>
    <xdr:to>
      <xdr:col>6</xdr:col>
      <xdr:colOff>38100</xdr:colOff>
      <xdr:row>97</xdr:row>
      <xdr:rowOff>76239</xdr:rowOff>
    </xdr:to>
    <xdr:sp macro="" textlink="">
      <xdr:nvSpPr>
        <xdr:cNvPr id="254" name="楕円 253"/>
        <xdr:cNvSpPr/>
      </xdr:nvSpPr>
      <xdr:spPr>
        <a:xfrm>
          <a:off x="1079500" y="1660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67366</xdr:rowOff>
    </xdr:from>
    <xdr:ext cx="534377" cy="259045"/>
    <xdr:sp macro="" textlink="">
      <xdr:nvSpPr>
        <xdr:cNvPr id="255" name="テキスト ボックス 254"/>
        <xdr:cNvSpPr txBox="1"/>
      </xdr:nvSpPr>
      <xdr:spPr>
        <a:xfrm>
          <a:off x="863111" y="1669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170828</xdr:rowOff>
    </xdr:from>
    <xdr:to>
      <xdr:col>55</xdr:col>
      <xdr:colOff>0</xdr:colOff>
      <xdr:row>38</xdr:row>
      <xdr:rowOff>4826</xdr:rowOff>
    </xdr:to>
    <xdr:cxnSp macro="">
      <xdr:nvCxnSpPr>
        <xdr:cNvPr id="284" name="直線コネクタ 283"/>
        <xdr:cNvCxnSpPr/>
      </xdr:nvCxnSpPr>
      <xdr:spPr>
        <a:xfrm flipV="1">
          <a:off x="9639300" y="6514478"/>
          <a:ext cx="8382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144861</xdr:rowOff>
    </xdr:from>
    <xdr:ext cx="534377" cy="259045"/>
    <xdr:sp macro="" textlink="">
      <xdr:nvSpPr>
        <xdr:cNvPr id="285" name="補助費等平均値テキスト"/>
        <xdr:cNvSpPr txBox="1"/>
      </xdr:nvSpPr>
      <xdr:spPr>
        <a:xfrm>
          <a:off x="10528300" y="59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160300</xdr:rowOff>
    </xdr:from>
    <xdr:to>
      <xdr:col>50</xdr:col>
      <xdr:colOff>114300</xdr:colOff>
      <xdr:row>38</xdr:row>
      <xdr:rowOff>4826</xdr:rowOff>
    </xdr:to>
    <xdr:cxnSp macro="">
      <xdr:nvCxnSpPr>
        <xdr:cNvPr id="287" name="直線コネクタ 286"/>
        <xdr:cNvCxnSpPr/>
      </xdr:nvCxnSpPr>
      <xdr:spPr>
        <a:xfrm>
          <a:off x="8750300" y="6503950"/>
          <a:ext cx="889000" cy="1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160300</xdr:rowOff>
    </xdr:from>
    <xdr:to>
      <xdr:col>45</xdr:col>
      <xdr:colOff>177800</xdr:colOff>
      <xdr:row>38</xdr:row>
      <xdr:rowOff>8242</xdr:rowOff>
    </xdr:to>
    <xdr:cxnSp macro="">
      <xdr:nvCxnSpPr>
        <xdr:cNvPr id="290" name="直線コネクタ 289"/>
        <xdr:cNvCxnSpPr/>
      </xdr:nvCxnSpPr>
      <xdr:spPr>
        <a:xfrm flipV="1">
          <a:off x="7861300" y="6503950"/>
          <a:ext cx="889000" cy="1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69143</xdr:rowOff>
    </xdr:from>
    <xdr:ext cx="534377" cy="259045"/>
    <xdr:sp macro="" textlink="">
      <xdr:nvSpPr>
        <xdr:cNvPr id="292" name="テキスト ボックス 291"/>
        <xdr:cNvSpPr txBox="1"/>
      </xdr:nvSpPr>
      <xdr:spPr>
        <a:xfrm>
          <a:off x="8483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7633</xdr:rowOff>
    </xdr:from>
    <xdr:to>
      <xdr:col>41</xdr:col>
      <xdr:colOff>50800</xdr:colOff>
      <xdr:row>38</xdr:row>
      <xdr:rowOff>8242</xdr:rowOff>
    </xdr:to>
    <xdr:cxnSp macro="">
      <xdr:nvCxnSpPr>
        <xdr:cNvPr id="293" name="直線コネクタ 292"/>
        <xdr:cNvCxnSpPr/>
      </xdr:nvCxnSpPr>
      <xdr:spPr>
        <a:xfrm>
          <a:off x="6972300" y="6522733"/>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295" name="テキスト ボックス 294"/>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297" name="テキスト ボックス 296"/>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120028</xdr:rowOff>
    </xdr:from>
    <xdr:to>
      <xdr:col>55</xdr:col>
      <xdr:colOff>50800</xdr:colOff>
      <xdr:row>38</xdr:row>
      <xdr:rowOff>50178</xdr:rowOff>
    </xdr:to>
    <xdr:sp macro="" textlink="">
      <xdr:nvSpPr>
        <xdr:cNvPr id="303" name="楕円 302"/>
        <xdr:cNvSpPr/>
      </xdr:nvSpPr>
      <xdr:spPr>
        <a:xfrm>
          <a:off x="10426700" y="646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34955</xdr:rowOff>
    </xdr:from>
    <xdr:ext cx="534377" cy="259045"/>
    <xdr:sp macro="" textlink="">
      <xdr:nvSpPr>
        <xdr:cNvPr id="304" name="補助費等該当値テキスト"/>
        <xdr:cNvSpPr txBox="1"/>
      </xdr:nvSpPr>
      <xdr:spPr>
        <a:xfrm>
          <a:off x="10528300" y="637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125476</xdr:rowOff>
    </xdr:from>
    <xdr:to>
      <xdr:col>50</xdr:col>
      <xdr:colOff>165100</xdr:colOff>
      <xdr:row>38</xdr:row>
      <xdr:rowOff>55626</xdr:rowOff>
    </xdr:to>
    <xdr:sp macro="" textlink="">
      <xdr:nvSpPr>
        <xdr:cNvPr id="305" name="楕円 304"/>
        <xdr:cNvSpPr/>
      </xdr:nvSpPr>
      <xdr:spPr>
        <a:xfrm>
          <a:off x="9588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46753</xdr:rowOff>
    </xdr:from>
    <xdr:ext cx="534377" cy="259045"/>
    <xdr:sp macro="" textlink="">
      <xdr:nvSpPr>
        <xdr:cNvPr id="306" name="テキスト ボックス 305"/>
        <xdr:cNvSpPr txBox="1"/>
      </xdr:nvSpPr>
      <xdr:spPr>
        <a:xfrm>
          <a:off x="9372111" y="656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109500</xdr:rowOff>
    </xdr:from>
    <xdr:to>
      <xdr:col>46</xdr:col>
      <xdr:colOff>38100</xdr:colOff>
      <xdr:row>38</xdr:row>
      <xdr:rowOff>39650</xdr:rowOff>
    </xdr:to>
    <xdr:sp macro="" textlink="">
      <xdr:nvSpPr>
        <xdr:cNvPr id="307" name="楕円 306"/>
        <xdr:cNvSpPr/>
      </xdr:nvSpPr>
      <xdr:spPr>
        <a:xfrm>
          <a:off x="8699500" y="64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30777</xdr:rowOff>
    </xdr:from>
    <xdr:ext cx="534377" cy="259045"/>
    <xdr:sp macro="" textlink="">
      <xdr:nvSpPr>
        <xdr:cNvPr id="308" name="テキスト ボックス 307"/>
        <xdr:cNvSpPr txBox="1"/>
      </xdr:nvSpPr>
      <xdr:spPr>
        <a:xfrm>
          <a:off x="8483111" y="65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128892</xdr:rowOff>
    </xdr:from>
    <xdr:to>
      <xdr:col>41</xdr:col>
      <xdr:colOff>101600</xdr:colOff>
      <xdr:row>38</xdr:row>
      <xdr:rowOff>59042</xdr:rowOff>
    </xdr:to>
    <xdr:sp macro="" textlink="">
      <xdr:nvSpPr>
        <xdr:cNvPr id="309" name="楕円 308"/>
        <xdr:cNvSpPr/>
      </xdr:nvSpPr>
      <xdr:spPr>
        <a:xfrm>
          <a:off x="7810500" y="647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50169</xdr:rowOff>
    </xdr:from>
    <xdr:ext cx="534377" cy="259045"/>
    <xdr:sp macro="" textlink="">
      <xdr:nvSpPr>
        <xdr:cNvPr id="310" name="テキスト ボックス 309"/>
        <xdr:cNvSpPr txBox="1"/>
      </xdr:nvSpPr>
      <xdr:spPr>
        <a:xfrm>
          <a:off x="7594111" y="656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128283</xdr:rowOff>
    </xdr:from>
    <xdr:to>
      <xdr:col>36</xdr:col>
      <xdr:colOff>165100</xdr:colOff>
      <xdr:row>38</xdr:row>
      <xdr:rowOff>58433</xdr:rowOff>
    </xdr:to>
    <xdr:sp macro="" textlink="">
      <xdr:nvSpPr>
        <xdr:cNvPr id="311" name="楕円 310"/>
        <xdr:cNvSpPr/>
      </xdr:nvSpPr>
      <xdr:spPr>
        <a:xfrm>
          <a:off x="6921500" y="647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49560</xdr:rowOff>
    </xdr:from>
    <xdr:ext cx="534377" cy="259045"/>
    <xdr:sp macro="" textlink="">
      <xdr:nvSpPr>
        <xdr:cNvPr id="312" name="テキスト ボックス 311"/>
        <xdr:cNvSpPr txBox="1"/>
      </xdr:nvSpPr>
      <xdr:spPr>
        <a:xfrm>
          <a:off x="6705111" y="656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108170</xdr:rowOff>
    </xdr:from>
    <xdr:to>
      <xdr:col>55</xdr:col>
      <xdr:colOff>0</xdr:colOff>
      <xdr:row>58</xdr:row>
      <xdr:rowOff>166176</xdr:rowOff>
    </xdr:to>
    <xdr:cxnSp macro="">
      <xdr:nvCxnSpPr>
        <xdr:cNvPr id="341" name="直線コネクタ 340"/>
        <xdr:cNvCxnSpPr/>
      </xdr:nvCxnSpPr>
      <xdr:spPr>
        <a:xfrm flipV="1">
          <a:off x="9639300" y="10052270"/>
          <a:ext cx="838200" cy="5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40447</xdr:rowOff>
    </xdr:from>
    <xdr:ext cx="534377" cy="259045"/>
    <xdr:sp macro="" textlink="">
      <xdr:nvSpPr>
        <xdr:cNvPr id="342" name="普通建設事業費平均値テキスト"/>
        <xdr:cNvSpPr txBox="1"/>
      </xdr:nvSpPr>
      <xdr:spPr>
        <a:xfrm>
          <a:off x="10528300" y="9984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166176</xdr:rowOff>
    </xdr:from>
    <xdr:to>
      <xdr:col>50</xdr:col>
      <xdr:colOff>114300</xdr:colOff>
      <xdr:row>58</xdr:row>
      <xdr:rowOff>166608</xdr:rowOff>
    </xdr:to>
    <xdr:cxnSp macro="">
      <xdr:nvCxnSpPr>
        <xdr:cNvPr id="344" name="直線コネクタ 343"/>
        <xdr:cNvCxnSpPr/>
      </xdr:nvCxnSpPr>
      <xdr:spPr>
        <a:xfrm flipV="1">
          <a:off x="8750300" y="10110276"/>
          <a:ext cx="889000" cy="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145232</xdr:rowOff>
    </xdr:from>
    <xdr:to>
      <xdr:col>45</xdr:col>
      <xdr:colOff>177800</xdr:colOff>
      <xdr:row>58</xdr:row>
      <xdr:rowOff>166608</xdr:rowOff>
    </xdr:to>
    <xdr:cxnSp macro="">
      <xdr:nvCxnSpPr>
        <xdr:cNvPr id="347" name="直線コネクタ 346"/>
        <xdr:cNvCxnSpPr/>
      </xdr:nvCxnSpPr>
      <xdr:spPr>
        <a:xfrm>
          <a:off x="7861300" y="10089332"/>
          <a:ext cx="889000" cy="2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8475</xdr:rowOff>
    </xdr:from>
    <xdr:ext cx="534377" cy="259045"/>
    <xdr:sp macro="" textlink="">
      <xdr:nvSpPr>
        <xdr:cNvPr id="349" name="テキスト ボックス 348"/>
        <xdr:cNvSpPr txBox="1"/>
      </xdr:nvSpPr>
      <xdr:spPr>
        <a:xfrm>
          <a:off x="8483111" y="97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145232</xdr:rowOff>
    </xdr:from>
    <xdr:to>
      <xdr:col>41</xdr:col>
      <xdr:colOff>50800</xdr:colOff>
      <xdr:row>58</xdr:row>
      <xdr:rowOff>153730</xdr:rowOff>
    </xdr:to>
    <xdr:cxnSp macro="">
      <xdr:nvCxnSpPr>
        <xdr:cNvPr id="350" name="直線コネクタ 349"/>
        <xdr:cNvCxnSpPr/>
      </xdr:nvCxnSpPr>
      <xdr:spPr>
        <a:xfrm flipV="1">
          <a:off x="6972300" y="10089332"/>
          <a:ext cx="889000" cy="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157011</xdr:rowOff>
    </xdr:from>
    <xdr:ext cx="534377" cy="259045"/>
    <xdr:sp macro="" textlink="">
      <xdr:nvSpPr>
        <xdr:cNvPr id="352" name="テキスト ボックス 351"/>
        <xdr:cNvSpPr txBox="1"/>
      </xdr:nvSpPr>
      <xdr:spPr>
        <a:xfrm>
          <a:off x="7594111" y="97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161391</xdr:rowOff>
    </xdr:from>
    <xdr:ext cx="534377" cy="259045"/>
    <xdr:sp macro="" textlink="">
      <xdr:nvSpPr>
        <xdr:cNvPr id="354" name="テキスト ボックス 353"/>
        <xdr:cNvSpPr txBox="1"/>
      </xdr:nvSpPr>
      <xdr:spPr>
        <a:xfrm>
          <a:off x="6705111" y="97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57370</xdr:rowOff>
    </xdr:from>
    <xdr:to>
      <xdr:col>55</xdr:col>
      <xdr:colOff>50800</xdr:colOff>
      <xdr:row>58</xdr:row>
      <xdr:rowOff>158970</xdr:rowOff>
    </xdr:to>
    <xdr:sp macro="" textlink="">
      <xdr:nvSpPr>
        <xdr:cNvPr id="360" name="楕円 359"/>
        <xdr:cNvSpPr/>
      </xdr:nvSpPr>
      <xdr:spPr>
        <a:xfrm>
          <a:off x="10426700" y="100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16747</xdr:rowOff>
    </xdr:from>
    <xdr:ext cx="534377" cy="259045"/>
    <xdr:sp macro="" textlink="">
      <xdr:nvSpPr>
        <xdr:cNvPr id="361" name="普通建設事業費該当値テキスト"/>
        <xdr:cNvSpPr txBox="1"/>
      </xdr:nvSpPr>
      <xdr:spPr>
        <a:xfrm>
          <a:off x="10528300" y="978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115376</xdr:rowOff>
    </xdr:from>
    <xdr:to>
      <xdr:col>50</xdr:col>
      <xdr:colOff>165100</xdr:colOff>
      <xdr:row>59</xdr:row>
      <xdr:rowOff>45526</xdr:rowOff>
    </xdr:to>
    <xdr:sp macro="" textlink="">
      <xdr:nvSpPr>
        <xdr:cNvPr id="362" name="楕円 361"/>
        <xdr:cNvSpPr/>
      </xdr:nvSpPr>
      <xdr:spPr>
        <a:xfrm>
          <a:off x="9588500" y="1005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36653</xdr:rowOff>
    </xdr:from>
    <xdr:ext cx="534377" cy="259045"/>
    <xdr:sp macro="" textlink="">
      <xdr:nvSpPr>
        <xdr:cNvPr id="363" name="テキスト ボックス 362"/>
        <xdr:cNvSpPr txBox="1"/>
      </xdr:nvSpPr>
      <xdr:spPr>
        <a:xfrm>
          <a:off x="9372111" y="1015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115808</xdr:rowOff>
    </xdr:from>
    <xdr:to>
      <xdr:col>46</xdr:col>
      <xdr:colOff>38100</xdr:colOff>
      <xdr:row>59</xdr:row>
      <xdr:rowOff>45958</xdr:rowOff>
    </xdr:to>
    <xdr:sp macro="" textlink="">
      <xdr:nvSpPr>
        <xdr:cNvPr id="364" name="楕円 363"/>
        <xdr:cNvSpPr/>
      </xdr:nvSpPr>
      <xdr:spPr>
        <a:xfrm>
          <a:off x="8699500" y="1005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37085</xdr:rowOff>
    </xdr:from>
    <xdr:ext cx="534377" cy="259045"/>
    <xdr:sp macro="" textlink="">
      <xdr:nvSpPr>
        <xdr:cNvPr id="365" name="テキスト ボックス 364"/>
        <xdr:cNvSpPr txBox="1"/>
      </xdr:nvSpPr>
      <xdr:spPr>
        <a:xfrm>
          <a:off x="8483111" y="1015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94432</xdr:rowOff>
    </xdr:from>
    <xdr:to>
      <xdr:col>41</xdr:col>
      <xdr:colOff>101600</xdr:colOff>
      <xdr:row>59</xdr:row>
      <xdr:rowOff>24582</xdr:rowOff>
    </xdr:to>
    <xdr:sp macro="" textlink="">
      <xdr:nvSpPr>
        <xdr:cNvPr id="366" name="楕円 365"/>
        <xdr:cNvSpPr/>
      </xdr:nvSpPr>
      <xdr:spPr>
        <a:xfrm>
          <a:off x="7810500" y="1003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15709</xdr:rowOff>
    </xdr:from>
    <xdr:ext cx="534377" cy="259045"/>
    <xdr:sp macro="" textlink="">
      <xdr:nvSpPr>
        <xdr:cNvPr id="367" name="テキスト ボックス 366"/>
        <xdr:cNvSpPr txBox="1"/>
      </xdr:nvSpPr>
      <xdr:spPr>
        <a:xfrm>
          <a:off x="7594111" y="1013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102930</xdr:rowOff>
    </xdr:from>
    <xdr:to>
      <xdr:col>36</xdr:col>
      <xdr:colOff>165100</xdr:colOff>
      <xdr:row>59</xdr:row>
      <xdr:rowOff>33080</xdr:rowOff>
    </xdr:to>
    <xdr:sp macro="" textlink="">
      <xdr:nvSpPr>
        <xdr:cNvPr id="368" name="楕円 367"/>
        <xdr:cNvSpPr/>
      </xdr:nvSpPr>
      <xdr:spPr>
        <a:xfrm>
          <a:off x="6921500" y="1004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24207</xdr:rowOff>
    </xdr:from>
    <xdr:ext cx="534377" cy="259045"/>
    <xdr:sp macro="" textlink="">
      <xdr:nvSpPr>
        <xdr:cNvPr id="369" name="テキスト ボックス 368"/>
        <xdr:cNvSpPr txBox="1"/>
      </xdr:nvSpPr>
      <xdr:spPr>
        <a:xfrm>
          <a:off x="6705111" y="101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69949</xdr:rowOff>
    </xdr:from>
    <xdr:to>
      <xdr:col>55</xdr:col>
      <xdr:colOff>0</xdr:colOff>
      <xdr:row>78</xdr:row>
      <xdr:rowOff>123005</xdr:rowOff>
    </xdr:to>
    <xdr:cxnSp macro="">
      <xdr:nvCxnSpPr>
        <xdr:cNvPr id="396" name="直線コネクタ 395"/>
        <xdr:cNvCxnSpPr/>
      </xdr:nvCxnSpPr>
      <xdr:spPr>
        <a:xfrm flipV="1">
          <a:off x="9639300" y="13443049"/>
          <a:ext cx="838200" cy="5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30529</xdr:rowOff>
    </xdr:from>
    <xdr:ext cx="534377" cy="259045"/>
    <xdr:sp macro="" textlink="">
      <xdr:nvSpPr>
        <xdr:cNvPr id="397" name="普通建設事業費 （ うち新規整備　）平均値テキスト"/>
        <xdr:cNvSpPr txBox="1"/>
      </xdr:nvSpPr>
      <xdr:spPr>
        <a:xfrm>
          <a:off x="10528300" y="13403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105701</xdr:rowOff>
    </xdr:from>
    <xdr:to>
      <xdr:col>50</xdr:col>
      <xdr:colOff>114300</xdr:colOff>
      <xdr:row>78</xdr:row>
      <xdr:rowOff>123005</xdr:rowOff>
    </xdr:to>
    <xdr:cxnSp macro="">
      <xdr:nvCxnSpPr>
        <xdr:cNvPr id="399" name="直線コネクタ 398"/>
        <xdr:cNvCxnSpPr/>
      </xdr:nvCxnSpPr>
      <xdr:spPr>
        <a:xfrm>
          <a:off x="8750300" y="13478801"/>
          <a:ext cx="889000" cy="1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105701</xdr:rowOff>
    </xdr:from>
    <xdr:to>
      <xdr:col>45</xdr:col>
      <xdr:colOff>177800</xdr:colOff>
      <xdr:row>78</xdr:row>
      <xdr:rowOff>116844</xdr:rowOff>
    </xdr:to>
    <xdr:cxnSp macro="">
      <xdr:nvCxnSpPr>
        <xdr:cNvPr id="402" name="直線コネクタ 401"/>
        <xdr:cNvCxnSpPr/>
      </xdr:nvCxnSpPr>
      <xdr:spPr>
        <a:xfrm flipV="1">
          <a:off x="7861300" y="13478801"/>
          <a:ext cx="889000" cy="1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142950</xdr:rowOff>
    </xdr:from>
    <xdr:ext cx="534377" cy="259045"/>
    <xdr:sp macro="" textlink="">
      <xdr:nvSpPr>
        <xdr:cNvPr id="406" name="テキスト ボックス 405"/>
        <xdr:cNvSpPr txBox="1"/>
      </xdr:nvSpPr>
      <xdr:spPr>
        <a:xfrm>
          <a:off x="7594111" y="131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19149</xdr:rowOff>
    </xdr:from>
    <xdr:to>
      <xdr:col>55</xdr:col>
      <xdr:colOff>50800</xdr:colOff>
      <xdr:row>78</xdr:row>
      <xdr:rowOff>120749</xdr:rowOff>
    </xdr:to>
    <xdr:sp macro="" textlink="">
      <xdr:nvSpPr>
        <xdr:cNvPr id="412" name="楕円 411"/>
        <xdr:cNvSpPr/>
      </xdr:nvSpPr>
      <xdr:spPr>
        <a:xfrm>
          <a:off x="10426700" y="1339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149976</xdr:rowOff>
    </xdr:from>
    <xdr:ext cx="534377" cy="259045"/>
    <xdr:sp macro="" textlink="">
      <xdr:nvSpPr>
        <xdr:cNvPr id="413" name="普通建設事業費 （ うち新規整備　）該当値テキスト"/>
        <xdr:cNvSpPr txBox="1"/>
      </xdr:nvSpPr>
      <xdr:spPr>
        <a:xfrm>
          <a:off x="10528300" y="1318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72205</xdr:rowOff>
    </xdr:from>
    <xdr:to>
      <xdr:col>50</xdr:col>
      <xdr:colOff>165100</xdr:colOff>
      <xdr:row>79</xdr:row>
      <xdr:rowOff>2355</xdr:rowOff>
    </xdr:to>
    <xdr:sp macro="" textlink="">
      <xdr:nvSpPr>
        <xdr:cNvPr id="414" name="楕円 413"/>
        <xdr:cNvSpPr/>
      </xdr:nvSpPr>
      <xdr:spPr>
        <a:xfrm>
          <a:off x="9588500" y="1344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164932</xdr:rowOff>
    </xdr:from>
    <xdr:ext cx="469744" cy="259045"/>
    <xdr:sp macro="" textlink="">
      <xdr:nvSpPr>
        <xdr:cNvPr id="415" name="テキスト ボックス 414"/>
        <xdr:cNvSpPr txBox="1"/>
      </xdr:nvSpPr>
      <xdr:spPr>
        <a:xfrm>
          <a:off x="9404428" y="1353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54901</xdr:rowOff>
    </xdr:from>
    <xdr:to>
      <xdr:col>46</xdr:col>
      <xdr:colOff>38100</xdr:colOff>
      <xdr:row>78</xdr:row>
      <xdr:rowOff>156501</xdr:rowOff>
    </xdr:to>
    <xdr:sp macro="" textlink="">
      <xdr:nvSpPr>
        <xdr:cNvPr id="416" name="楕円 415"/>
        <xdr:cNvSpPr/>
      </xdr:nvSpPr>
      <xdr:spPr>
        <a:xfrm>
          <a:off x="8699500" y="1342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147628</xdr:rowOff>
    </xdr:from>
    <xdr:ext cx="534377" cy="259045"/>
    <xdr:sp macro="" textlink="">
      <xdr:nvSpPr>
        <xdr:cNvPr id="417" name="テキスト ボックス 416"/>
        <xdr:cNvSpPr txBox="1"/>
      </xdr:nvSpPr>
      <xdr:spPr>
        <a:xfrm>
          <a:off x="8483111" y="1352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66044</xdr:rowOff>
    </xdr:from>
    <xdr:to>
      <xdr:col>41</xdr:col>
      <xdr:colOff>101600</xdr:colOff>
      <xdr:row>78</xdr:row>
      <xdr:rowOff>167644</xdr:rowOff>
    </xdr:to>
    <xdr:sp macro="" textlink="">
      <xdr:nvSpPr>
        <xdr:cNvPr id="418" name="楕円 417"/>
        <xdr:cNvSpPr/>
      </xdr:nvSpPr>
      <xdr:spPr>
        <a:xfrm>
          <a:off x="7810500" y="134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158771</xdr:rowOff>
    </xdr:from>
    <xdr:ext cx="469744" cy="259045"/>
    <xdr:sp macro="" textlink="">
      <xdr:nvSpPr>
        <xdr:cNvPr id="419" name="テキスト ボックス 418"/>
        <xdr:cNvSpPr txBox="1"/>
      </xdr:nvSpPr>
      <xdr:spPr>
        <a:xfrm>
          <a:off x="7626428" y="1353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102381</xdr:rowOff>
    </xdr:from>
    <xdr:to>
      <xdr:col>55</xdr:col>
      <xdr:colOff>0</xdr:colOff>
      <xdr:row>97</xdr:row>
      <xdr:rowOff>131871</xdr:rowOff>
    </xdr:to>
    <xdr:cxnSp macro="">
      <xdr:nvCxnSpPr>
        <xdr:cNvPr id="448" name="直線コネクタ 447"/>
        <xdr:cNvCxnSpPr/>
      </xdr:nvCxnSpPr>
      <xdr:spPr>
        <a:xfrm flipV="1">
          <a:off x="9639300" y="16733031"/>
          <a:ext cx="8382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131871</xdr:rowOff>
    </xdr:from>
    <xdr:to>
      <xdr:col>50</xdr:col>
      <xdr:colOff>114300</xdr:colOff>
      <xdr:row>98</xdr:row>
      <xdr:rowOff>63100</xdr:rowOff>
    </xdr:to>
    <xdr:cxnSp macro="">
      <xdr:nvCxnSpPr>
        <xdr:cNvPr id="451" name="直線コネクタ 450"/>
        <xdr:cNvCxnSpPr/>
      </xdr:nvCxnSpPr>
      <xdr:spPr>
        <a:xfrm flipV="1">
          <a:off x="8750300" y="16762521"/>
          <a:ext cx="889000" cy="10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156559</xdr:rowOff>
    </xdr:from>
    <xdr:to>
      <xdr:col>45</xdr:col>
      <xdr:colOff>177800</xdr:colOff>
      <xdr:row>98</xdr:row>
      <xdr:rowOff>63100</xdr:rowOff>
    </xdr:to>
    <xdr:cxnSp macro="">
      <xdr:nvCxnSpPr>
        <xdr:cNvPr id="454" name="直線コネクタ 453"/>
        <xdr:cNvCxnSpPr/>
      </xdr:nvCxnSpPr>
      <xdr:spPr>
        <a:xfrm>
          <a:off x="7861300" y="16615759"/>
          <a:ext cx="889000" cy="24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169899</xdr:rowOff>
    </xdr:from>
    <xdr:ext cx="534377" cy="259045"/>
    <xdr:sp macro="" textlink="">
      <xdr:nvSpPr>
        <xdr:cNvPr id="456" name="テキスト ボックス 455"/>
        <xdr:cNvSpPr txBox="1"/>
      </xdr:nvSpPr>
      <xdr:spPr>
        <a:xfrm>
          <a:off x="8483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16814</xdr:rowOff>
    </xdr:from>
    <xdr:to>
      <xdr:col>41</xdr:col>
      <xdr:colOff>101600</xdr:colOff>
      <xdr:row>96</xdr:row>
      <xdr:rowOff>118414</xdr:rowOff>
    </xdr:to>
    <xdr:sp macro="" textlink="">
      <xdr:nvSpPr>
        <xdr:cNvPr id="457" name="フローチャート: 判断 456"/>
        <xdr:cNvSpPr/>
      </xdr:nvSpPr>
      <xdr:spPr>
        <a:xfrm>
          <a:off x="7810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134941</xdr:rowOff>
    </xdr:from>
    <xdr:ext cx="534377" cy="259045"/>
    <xdr:sp macro="" textlink="">
      <xdr:nvSpPr>
        <xdr:cNvPr id="458" name="テキスト ボックス 457"/>
        <xdr:cNvSpPr txBox="1"/>
      </xdr:nvSpPr>
      <xdr:spPr>
        <a:xfrm>
          <a:off x="7594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51581</xdr:rowOff>
    </xdr:from>
    <xdr:to>
      <xdr:col>55</xdr:col>
      <xdr:colOff>50800</xdr:colOff>
      <xdr:row>97</xdr:row>
      <xdr:rowOff>153181</xdr:rowOff>
    </xdr:to>
    <xdr:sp macro="" textlink="">
      <xdr:nvSpPr>
        <xdr:cNvPr id="464" name="楕円 463"/>
        <xdr:cNvSpPr/>
      </xdr:nvSpPr>
      <xdr:spPr>
        <a:xfrm>
          <a:off x="10426700" y="1668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30008</xdr:rowOff>
    </xdr:from>
    <xdr:ext cx="534377" cy="259045"/>
    <xdr:sp macro="" textlink="">
      <xdr:nvSpPr>
        <xdr:cNvPr id="465" name="普通建設事業費 （ うち更新整備　）該当値テキスト"/>
        <xdr:cNvSpPr txBox="1"/>
      </xdr:nvSpPr>
      <xdr:spPr>
        <a:xfrm>
          <a:off x="10528300" y="166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81071</xdr:rowOff>
    </xdr:from>
    <xdr:to>
      <xdr:col>50</xdr:col>
      <xdr:colOff>165100</xdr:colOff>
      <xdr:row>98</xdr:row>
      <xdr:rowOff>11221</xdr:rowOff>
    </xdr:to>
    <xdr:sp macro="" textlink="">
      <xdr:nvSpPr>
        <xdr:cNvPr id="466" name="楕円 465"/>
        <xdr:cNvSpPr/>
      </xdr:nvSpPr>
      <xdr:spPr>
        <a:xfrm>
          <a:off x="9588500" y="1671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2348</xdr:rowOff>
    </xdr:from>
    <xdr:ext cx="534377" cy="259045"/>
    <xdr:sp macro="" textlink="">
      <xdr:nvSpPr>
        <xdr:cNvPr id="467" name="テキスト ボックス 466"/>
        <xdr:cNvSpPr txBox="1"/>
      </xdr:nvSpPr>
      <xdr:spPr>
        <a:xfrm>
          <a:off x="9372111" y="1680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12300</xdr:rowOff>
    </xdr:from>
    <xdr:to>
      <xdr:col>46</xdr:col>
      <xdr:colOff>38100</xdr:colOff>
      <xdr:row>98</xdr:row>
      <xdr:rowOff>113900</xdr:rowOff>
    </xdr:to>
    <xdr:sp macro="" textlink="">
      <xdr:nvSpPr>
        <xdr:cNvPr id="468" name="楕円 467"/>
        <xdr:cNvSpPr/>
      </xdr:nvSpPr>
      <xdr:spPr>
        <a:xfrm>
          <a:off x="8699500" y="168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105027</xdr:rowOff>
    </xdr:from>
    <xdr:ext cx="469744" cy="259045"/>
    <xdr:sp macro="" textlink="">
      <xdr:nvSpPr>
        <xdr:cNvPr id="469" name="テキスト ボックス 468"/>
        <xdr:cNvSpPr txBox="1"/>
      </xdr:nvSpPr>
      <xdr:spPr>
        <a:xfrm>
          <a:off x="8515428" y="169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105759</xdr:rowOff>
    </xdr:from>
    <xdr:to>
      <xdr:col>41</xdr:col>
      <xdr:colOff>101600</xdr:colOff>
      <xdr:row>97</xdr:row>
      <xdr:rowOff>35909</xdr:rowOff>
    </xdr:to>
    <xdr:sp macro="" textlink="">
      <xdr:nvSpPr>
        <xdr:cNvPr id="470" name="楕円 469"/>
        <xdr:cNvSpPr/>
      </xdr:nvSpPr>
      <xdr:spPr>
        <a:xfrm>
          <a:off x="7810500" y="1656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27036</xdr:rowOff>
    </xdr:from>
    <xdr:ext cx="534377" cy="259045"/>
    <xdr:sp macro="" textlink="">
      <xdr:nvSpPr>
        <xdr:cNvPr id="471" name="テキスト ボックス 470"/>
        <xdr:cNvSpPr txBox="1"/>
      </xdr:nvSpPr>
      <xdr:spPr>
        <a:xfrm>
          <a:off x="7594111" y="1665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0" name="直線コネクタ 499"/>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3" name="直線コネクタ 502"/>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06" name="直線コネクタ 505"/>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09" name="直線コネクタ 508"/>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0" name="フローチャート: 判断 509"/>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62387</xdr:rowOff>
    </xdr:from>
    <xdr:ext cx="469744" cy="259045"/>
    <xdr:sp macro="" textlink="">
      <xdr:nvSpPr>
        <xdr:cNvPr id="511" name="テキスト ボックス 510"/>
        <xdr:cNvSpPr txBox="1"/>
      </xdr:nvSpPr>
      <xdr:spPr>
        <a:xfrm>
          <a:off x="13468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2" name="フローチャート: 判断 511"/>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13" name="テキスト ボックス 512"/>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19" name="楕円 51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126915</xdr:rowOff>
    </xdr:from>
    <xdr:ext cx="249299" cy="259045"/>
    <xdr:sp macro="" textlink="">
      <xdr:nvSpPr>
        <xdr:cNvPr id="520" name="災害復旧事業費該当値テキスト"/>
        <xdr:cNvSpPr txBox="1"/>
      </xdr:nvSpPr>
      <xdr:spPr>
        <a:xfrm>
          <a:off x="16370300" y="6642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1" name="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2" name="テキスト ボックス 521"/>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3" name="楕円 52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4" name="テキスト ボックス 523"/>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5" name="楕円 52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26" name="テキスト ボックス 525"/>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27" name="楕円 52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28" name="テキスト ボックス 527"/>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85026</xdr:rowOff>
    </xdr:from>
    <xdr:to>
      <xdr:col>85</xdr:col>
      <xdr:colOff>127000</xdr:colOff>
      <xdr:row>77</xdr:row>
      <xdr:rowOff>87745</xdr:rowOff>
    </xdr:to>
    <xdr:cxnSp macro="">
      <xdr:nvCxnSpPr>
        <xdr:cNvPr id="606" name="直線コネクタ 605"/>
        <xdr:cNvCxnSpPr/>
      </xdr:nvCxnSpPr>
      <xdr:spPr>
        <a:xfrm flipV="1">
          <a:off x="15481300" y="13286676"/>
          <a:ext cx="838200" cy="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87745</xdr:rowOff>
    </xdr:from>
    <xdr:to>
      <xdr:col>81</xdr:col>
      <xdr:colOff>50800</xdr:colOff>
      <xdr:row>77</xdr:row>
      <xdr:rowOff>103263</xdr:rowOff>
    </xdr:to>
    <xdr:cxnSp macro="">
      <xdr:nvCxnSpPr>
        <xdr:cNvPr id="609" name="直線コネクタ 608"/>
        <xdr:cNvCxnSpPr/>
      </xdr:nvCxnSpPr>
      <xdr:spPr>
        <a:xfrm flipV="1">
          <a:off x="14592300" y="13289395"/>
          <a:ext cx="889000" cy="1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82080</xdr:rowOff>
    </xdr:from>
    <xdr:to>
      <xdr:col>76</xdr:col>
      <xdr:colOff>114300</xdr:colOff>
      <xdr:row>77</xdr:row>
      <xdr:rowOff>103263</xdr:rowOff>
    </xdr:to>
    <xdr:cxnSp macro="">
      <xdr:nvCxnSpPr>
        <xdr:cNvPr id="612" name="直線コネクタ 611"/>
        <xdr:cNvCxnSpPr/>
      </xdr:nvCxnSpPr>
      <xdr:spPr>
        <a:xfrm>
          <a:off x="13703300" y="13283730"/>
          <a:ext cx="8890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4" name="テキスト ボックス 613"/>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82080</xdr:rowOff>
    </xdr:from>
    <xdr:to>
      <xdr:col>71</xdr:col>
      <xdr:colOff>177800</xdr:colOff>
      <xdr:row>77</xdr:row>
      <xdr:rowOff>90284</xdr:rowOff>
    </xdr:to>
    <xdr:cxnSp macro="">
      <xdr:nvCxnSpPr>
        <xdr:cNvPr id="615" name="直線コネクタ 614"/>
        <xdr:cNvCxnSpPr/>
      </xdr:nvCxnSpPr>
      <xdr:spPr>
        <a:xfrm flipV="1">
          <a:off x="12814300" y="13283730"/>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6" name="フローチャート: 判断 61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17" name="テキスト ボックス 61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8" name="フローチャート: 判断 61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19" name="テキスト ボックス 61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34226</xdr:rowOff>
    </xdr:from>
    <xdr:to>
      <xdr:col>85</xdr:col>
      <xdr:colOff>177800</xdr:colOff>
      <xdr:row>77</xdr:row>
      <xdr:rowOff>135826</xdr:rowOff>
    </xdr:to>
    <xdr:sp macro="" textlink="">
      <xdr:nvSpPr>
        <xdr:cNvPr id="625" name="楕円 624"/>
        <xdr:cNvSpPr/>
      </xdr:nvSpPr>
      <xdr:spPr>
        <a:xfrm>
          <a:off x="16268700" y="1323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12653</xdr:rowOff>
    </xdr:from>
    <xdr:ext cx="534377" cy="259045"/>
    <xdr:sp macro="" textlink="">
      <xdr:nvSpPr>
        <xdr:cNvPr id="626" name="公債費該当値テキスト"/>
        <xdr:cNvSpPr txBox="1"/>
      </xdr:nvSpPr>
      <xdr:spPr>
        <a:xfrm>
          <a:off x="16370300" y="1321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36945</xdr:rowOff>
    </xdr:from>
    <xdr:to>
      <xdr:col>81</xdr:col>
      <xdr:colOff>101600</xdr:colOff>
      <xdr:row>77</xdr:row>
      <xdr:rowOff>138545</xdr:rowOff>
    </xdr:to>
    <xdr:sp macro="" textlink="">
      <xdr:nvSpPr>
        <xdr:cNvPr id="627" name="楕円 626"/>
        <xdr:cNvSpPr/>
      </xdr:nvSpPr>
      <xdr:spPr>
        <a:xfrm>
          <a:off x="15430500" y="132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129672</xdr:rowOff>
    </xdr:from>
    <xdr:ext cx="534377" cy="259045"/>
    <xdr:sp macro="" textlink="">
      <xdr:nvSpPr>
        <xdr:cNvPr id="628" name="テキスト ボックス 627"/>
        <xdr:cNvSpPr txBox="1"/>
      </xdr:nvSpPr>
      <xdr:spPr>
        <a:xfrm>
          <a:off x="15214111" y="1333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52463</xdr:rowOff>
    </xdr:from>
    <xdr:to>
      <xdr:col>76</xdr:col>
      <xdr:colOff>165100</xdr:colOff>
      <xdr:row>77</xdr:row>
      <xdr:rowOff>154063</xdr:rowOff>
    </xdr:to>
    <xdr:sp macro="" textlink="">
      <xdr:nvSpPr>
        <xdr:cNvPr id="629" name="楕円 628"/>
        <xdr:cNvSpPr/>
      </xdr:nvSpPr>
      <xdr:spPr>
        <a:xfrm>
          <a:off x="14541500" y="1325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145190</xdr:rowOff>
    </xdr:from>
    <xdr:ext cx="534377" cy="259045"/>
    <xdr:sp macro="" textlink="">
      <xdr:nvSpPr>
        <xdr:cNvPr id="630" name="テキスト ボックス 629"/>
        <xdr:cNvSpPr txBox="1"/>
      </xdr:nvSpPr>
      <xdr:spPr>
        <a:xfrm>
          <a:off x="14325111" y="1334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31280</xdr:rowOff>
    </xdr:from>
    <xdr:to>
      <xdr:col>72</xdr:col>
      <xdr:colOff>38100</xdr:colOff>
      <xdr:row>77</xdr:row>
      <xdr:rowOff>132880</xdr:rowOff>
    </xdr:to>
    <xdr:sp macro="" textlink="">
      <xdr:nvSpPr>
        <xdr:cNvPr id="631" name="楕円 630"/>
        <xdr:cNvSpPr/>
      </xdr:nvSpPr>
      <xdr:spPr>
        <a:xfrm>
          <a:off x="13652500" y="132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124007</xdr:rowOff>
    </xdr:from>
    <xdr:ext cx="534377" cy="259045"/>
    <xdr:sp macro="" textlink="">
      <xdr:nvSpPr>
        <xdr:cNvPr id="632" name="テキスト ボックス 631"/>
        <xdr:cNvSpPr txBox="1"/>
      </xdr:nvSpPr>
      <xdr:spPr>
        <a:xfrm>
          <a:off x="13436111" y="1332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39484</xdr:rowOff>
    </xdr:from>
    <xdr:to>
      <xdr:col>67</xdr:col>
      <xdr:colOff>101600</xdr:colOff>
      <xdr:row>77</xdr:row>
      <xdr:rowOff>141084</xdr:rowOff>
    </xdr:to>
    <xdr:sp macro="" textlink="">
      <xdr:nvSpPr>
        <xdr:cNvPr id="633" name="楕円 632"/>
        <xdr:cNvSpPr/>
      </xdr:nvSpPr>
      <xdr:spPr>
        <a:xfrm>
          <a:off x="12763500" y="1324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132211</xdr:rowOff>
    </xdr:from>
    <xdr:ext cx="534377" cy="259045"/>
    <xdr:sp macro="" textlink="">
      <xdr:nvSpPr>
        <xdr:cNvPr id="634" name="テキスト ボックス 633"/>
        <xdr:cNvSpPr txBox="1"/>
      </xdr:nvSpPr>
      <xdr:spPr>
        <a:xfrm>
          <a:off x="12547111" y="13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110905</xdr:rowOff>
    </xdr:from>
    <xdr:to>
      <xdr:col>85</xdr:col>
      <xdr:colOff>127000</xdr:colOff>
      <xdr:row>98</xdr:row>
      <xdr:rowOff>117714</xdr:rowOff>
    </xdr:to>
    <xdr:cxnSp macro="">
      <xdr:nvCxnSpPr>
        <xdr:cNvPr id="661" name="直線コネクタ 660"/>
        <xdr:cNvCxnSpPr/>
      </xdr:nvCxnSpPr>
      <xdr:spPr>
        <a:xfrm>
          <a:off x="15481300" y="16913005"/>
          <a:ext cx="8382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98337</xdr:rowOff>
    </xdr:from>
    <xdr:to>
      <xdr:col>81</xdr:col>
      <xdr:colOff>50800</xdr:colOff>
      <xdr:row>98</xdr:row>
      <xdr:rowOff>110905</xdr:rowOff>
    </xdr:to>
    <xdr:cxnSp macro="">
      <xdr:nvCxnSpPr>
        <xdr:cNvPr id="664" name="直線コネクタ 663"/>
        <xdr:cNvCxnSpPr/>
      </xdr:nvCxnSpPr>
      <xdr:spPr>
        <a:xfrm>
          <a:off x="14592300" y="16900437"/>
          <a:ext cx="889000" cy="1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98337</xdr:rowOff>
    </xdr:from>
    <xdr:to>
      <xdr:col>76</xdr:col>
      <xdr:colOff>114300</xdr:colOff>
      <xdr:row>98</xdr:row>
      <xdr:rowOff>112725</xdr:rowOff>
    </xdr:to>
    <xdr:cxnSp macro="">
      <xdr:nvCxnSpPr>
        <xdr:cNvPr id="667" name="直線コネクタ 666"/>
        <xdr:cNvCxnSpPr/>
      </xdr:nvCxnSpPr>
      <xdr:spPr>
        <a:xfrm flipV="1">
          <a:off x="13703300" y="16900437"/>
          <a:ext cx="889000" cy="1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112725</xdr:rowOff>
    </xdr:from>
    <xdr:to>
      <xdr:col>71</xdr:col>
      <xdr:colOff>177800</xdr:colOff>
      <xdr:row>98</xdr:row>
      <xdr:rowOff>114888</xdr:rowOff>
    </xdr:to>
    <xdr:cxnSp macro="">
      <xdr:nvCxnSpPr>
        <xdr:cNvPr id="670" name="直線コネクタ 669"/>
        <xdr:cNvCxnSpPr/>
      </xdr:nvCxnSpPr>
      <xdr:spPr>
        <a:xfrm flipV="1">
          <a:off x="12814300" y="16914825"/>
          <a:ext cx="889000" cy="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71" name="フローチャート: 判断 670"/>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128027</xdr:rowOff>
    </xdr:from>
    <xdr:ext cx="534377" cy="259045"/>
    <xdr:sp macro="" textlink="">
      <xdr:nvSpPr>
        <xdr:cNvPr id="672" name="テキスト ボックス 671"/>
        <xdr:cNvSpPr txBox="1"/>
      </xdr:nvSpPr>
      <xdr:spPr>
        <a:xfrm>
          <a:off x="13436111" y="165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3" name="フローチャート: 判断 672"/>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116305</xdr:rowOff>
    </xdr:from>
    <xdr:ext cx="534377" cy="259045"/>
    <xdr:sp macro="" textlink="">
      <xdr:nvSpPr>
        <xdr:cNvPr id="674" name="テキスト ボックス 673"/>
        <xdr:cNvSpPr txBox="1"/>
      </xdr:nvSpPr>
      <xdr:spPr>
        <a:xfrm>
          <a:off x="12547111" y="165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66914</xdr:rowOff>
    </xdr:from>
    <xdr:to>
      <xdr:col>85</xdr:col>
      <xdr:colOff>177800</xdr:colOff>
      <xdr:row>98</xdr:row>
      <xdr:rowOff>168514</xdr:rowOff>
    </xdr:to>
    <xdr:sp macro="" textlink="">
      <xdr:nvSpPr>
        <xdr:cNvPr id="680" name="楕円 679"/>
        <xdr:cNvSpPr/>
      </xdr:nvSpPr>
      <xdr:spPr>
        <a:xfrm>
          <a:off x="16268700" y="1686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12144</xdr:rowOff>
    </xdr:from>
    <xdr:ext cx="469744" cy="259045"/>
    <xdr:sp macro="" textlink="">
      <xdr:nvSpPr>
        <xdr:cNvPr id="681" name="積立金該当値テキスト"/>
        <xdr:cNvSpPr txBox="1"/>
      </xdr:nvSpPr>
      <xdr:spPr>
        <a:xfrm>
          <a:off x="16370300" y="1681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60105</xdr:rowOff>
    </xdr:from>
    <xdr:to>
      <xdr:col>81</xdr:col>
      <xdr:colOff>101600</xdr:colOff>
      <xdr:row>98</xdr:row>
      <xdr:rowOff>161705</xdr:rowOff>
    </xdr:to>
    <xdr:sp macro="" textlink="">
      <xdr:nvSpPr>
        <xdr:cNvPr id="682" name="楕円 681"/>
        <xdr:cNvSpPr/>
      </xdr:nvSpPr>
      <xdr:spPr>
        <a:xfrm>
          <a:off x="15430500" y="1686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152832</xdr:rowOff>
    </xdr:from>
    <xdr:ext cx="469744" cy="259045"/>
    <xdr:sp macro="" textlink="">
      <xdr:nvSpPr>
        <xdr:cNvPr id="683" name="テキスト ボックス 682"/>
        <xdr:cNvSpPr txBox="1"/>
      </xdr:nvSpPr>
      <xdr:spPr>
        <a:xfrm>
          <a:off x="15246428" y="16954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47537</xdr:rowOff>
    </xdr:from>
    <xdr:to>
      <xdr:col>76</xdr:col>
      <xdr:colOff>165100</xdr:colOff>
      <xdr:row>98</xdr:row>
      <xdr:rowOff>149137</xdr:rowOff>
    </xdr:to>
    <xdr:sp macro="" textlink="">
      <xdr:nvSpPr>
        <xdr:cNvPr id="684" name="楕円 683"/>
        <xdr:cNvSpPr/>
      </xdr:nvSpPr>
      <xdr:spPr>
        <a:xfrm>
          <a:off x="14541500" y="168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140264</xdr:rowOff>
    </xdr:from>
    <xdr:ext cx="469744" cy="259045"/>
    <xdr:sp macro="" textlink="">
      <xdr:nvSpPr>
        <xdr:cNvPr id="685" name="テキスト ボックス 684"/>
        <xdr:cNvSpPr txBox="1"/>
      </xdr:nvSpPr>
      <xdr:spPr>
        <a:xfrm>
          <a:off x="14357428" y="1694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61925</xdr:rowOff>
    </xdr:from>
    <xdr:to>
      <xdr:col>72</xdr:col>
      <xdr:colOff>38100</xdr:colOff>
      <xdr:row>98</xdr:row>
      <xdr:rowOff>163525</xdr:rowOff>
    </xdr:to>
    <xdr:sp macro="" textlink="">
      <xdr:nvSpPr>
        <xdr:cNvPr id="686" name="楕円 685"/>
        <xdr:cNvSpPr/>
      </xdr:nvSpPr>
      <xdr:spPr>
        <a:xfrm>
          <a:off x="13652500" y="1686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154652</xdr:rowOff>
    </xdr:from>
    <xdr:ext cx="469744" cy="259045"/>
    <xdr:sp macro="" textlink="">
      <xdr:nvSpPr>
        <xdr:cNvPr id="687" name="テキスト ボックス 686"/>
        <xdr:cNvSpPr txBox="1"/>
      </xdr:nvSpPr>
      <xdr:spPr>
        <a:xfrm>
          <a:off x="13468428" y="1695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64088</xdr:rowOff>
    </xdr:from>
    <xdr:to>
      <xdr:col>67</xdr:col>
      <xdr:colOff>101600</xdr:colOff>
      <xdr:row>98</xdr:row>
      <xdr:rowOff>165688</xdr:rowOff>
    </xdr:to>
    <xdr:sp macro="" textlink="">
      <xdr:nvSpPr>
        <xdr:cNvPr id="688" name="楕円 687"/>
        <xdr:cNvSpPr/>
      </xdr:nvSpPr>
      <xdr:spPr>
        <a:xfrm>
          <a:off x="12763500" y="168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156815</xdr:rowOff>
    </xdr:from>
    <xdr:ext cx="469744" cy="259045"/>
    <xdr:sp macro="" textlink="">
      <xdr:nvSpPr>
        <xdr:cNvPr id="689" name="テキスト ボックス 688"/>
        <xdr:cNvSpPr txBox="1"/>
      </xdr:nvSpPr>
      <xdr:spPr>
        <a:xfrm>
          <a:off x="12579428" y="1695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6" name="直線コネクタ 71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19" name="直線コネクタ 71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2" name="直線コネクタ 72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5" name="直線コネクタ 72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6" name="フローチャート: 判断 725"/>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150106</xdr:rowOff>
    </xdr:from>
    <xdr:ext cx="469744" cy="259045"/>
    <xdr:sp macro="" textlink="">
      <xdr:nvSpPr>
        <xdr:cNvPr id="727" name="テキスト ボックス 726"/>
        <xdr:cNvSpPr txBox="1"/>
      </xdr:nvSpPr>
      <xdr:spPr>
        <a:xfrm>
          <a:off x="19310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28" name="フローチャート: 判断 727"/>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129989</xdr:rowOff>
    </xdr:from>
    <xdr:ext cx="469744" cy="259045"/>
    <xdr:sp macro="" textlink="">
      <xdr:nvSpPr>
        <xdr:cNvPr id="729" name="テキスト ボックス 728"/>
        <xdr:cNvSpPr txBox="1"/>
      </xdr:nvSpPr>
      <xdr:spPr>
        <a:xfrm>
          <a:off x="18421428" y="63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5" name="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7" name="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8" name="テキスト ボックス 73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39" name="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0" name="テキスト ボックス 73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1" name="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2" name="テキスト ボックス 74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3" name="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4" name="テキスト ボックス 74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128651</xdr:rowOff>
    </xdr:from>
    <xdr:to>
      <xdr:col>116</xdr:col>
      <xdr:colOff>63500</xdr:colOff>
      <xdr:row>58</xdr:row>
      <xdr:rowOff>128804</xdr:rowOff>
    </xdr:to>
    <xdr:cxnSp macro="">
      <xdr:nvCxnSpPr>
        <xdr:cNvPr id="773" name="直線コネクタ 772"/>
        <xdr:cNvCxnSpPr/>
      </xdr:nvCxnSpPr>
      <xdr:spPr>
        <a:xfrm flipV="1">
          <a:off x="21323300" y="10072751"/>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127279</xdr:rowOff>
    </xdr:from>
    <xdr:to>
      <xdr:col>111</xdr:col>
      <xdr:colOff>177800</xdr:colOff>
      <xdr:row>58</xdr:row>
      <xdr:rowOff>128804</xdr:rowOff>
    </xdr:to>
    <xdr:cxnSp macro="">
      <xdr:nvCxnSpPr>
        <xdr:cNvPr id="776" name="直線コネクタ 775"/>
        <xdr:cNvCxnSpPr/>
      </xdr:nvCxnSpPr>
      <xdr:spPr>
        <a:xfrm>
          <a:off x="20434300" y="10071379"/>
          <a:ext cx="889000" cy="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127279</xdr:rowOff>
    </xdr:from>
    <xdr:to>
      <xdr:col>107</xdr:col>
      <xdr:colOff>50800</xdr:colOff>
      <xdr:row>58</xdr:row>
      <xdr:rowOff>127432</xdr:rowOff>
    </xdr:to>
    <xdr:cxnSp macro="">
      <xdr:nvCxnSpPr>
        <xdr:cNvPr id="779" name="直線コネクタ 778"/>
        <xdr:cNvCxnSpPr/>
      </xdr:nvCxnSpPr>
      <xdr:spPr>
        <a:xfrm flipV="1">
          <a:off x="19545300" y="10071379"/>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127203</xdr:rowOff>
    </xdr:from>
    <xdr:to>
      <xdr:col>102</xdr:col>
      <xdr:colOff>114300</xdr:colOff>
      <xdr:row>58</xdr:row>
      <xdr:rowOff>127432</xdr:rowOff>
    </xdr:to>
    <xdr:cxnSp macro="">
      <xdr:nvCxnSpPr>
        <xdr:cNvPr id="782" name="直線コネクタ 781"/>
        <xdr:cNvCxnSpPr/>
      </xdr:nvCxnSpPr>
      <xdr:spPr>
        <a:xfrm>
          <a:off x="18656300" y="1007130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3" name="フローチャート: 判断 78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784" name="テキスト ボックス 783"/>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5" name="フローチャート: 判断 78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786" name="テキスト ボックス 785"/>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77851</xdr:rowOff>
    </xdr:from>
    <xdr:to>
      <xdr:col>116</xdr:col>
      <xdr:colOff>114300</xdr:colOff>
      <xdr:row>59</xdr:row>
      <xdr:rowOff>8001</xdr:rowOff>
    </xdr:to>
    <xdr:sp macro="" textlink="">
      <xdr:nvSpPr>
        <xdr:cNvPr id="792" name="楕円 791"/>
        <xdr:cNvSpPr/>
      </xdr:nvSpPr>
      <xdr:spPr>
        <a:xfrm>
          <a:off x="22110700" y="1002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164228</xdr:rowOff>
    </xdr:from>
    <xdr:ext cx="469744" cy="259045"/>
    <xdr:sp macro="" textlink="">
      <xdr:nvSpPr>
        <xdr:cNvPr id="793" name="貸付金該当値テキスト"/>
        <xdr:cNvSpPr txBox="1"/>
      </xdr:nvSpPr>
      <xdr:spPr>
        <a:xfrm>
          <a:off x="22212300" y="993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78004</xdr:rowOff>
    </xdr:from>
    <xdr:to>
      <xdr:col>112</xdr:col>
      <xdr:colOff>38100</xdr:colOff>
      <xdr:row>59</xdr:row>
      <xdr:rowOff>8154</xdr:rowOff>
    </xdr:to>
    <xdr:sp macro="" textlink="">
      <xdr:nvSpPr>
        <xdr:cNvPr id="794" name="楕円 793"/>
        <xdr:cNvSpPr/>
      </xdr:nvSpPr>
      <xdr:spPr>
        <a:xfrm>
          <a:off x="21272500" y="1002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170731</xdr:rowOff>
    </xdr:from>
    <xdr:ext cx="469744" cy="259045"/>
    <xdr:sp macro="" textlink="">
      <xdr:nvSpPr>
        <xdr:cNvPr id="795" name="テキスト ボックス 794"/>
        <xdr:cNvSpPr txBox="1"/>
      </xdr:nvSpPr>
      <xdr:spPr>
        <a:xfrm>
          <a:off x="21088428" y="1011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76479</xdr:rowOff>
    </xdr:from>
    <xdr:to>
      <xdr:col>107</xdr:col>
      <xdr:colOff>101600</xdr:colOff>
      <xdr:row>59</xdr:row>
      <xdr:rowOff>6629</xdr:rowOff>
    </xdr:to>
    <xdr:sp macro="" textlink="">
      <xdr:nvSpPr>
        <xdr:cNvPr id="796" name="楕円 795"/>
        <xdr:cNvSpPr/>
      </xdr:nvSpPr>
      <xdr:spPr>
        <a:xfrm>
          <a:off x="20383500" y="100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169206</xdr:rowOff>
    </xdr:from>
    <xdr:ext cx="469744" cy="259045"/>
    <xdr:sp macro="" textlink="">
      <xdr:nvSpPr>
        <xdr:cNvPr id="797" name="テキスト ボックス 796"/>
        <xdr:cNvSpPr txBox="1"/>
      </xdr:nvSpPr>
      <xdr:spPr>
        <a:xfrm>
          <a:off x="20199428" y="1011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76632</xdr:rowOff>
    </xdr:from>
    <xdr:to>
      <xdr:col>102</xdr:col>
      <xdr:colOff>165100</xdr:colOff>
      <xdr:row>59</xdr:row>
      <xdr:rowOff>6782</xdr:rowOff>
    </xdr:to>
    <xdr:sp macro="" textlink="">
      <xdr:nvSpPr>
        <xdr:cNvPr id="798" name="楕円 797"/>
        <xdr:cNvSpPr/>
      </xdr:nvSpPr>
      <xdr:spPr>
        <a:xfrm>
          <a:off x="19494500" y="1002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169359</xdr:rowOff>
    </xdr:from>
    <xdr:ext cx="469744" cy="259045"/>
    <xdr:sp macro="" textlink="">
      <xdr:nvSpPr>
        <xdr:cNvPr id="799" name="テキスト ボックス 798"/>
        <xdr:cNvSpPr txBox="1"/>
      </xdr:nvSpPr>
      <xdr:spPr>
        <a:xfrm>
          <a:off x="19310428" y="1011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76403</xdr:rowOff>
    </xdr:from>
    <xdr:to>
      <xdr:col>98</xdr:col>
      <xdr:colOff>38100</xdr:colOff>
      <xdr:row>59</xdr:row>
      <xdr:rowOff>6553</xdr:rowOff>
    </xdr:to>
    <xdr:sp macro="" textlink="">
      <xdr:nvSpPr>
        <xdr:cNvPr id="800" name="楕円 799"/>
        <xdr:cNvSpPr/>
      </xdr:nvSpPr>
      <xdr:spPr>
        <a:xfrm>
          <a:off x="18605500" y="1002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169130</xdr:rowOff>
    </xdr:from>
    <xdr:ext cx="469744" cy="259045"/>
    <xdr:sp macro="" textlink="">
      <xdr:nvSpPr>
        <xdr:cNvPr id="801" name="テキスト ボックス 800"/>
        <xdr:cNvSpPr txBox="1"/>
      </xdr:nvSpPr>
      <xdr:spPr>
        <a:xfrm>
          <a:off x="18421428" y="1011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78873</xdr:rowOff>
    </xdr:from>
    <xdr:to>
      <xdr:col>116</xdr:col>
      <xdr:colOff>63500</xdr:colOff>
      <xdr:row>77</xdr:row>
      <xdr:rowOff>82455</xdr:rowOff>
    </xdr:to>
    <xdr:cxnSp macro="">
      <xdr:nvCxnSpPr>
        <xdr:cNvPr id="831" name="直線コネクタ 830"/>
        <xdr:cNvCxnSpPr/>
      </xdr:nvCxnSpPr>
      <xdr:spPr>
        <a:xfrm flipV="1">
          <a:off x="21323300" y="13280523"/>
          <a:ext cx="8382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82455</xdr:rowOff>
    </xdr:from>
    <xdr:to>
      <xdr:col>111</xdr:col>
      <xdr:colOff>177800</xdr:colOff>
      <xdr:row>77</xdr:row>
      <xdr:rowOff>88609</xdr:rowOff>
    </xdr:to>
    <xdr:cxnSp macro="">
      <xdr:nvCxnSpPr>
        <xdr:cNvPr id="834" name="直線コネクタ 833"/>
        <xdr:cNvCxnSpPr/>
      </xdr:nvCxnSpPr>
      <xdr:spPr>
        <a:xfrm flipV="1">
          <a:off x="20434300" y="13284105"/>
          <a:ext cx="889000" cy="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17994</xdr:rowOff>
    </xdr:from>
    <xdr:ext cx="534377" cy="259045"/>
    <xdr:sp macro="" textlink="">
      <xdr:nvSpPr>
        <xdr:cNvPr id="836" name="テキスト ボックス 835"/>
        <xdr:cNvSpPr txBox="1"/>
      </xdr:nvSpPr>
      <xdr:spPr>
        <a:xfrm>
          <a:off x="21056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84550</xdr:rowOff>
    </xdr:from>
    <xdr:to>
      <xdr:col>107</xdr:col>
      <xdr:colOff>50800</xdr:colOff>
      <xdr:row>77</xdr:row>
      <xdr:rowOff>88609</xdr:rowOff>
    </xdr:to>
    <xdr:cxnSp macro="">
      <xdr:nvCxnSpPr>
        <xdr:cNvPr id="837" name="直線コネクタ 836"/>
        <xdr:cNvCxnSpPr/>
      </xdr:nvCxnSpPr>
      <xdr:spPr>
        <a:xfrm>
          <a:off x="19545300" y="13286200"/>
          <a:ext cx="889000" cy="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84550</xdr:rowOff>
    </xdr:from>
    <xdr:to>
      <xdr:col>102</xdr:col>
      <xdr:colOff>114300</xdr:colOff>
      <xdr:row>77</xdr:row>
      <xdr:rowOff>141148</xdr:rowOff>
    </xdr:to>
    <xdr:cxnSp macro="">
      <xdr:nvCxnSpPr>
        <xdr:cNvPr id="840" name="直線コネクタ 839"/>
        <xdr:cNvCxnSpPr/>
      </xdr:nvCxnSpPr>
      <xdr:spPr>
        <a:xfrm flipV="1">
          <a:off x="18656300" y="13286200"/>
          <a:ext cx="889000" cy="5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41" name="フローチャート: 判断 84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42" name="テキスト ボックス 841"/>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3" name="フローチャート: 判断 84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44" name="テキスト ボックス 843"/>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28073</xdr:rowOff>
    </xdr:from>
    <xdr:to>
      <xdr:col>116</xdr:col>
      <xdr:colOff>114300</xdr:colOff>
      <xdr:row>77</xdr:row>
      <xdr:rowOff>129673</xdr:rowOff>
    </xdr:to>
    <xdr:sp macro="" textlink="">
      <xdr:nvSpPr>
        <xdr:cNvPr id="850" name="楕円 849"/>
        <xdr:cNvSpPr/>
      </xdr:nvSpPr>
      <xdr:spPr>
        <a:xfrm>
          <a:off x="22110700" y="1322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6500</xdr:rowOff>
    </xdr:from>
    <xdr:ext cx="534377" cy="259045"/>
    <xdr:sp macro="" textlink="">
      <xdr:nvSpPr>
        <xdr:cNvPr id="851" name="繰出金該当値テキスト"/>
        <xdr:cNvSpPr txBox="1"/>
      </xdr:nvSpPr>
      <xdr:spPr>
        <a:xfrm>
          <a:off x="22212300" y="1320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31655</xdr:rowOff>
    </xdr:from>
    <xdr:to>
      <xdr:col>112</xdr:col>
      <xdr:colOff>38100</xdr:colOff>
      <xdr:row>77</xdr:row>
      <xdr:rowOff>133255</xdr:rowOff>
    </xdr:to>
    <xdr:sp macro="" textlink="">
      <xdr:nvSpPr>
        <xdr:cNvPr id="852" name="楕円 851"/>
        <xdr:cNvSpPr/>
      </xdr:nvSpPr>
      <xdr:spPr>
        <a:xfrm>
          <a:off x="21272500" y="132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124382</xdr:rowOff>
    </xdr:from>
    <xdr:ext cx="534377" cy="259045"/>
    <xdr:sp macro="" textlink="">
      <xdr:nvSpPr>
        <xdr:cNvPr id="853" name="テキスト ボックス 852"/>
        <xdr:cNvSpPr txBox="1"/>
      </xdr:nvSpPr>
      <xdr:spPr>
        <a:xfrm>
          <a:off x="21056111" y="1332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37809</xdr:rowOff>
    </xdr:from>
    <xdr:to>
      <xdr:col>107</xdr:col>
      <xdr:colOff>101600</xdr:colOff>
      <xdr:row>77</xdr:row>
      <xdr:rowOff>139409</xdr:rowOff>
    </xdr:to>
    <xdr:sp macro="" textlink="">
      <xdr:nvSpPr>
        <xdr:cNvPr id="854" name="楕円 853"/>
        <xdr:cNvSpPr/>
      </xdr:nvSpPr>
      <xdr:spPr>
        <a:xfrm>
          <a:off x="20383500" y="1323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130536</xdr:rowOff>
    </xdr:from>
    <xdr:ext cx="534377" cy="259045"/>
    <xdr:sp macro="" textlink="">
      <xdr:nvSpPr>
        <xdr:cNvPr id="855" name="テキスト ボックス 854"/>
        <xdr:cNvSpPr txBox="1"/>
      </xdr:nvSpPr>
      <xdr:spPr>
        <a:xfrm>
          <a:off x="20167111" y="1333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33750</xdr:rowOff>
    </xdr:from>
    <xdr:to>
      <xdr:col>102</xdr:col>
      <xdr:colOff>165100</xdr:colOff>
      <xdr:row>77</xdr:row>
      <xdr:rowOff>135350</xdr:rowOff>
    </xdr:to>
    <xdr:sp macro="" textlink="">
      <xdr:nvSpPr>
        <xdr:cNvPr id="856" name="楕円 855"/>
        <xdr:cNvSpPr/>
      </xdr:nvSpPr>
      <xdr:spPr>
        <a:xfrm>
          <a:off x="19494500" y="132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126477</xdr:rowOff>
    </xdr:from>
    <xdr:ext cx="534377" cy="259045"/>
    <xdr:sp macro="" textlink="">
      <xdr:nvSpPr>
        <xdr:cNvPr id="857" name="テキスト ボックス 856"/>
        <xdr:cNvSpPr txBox="1"/>
      </xdr:nvSpPr>
      <xdr:spPr>
        <a:xfrm>
          <a:off x="19278111" y="1332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90348</xdr:rowOff>
    </xdr:from>
    <xdr:to>
      <xdr:col>98</xdr:col>
      <xdr:colOff>38100</xdr:colOff>
      <xdr:row>78</xdr:row>
      <xdr:rowOff>20498</xdr:rowOff>
    </xdr:to>
    <xdr:sp macro="" textlink="">
      <xdr:nvSpPr>
        <xdr:cNvPr id="858" name="楕円 857"/>
        <xdr:cNvSpPr/>
      </xdr:nvSpPr>
      <xdr:spPr>
        <a:xfrm>
          <a:off x="18605500" y="1329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11625</xdr:rowOff>
    </xdr:from>
    <xdr:ext cx="534377" cy="259045"/>
    <xdr:sp macro="" textlink="">
      <xdr:nvSpPr>
        <xdr:cNvPr id="859" name="テキスト ボックス 858"/>
        <xdr:cNvSpPr txBox="1"/>
      </xdr:nvSpPr>
      <xdr:spPr>
        <a:xfrm>
          <a:off x="18389111" y="1338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100,881
99,203
30.20
30,936,536
29,883,298
951,886
18,153,336
24,530,824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56642</xdr:rowOff>
    </xdr:from>
    <xdr:to>
      <xdr:col>24</xdr:col>
      <xdr:colOff>63500</xdr:colOff>
      <xdr:row>37</xdr:row>
      <xdr:rowOff>73406</xdr:rowOff>
    </xdr:to>
    <xdr:cxnSp macro="">
      <xdr:nvCxnSpPr>
        <xdr:cNvPr id="61" name="直線コネクタ 60"/>
        <xdr:cNvCxnSpPr/>
      </xdr:nvCxnSpPr>
      <xdr:spPr>
        <a:xfrm flipV="1">
          <a:off x="3797300" y="6400292"/>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30624</xdr:rowOff>
    </xdr:from>
    <xdr:ext cx="469744" cy="259045"/>
    <xdr:sp macro="" textlink="">
      <xdr:nvSpPr>
        <xdr:cNvPr id="62" name="議会費平均値テキスト"/>
        <xdr:cNvSpPr txBox="1"/>
      </xdr:nvSpPr>
      <xdr:spPr>
        <a:xfrm>
          <a:off x="4686300" y="6031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26543</xdr:rowOff>
    </xdr:from>
    <xdr:to>
      <xdr:col>19</xdr:col>
      <xdr:colOff>177800</xdr:colOff>
      <xdr:row>37</xdr:row>
      <xdr:rowOff>73406</xdr:rowOff>
    </xdr:to>
    <xdr:cxnSp macro="">
      <xdr:nvCxnSpPr>
        <xdr:cNvPr id="64" name="直線コネクタ 63"/>
        <xdr:cNvCxnSpPr/>
      </xdr:nvCxnSpPr>
      <xdr:spPr>
        <a:xfrm>
          <a:off x="2908300" y="6370193"/>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66" name="テキスト ボックス 65"/>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26543</xdr:rowOff>
    </xdr:from>
    <xdr:to>
      <xdr:col>15</xdr:col>
      <xdr:colOff>50800</xdr:colOff>
      <xdr:row>37</xdr:row>
      <xdr:rowOff>44069</xdr:rowOff>
    </xdr:to>
    <xdr:cxnSp macro="">
      <xdr:nvCxnSpPr>
        <xdr:cNvPr id="67" name="直線コネクタ 66"/>
        <xdr:cNvCxnSpPr/>
      </xdr:nvCxnSpPr>
      <xdr:spPr>
        <a:xfrm flipV="1">
          <a:off x="2019300" y="6370193"/>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44069</xdr:rowOff>
    </xdr:from>
    <xdr:to>
      <xdr:col>10</xdr:col>
      <xdr:colOff>114300</xdr:colOff>
      <xdr:row>37</xdr:row>
      <xdr:rowOff>52451</xdr:rowOff>
    </xdr:to>
    <xdr:cxnSp macro="">
      <xdr:nvCxnSpPr>
        <xdr:cNvPr id="70" name="直線コネクタ 69"/>
        <xdr:cNvCxnSpPr/>
      </xdr:nvCxnSpPr>
      <xdr:spPr>
        <a:xfrm flipV="1">
          <a:off x="1130300" y="6387719"/>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xdr:rowOff>
    </xdr:from>
    <xdr:ext cx="469744" cy="259045"/>
    <xdr:sp macro="" textlink="">
      <xdr:nvSpPr>
        <xdr:cNvPr id="72" name="テキスト ボックス 71"/>
        <xdr:cNvSpPr txBox="1"/>
      </xdr:nvSpPr>
      <xdr:spPr>
        <a:xfrm>
          <a:off x="1784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13098</xdr:rowOff>
    </xdr:from>
    <xdr:ext cx="469744" cy="259045"/>
    <xdr:sp macro="" textlink="">
      <xdr:nvSpPr>
        <xdr:cNvPr id="74" name="テキスト ボックス 73"/>
        <xdr:cNvSpPr txBox="1"/>
      </xdr:nvSpPr>
      <xdr:spPr>
        <a:xfrm>
          <a:off x="895428"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5842</xdr:rowOff>
    </xdr:from>
    <xdr:to>
      <xdr:col>24</xdr:col>
      <xdr:colOff>114300</xdr:colOff>
      <xdr:row>37</xdr:row>
      <xdr:rowOff>107442</xdr:rowOff>
    </xdr:to>
    <xdr:sp macro="" textlink="">
      <xdr:nvSpPr>
        <xdr:cNvPr id="80" name="楕円 79"/>
        <xdr:cNvSpPr/>
      </xdr:nvSpPr>
      <xdr:spPr>
        <a:xfrm>
          <a:off x="4584700" y="634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155719</xdr:rowOff>
    </xdr:from>
    <xdr:ext cx="469744" cy="259045"/>
    <xdr:sp macro="" textlink="">
      <xdr:nvSpPr>
        <xdr:cNvPr id="81" name="議会費該当値テキスト"/>
        <xdr:cNvSpPr txBox="1"/>
      </xdr:nvSpPr>
      <xdr:spPr>
        <a:xfrm>
          <a:off x="4686300" y="632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22606</xdr:rowOff>
    </xdr:from>
    <xdr:to>
      <xdr:col>20</xdr:col>
      <xdr:colOff>38100</xdr:colOff>
      <xdr:row>37</xdr:row>
      <xdr:rowOff>124206</xdr:rowOff>
    </xdr:to>
    <xdr:sp macro="" textlink="">
      <xdr:nvSpPr>
        <xdr:cNvPr id="82" name="楕円 81"/>
        <xdr:cNvSpPr/>
      </xdr:nvSpPr>
      <xdr:spPr>
        <a:xfrm>
          <a:off x="37465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115333</xdr:rowOff>
    </xdr:from>
    <xdr:ext cx="469744" cy="259045"/>
    <xdr:sp macro="" textlink="">
      <xdr:nvSpPr>
        <xdr:cNvPr id="83" name="テキスト ボックス 82"/>
        <xdr:cNvSpPr txBox="1"/>
      </xdr:nvSpPr>
      <xdr:spPr>
        <a:xfrm>
          <a:off x="3562428" y="645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147193</xdr:rowOff>
    </xdr:from>
    <xdr:to>
      <xdr:col>15</xdr:col>
      <xdr:colOff>101600</xdr:colOff>
      <xdr:row>37</xdr:row>
      <xdr:rowOff>77343</xdr:rowOff>
    </xdr:to>
    <xdr:sp macro="" textlink="">
      <xdr:nvSpPr>
        <xdr:cNvPr id="84" name="楕円 83"/>
        <xdr:cNvSpPr/>
      </xdr:nvSpPr>
      <xdr:spPr>
        <a:xfrm>
          <a:off x="2857500" y="631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68470</xdr:rowOff>
    </xdr:from>
    <xdr:ext cx="469744" cy="259045"/>
    <xdr:sp macro="" textlink="">
      <xdr:nvSpPr>
        <xdr:cNvPr id="85" name="テキスト ボックス 84"/>
        <xdr:cNvSpPr txBox="1"/>
      </xdr:nvSpPr>
      <xdr:spPr>
        <a:xfrm>
          <a:off x="2673428" y="641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164719</xdr:rowOff>
    </xdr:from>
    <xdr:to>
      <xdr:col>10</xdr:col>
      <xdr:colOff>165100</xdr:colOff>
      <xdr:row>37</xdr:row>
      <xdr:rowOff>94869</xdr:rowOff>
    </xdr:to>
    <xdr:sp macro="" textlink="">
      <xdr:nvSpPr>
        <xdr:cNvPr id="86" name="楕円 85"/>
        <xdr:cNvSpPr/>
      </xdr:nvSpPr>
      <xdr:spPr>
        <a:xfrm>
          <a:off x="1968500" y="633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85996</xdr:rowOff>
    </xdr:from>
    <xdr:ext cx="469744" cy="259045"/>
    <xdr:sp macro="" textlink="">
      <xdr:nvSpPr>
        <xdr:cNvPr id="87" name="テキスト ボックス 86"/>
        <xdr:cNvSpPr txBox="1"/>
      </xdr:nvSpPr>
      <xdr:spPr>
        <a:xfrm>
          <a:off x="1784428" y="642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1651</xdr:rowOff>
    </xdr:from>
    <xdr:to>
      <xdr:col>6</xdr:col>
      <xdr:colOff>38100</xdr:colOff>
      <xdr:row>37</xdr:row>
      <xdr:rowOff>103251</xdr:rowOff>
    </xdr:to>
    <xdr:sp macro="" textlink="">
      <xdr:nvSpPr>
        <xdr:cNvPr id="88" name="楕円 87"/>
        <xdr:cNvSpPr/>
      </xdr:nvSpPr>
      <xdr:spPr>
        <a:xfrm>
          <a:off x="1079500" y="634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94378</xdr:rowOff>
    </xdr:from>
    <xdr:ext cx="469744" cy="259045"/>
    <xdr:sp macro="" textlink="">
      <xdr:nvSpPr>
        <xdr:cNvPr id="89" name="テキスト ボックス 88"/>
        <xdr:cNvSpPr txBox="1"/>
      </xdr:nvSpPr>
      <xdr:spPr>
        <a:xfrm>
          <a:off x="895428" y="643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160924</xdr:rowOff>
    </xdr:from>
    <xdr:to>
      <xdr:col>24</xdr:col>
      <xdr:colOff>63500</xdr:colOff>
      <xdr:row>58</xdr:row>
      <xdr:rowOff>15501</xdr:rowOff>
    </xdr:to>
    <xdr:cxnSp macro="">
      <xdr:nvCxnSpPr>
        <xdr:cNvPr id="116" name="直線コネクタ 115"/>
        <xdr:cNvCxnSpPr/>
      </xdr:nvCxnSpPr>
      <xdr:spPr>
        <a:xfrm>
          <a:off x="3797300" y="9933574"/>
          <a:ext cx="838200" cy="2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144798</xdr:rowOff>
    </xdr:from>
    <xdr:to>
      <xdr:col>19</xdr:col>
      <xdr:colOff>177800</xdr:colOff>
      <xdr:row>57</xdr:row>
      <xdr:rowOff>160924</xdr:rowOff>
    </xdr:to>
    <xdr:cxnSp macro="">
      <xdr:nvCxnSpPr>
        <xdr:cNvPr id="119" name="直線コネクタ 118"/>
        <xdr:cNvCxnSpPr/>
      </xdr:nvCxnSpPr>
      <xdr:spPr>
        <a:xfrm>
          <a:off x="2908300" y="9917448"/>
          <a:ext cx="889000" cy="1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144798</xdr:rowOff>
    </xdr:from>
    <xdr:to>
      <xdr:col>15</xdr:col>
      <xdr:colOff>50800</xdr:colOff>
      <xdr:row>57</xdr:row>
      <xdr:rowOff>146924</xdr:rowOff>
    </xdr:to>
    <xdr:cxnSp macro="">
      <xdr:nvCxnSpPr>
        <xdr:cNvPr id="122" name="直線コネクタ 121"/>
        <xdr:cNvCxnSpPr/>
      </xdr:nvCxnSpPr>
      <xdr:spPr>
        <a:xfrm flipV="1">
          <a:off x="2019300" y="9917448"/>
          <a:ext cx="889000" cy="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146924</xdr:rowOff>
    </xdr:from>
    <xdr:to>
      <xdr:col>10</xdr:col>
      <xdr:colOff>114300</xdr:colOff>
      <xdr:row>57</xdr:row>
      <xdr:rowOff>170424</xdr:rowOff>
    </xdr:to>
    <xdr:cxnSp macro="">
      <xdr:nvCxnSpPr>
        <xdr:cNvPr id="125" name="直線コネクタ 124"/>
        <xdr:cNvCxnSpPr/>
      </xdr:nvCxnSpPr>
      <xdr:spPr>
        <a:xfrm flipV="1">
          <a:off x="1130300" y="9919574"/>
          <a:ext cx="889000" cy="2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105492</xdr:rowOff>
    </xdr:from>
    <xdr:ext cx="534377" cy="259045"/>
    <xdr:sp macro="" textlink="">
      <xdr:nvSpPr>
        <xdr:cNvPr id="127" name="テキスト ボックス 126"/>
        <xdr:cNvSpPr txBox="1"/>
      </xdr:nvSpPr>
      <xdr:spPr>
        <a:xfrm>
          <a:off x="1752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87337</xdr:rowOff>
    </xdr:from>
    <xdr:ext cx="534377" cy="259045"/>
    <xdr:sp macro="" textlink="">
      <xdr:nvSpPr>
        <xdr:cNvPr id="129" name="テキスト ボックス 128"/>
        <xdr:cNvSpPr txBox="1"/>
      </xdr:nvSpPr>
      <xdr:spPr>
        <a:xfrm>
          <a:off x="863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136151</xdr:rowOff>
    </xdr:from>
    <xdr:to>
      <xdr:col>24</xdr:col>
      <xdr:colOff>114300</xdr:colOff>
      <xdr:row>58</xdr:row>
      <xdr:rowOff>66301</xdr:rowOff>
    </xdr:to>
    <xdr:sp macro="" textlink="">
      <xdr:nvSpPr>
        <xdr:cNvPr id="135" name="楕円 134"/>
        <xdr:cNvSpPr/>
      </xdr:nvSpPr>
      <xdr:spPr>
        <a:xfrm>
          <a:off x="4584700" y="990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51078</xdr:rowOff>
    </xdr:from>
    <xdr:ext cx="534377" cy="259045"/>
    <xdr:sp macro="" textlink="">
      <xdr:nvSpPr>
        <xdr:cNvPr id="136" name="総務費該当値テキスト"/>
        <xdr:cNvSpPr txBox="1"/>
      </xdr:nvSpPr>
      <xdr:spPr>
        <a:xfrm>
          <a:off x="4686300" y="982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110124</xdr:rowOff>
    </xdr:from>
    <xdr:to>
      <xdr:col>20</xdr:col>
      <xdr:colOff>38100</xdr:colOff>
      <xdr:row>58</xdr:row>
      <xdr:rowOff>40274</xdr:rowOff>
    </xdr:to>
    <xdr:sp macro="" textlink="">
      <xdr:nvSpPr>
        <xdr:cNvPr id="137" name="楕円 136"/>
        <xdr:cNvSpPr/>
      </xdr:nvSpPr>
      <xdr:spPr>
        <a:xfrm>
          <a:off x="3746500" y="988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31401</xdr:rowOff>
    </xdr:from>
    <xdr:ext cx="534377" cy="259045"/>
    <xdr:sp macro="" textlink="">
      <xdr:nvSpPr>
        <xdr:cNvPr id="138" name="テキスト ボックス 137"/>
        <xdr:cNvSpPr txBox="1"/>
      </xdr:nvSpPr>
      <xdr:spPr>
        <a:xfrm>
          <a:off x="3530111" y="997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93998</xdr:rowOff>
    </xdr:from>
    <xdr:to>
      <xdr:col>15</xdr:col>
      <xdr:colOff>101600</xdr:colOff>
      <xdr:row>58</xdr:row>
      <xdr:rowOff>24148</xdr:rowOff>
    </xdr:to>
    <xdr:sp macro="" textlink="">
      <xdr:nvSpPr>
        <xdr:cNvPr id="139" name="楕円 138"/>
        <xdr:cNvSpPr/>
      </xdr:nvSpPr>
      <xdr:spPr>
        <a:xfrm>
          <a:off x="2857500" y="986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15275</xdr:rowOff>
    </xdr:from>
    <xdr:ext cx="534377" cy="259045"/>
    <xdr:sp macro="" textlink="">
      <xdr:nvSpPr>
        <xdr:cNvPr id="140" name="テキスト ボックス 139"/>
        <xdr:cNvSpPr txBox="1"/>
      </xdr:nvSpPr>
      <xdr:spPr>
        <a:xfrm>
          <a:off x="2641111" y="995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96124</xdr:rowOff>
    </xdr:from>
    <xdr:to>
      <xdr:col>10</xdr:col>
      <xdr:colOff>165100</xdr:colOff>
      <xdr:row>58</xdr:row>
      <xdr:rowOff>26274</xdr:rowOff>
    </xdr:to>
    <xdr:sp macro="" textlink="">
      <xdr:nvSpPr>
        <xdr:cNvPr id="141" name="楕円 140"/>
        <xdr:cNvSpPr/>
      </xdr:nvSpPr>
      <xdr:spPr>
        <a:xfrm>
          <a:off x="1968500" y="986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17401</xdr:rowOff>
    </xdr:from>
    <xdr:ext cx="534377" cy="259045"/>
    <xdr:sp macro="" textlink="">
      <xdr:nvSpPr>
        <xdr:cNvPr id="142" name="テキスト ボックス 141"/>
        <xdr:cNvSpPr txBox="1"/>
      </xdr:nvSpPr>
      <xdr:spPr>
        <a:xfrm>
          <a:off x="1752111" y="996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119624</xdr:rowOff>
    </xdr:from>
    <xdr:to>
      <xdr:col>6</xdr:col>
      <xdr:colOff>38100</xdr:colOff>
      <xdr:row>58</xdr:row>
      <xdr:rowOff>49774</xdr:rowOff>
    </xdr:to>
    <xdr:sp macro="" textlink="">
      <xdr:nvSpPr>
        <xdr:cNvPr id="143" name="楕円 142"/>
        <xdr:cNvSpPr/>
      </xdr:nvSpPr>
      <xdr:spPr>
        <a:xfrm>
          <a:off x="1079500" y="989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40901</xdr:rowOff>
    </xdr:from>
    <xdr:ext cx="534377" cy="259045"/>
    <xdr:sp macro="" textlink="">
      <xdr:nvSpPr>
        <xdr:cNvPr id="144" name="テキスト ボックス 143"/>
        <xdr:cNvSpPr txBox="1"/>
      </xdr:nvSpPr>
      <xdr:spPr>
        <a:xfrm>
          <a:off x="863111" y="998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47597</xdr:rowOff>
    </xdr:from>
    <xdr:to>
      <xdr:col>24</xdr:col>
      <xdr:colOff>63500</xdr:colOff>
      <xdr:row>78</xdr:row>
      <xdr:rowOff>62840</xdr:rowOff>
    </xdr:to>
    <xdr:cxnSp macro="">
      <xdr:nvCxnSpPr>
        <xdr:cNvPr id="172" name="直線コネクタ 171"/>
        <xdr:cNvCxnSpPr/>
      </xdr:nvCxnSpPr>
      <xdr:spPr>
        <a:xfrm>
          <a:off x="3797300" y="13420697"/>
          <a:ext cx="838200" cy="1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47597</xdr:rowOff>
    </xdr:from>
    <xdr:to>
      <xdr:col>19</xdr:col>
      <xdr:colOff>177800</xdr:colOff>
      <xdr:row>78</xdr:row>
      <xdr:rowOff>79646</xdr:rowOff>
    </xdr:to>
    <xdr:cxnSp macro="">
      <xdr:nvCxnSpPr>
        <xdr:cNvPr id="175" name="直線コネクタ 174"/>
        <xdr:cNvCxnSpPr/>
      </xdr:nvCxnSpPr>
      <xdr:spPr>
        <a:xfrm flipV="1">
          <a:off x="2908300" y="13420697"/>
          <a:ext cx="889000" cy="3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79646</xdr:rowOff>
    </xdr:from>
    <xdr:to>
      <xdr:col>15</xdr:col>
      <xdr:colOff>50800</xdr:colOff>
      <xdr:row>78</xdr:row>
      <xdr:rowOff>85215</xdr:rowOff>
    </xdr:to>
    <xdr:cxnSp macro="">
      <xdr:nvCxnSpPr>
        <xdr:cNvPr id="178" name="直線コネクタ 177"/>
        <xdr:cNvCxnSpPr/>
      </xdr:nvCxnSpPr>
      <xdr:spPr>
        <a:xfrm flipV="1">
          <a:off x="2019300" y="13452746"/>
          <a:ext cx="889000" cy="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67938</xdr:rowOff>
    </xdr:from>
    <xdr:ext cx="599010" cy="259045"/>
    <xdr:sp macro="" textlink="">
      <xdr:nvSpPr>
        <xdr:cNvPr id="180" name="テキスト ボックス 179"/>
        <xdr:cNvSpPr txBox="1"/>
      </xdr:nvSpPr>
      <xdr:spPr>
        <a:xfrm>
          <a:off x="2608795" y="13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85215</xdr:rowOff>
    </xdr:from>
    <xdr:to>
      <xdr:col>10</xdr:col>
      <xdr:colOff>114300</xdr:colOff>
      <xdr:row>78</xdr:row>
      <xdr:rowOff>114453</xdr:rowOff>
    </xdr:to>
    <xdr:cxnSp macro="">
      <xdr:nvCxnSpPr>
        <xdr:cNvPr id="181" name="直線コネクタ 180"/>
        <xdr:cNvCxnSpPr/>
      </xdr:nvCxnSpPr>
      <xdr:spPr>
        <a:xfrm flipV="1">
          <a:off x="1130300" y="13458315"/>
          <a:ext cx="889000" cy="2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2" name="フローチャート: 判断 181"/>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4844</xdr:rowOff>
    </xdr:from>
    <xdr:ext cx="599010" cy="259045"/>
    <xdr:sp macro="" textlink="">
      <xdr:nvSpPr>
        <xdr:cNvPr id="183" name="テキスト ボックス 182"/>
        <xdr:cNvSpPr txBox="1"/>
      </xdr:nvSpPr>
      <xdr:spPr>
        <a:xfrm>
          <a:off x="1719795" y="1303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4" name="フローチャート: 判断 183"/>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35005</xdr:rowOff>
    </xdr:from>
    <xdr:ext cx="599010" cy="259045"/>
    <xdr:sp macro="" textlink="">
      <xdr:nvSpPr>
        <xdr:cNvPr id="185" name="テキスト ボックス 184"/>
        <xdr:cNvSpPr txBox="1"/>
      </xdr:nvSpPr>
      <xdr:spPr>
        <a:xfrm>
          <a:off x="830795" y="130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12040</xdr:rowOff>
    </xdr:from>
    <xdr:to>
      <xdr:col>24</xdr:col>
      <xdr:colOff>114300</xdr:colOff>
      <xdr:row>78</xdr:row>
      <xdr:rowOff>113640</xdr:rowOff>
    </xdr:to>
    <xdr:sp macro="" textlink="">
      <xdr:nvSpPr>
        <xdr:cNvPr id="191" name="楕円 190"/>
        <xdr:cNvSpPr/>
      </xdr:nvSpPr>
      <xdr:spPr>
        <a:xfrm>
          <a:off x="4584700" y="1338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98417</xdr:rowOff>
    </xdr:from>
    <xdr:ext cx="599010" cy="259045"/>
    <xdr:sp macro="" textlink="">
      <xdr:nvSpPr>
        <xdr:cNvPr id="192" name="民生費該当値テキスト"/>
        <xdr:cNvSpPr txBox="1"/>
      </xdr:nvSpPr>
      <xdr:spPr>
        <a:xfrm>
          <a:off x="4686300" y="13300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168247</xdr:rowOff>
    </xdr:from>
    <xdr:to>
      <xdr:col>20</xdr:col>
      <xdr:colOff>38100</xdr:colOff>
      <xdr:row>78</xdr:row>
      <xdr:rowOff>98397</xdr:rowOff>
    </xdr:to>
    <xdr:sp macro="" textlink="">
      <xdr:nvSpPr>
        <xdr:cNvPr id="193" name="楕円 192"/>
        <xdr:cNvSpPr/>
      </xdr:nvSpPr>
      <xdr:spPr>
        <a:xfrm>
          <a:off x="3746500" y="1336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89524</xdr:rowOff>
    </xdr:from>
    <xdr:ext cx="599010" cy="259045"/>
    <xdr:sp macro="" textlink="">
      <xdr:nvSpPr>
        <xdr:cNvPr id="194" name="テキスト ボックス 193"/>
        <xdr:cNvSpPr txBox="1"/>
      </xdr:nvSpPr>
      <xdr:spPr>
        <a:xfrm>
          <a:off x="3497795" y="13462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28846</xdr:rowOff>
    </xdr:from>
    <xdr:to>
      <xdr:col>15</xdr:col>
      <xdr:colOff>101600</xdr:colOff>
      <xdr:row>78</xdr:row>
      <xdr:rowOff>130446</xdr:rowOff>
    </xdr:to>
    <xdr:sp macro="" textlink="">
      <xdr:nvSpPr>
        <xdr:cNvPr id="195" name="楕円 194"/>
        <xdr:cNvSpPr/>
      </xdr:nvSpPr>
      <xdr:spPr>
        <a:xfrm>
          <a:off x="2857500" y="1340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121573</xdr:rowOff>
    </xdr:from>
    <xdr:ext cx="599010" cy="259045"/>
    <xdr:sp macro="" textlink="">
      <xdr:nvSpPr>
        <xdr:cNvPr id="196" name="テキスト ボックス 195"/>
        <xdr:cNvSpPr txBox="1"/>
      </xdr:nvSpPr>
      <xdr:spPr>
        <a:xfrm>
          <a:off x="2608795" y="13494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34415</xdr:rowOff>
    </xdr:from>
    <xdr:to>
      <xdr:col>10</xdr:col>
      <xdr:colOff>165100</xdr:colOff>
      <xdr:row>78</xdr:row>
      <xdr:rowOff>136015</xdr:rowOff>
    </xdr:to>
    <xdr:sp macro="" textlink="">
      <xdr:nvSpPr>
        <xdr:cNvPr id="197" name="楕円 196"/>
        <xdr:cNvSpPr/>
      </xdr:nvSpPr>
      <xdr:spPr>
        <a:xfrm>
          <a:off x="1968500" y="1340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127142</xdr:rowOff>
    </xdr:from>
    <xdr:ext cx="599010" cy="259045"/>
    <xdr:sp macro="" textlink="">
      <xdr:nvSpPr>
        <xdr:cNvPr id="198" name="テキスト ボックス 197"/>
        <xdr:cNvSpPr txBox="1"/>
      </xdr:nvSpPr>
      <xdr:spPr>
        <a:xfrm>
          <a:off x="1719795" y="1350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63653</xdr:rowOff>
    </xdr:from>
    <xdr:to>
      <xdr:col>6</xdr:col>
      <xdr:colOff>38100</xdr:colOff>
      <xdr:row>78</xdr:row>
      <xdr:rowOff>165253</xdr:rowOff>
    </xdr:to>
    <xdr:sp macro="" textlink="">
      <xdr:nvSpPr>
        <xdr:cNvPr id="199" name="楕円 198"/>
        <xdr:cNvSpPr/>
      </xdr:nvSpPr>
      <xdr:spPr>
        <a:xfrm>
          <a:off x="1079500" y="134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156380</xdr:rowOff>
    </xdr:from>
    <xdr:ext cx="599010" cy="259045"/>
    <xdr:sp macro="" textlink="">
      <xdr:nvSpPr>
        <xdr:cNvPr id="200" name="テキスト ボックス 199"/>
        <xdr:cNvSpPr txBox="1"/>
      </xdr:nvSpPr>
      <xdr:spPr>
        <a:xfrm>
          <a:off x="830795" y="1352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58136</xdr:rowOff>
    </xdr:from>
    <xdr:to>
      <xdr:col>24</xdr:col>
      <xdr:colOff>63500</xdr:colOff>
      <xdr:row>98</xdr:row>
      <xdr:rowOff>73840</xdr:rowOff>
    </xdr:to>
    <xdr:cxnSp macro="">
      <xdr:nvCxnSpPr>
        <xdr:cNvPr id="228" name="直線コネクタ 227"/>
        <xdr:cNvCxnSpPr/>
      </xdr:nvCxnSpPr>
      <xdr:spPr>
        <a:xfrm>
          <a:off x="3797300" y="16860236"/>
          <a:ext cx="838200" cy="1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97947</xdr:rowOff>
    </xdr:from>
    <xdr:ext cx="534377" cy="259045"/>
    <xdr:sp macro="" textlink="">
      <xdr:nvSpPr>
        <xdr:cNvPr id="229" name="衛生費平均値テキスト"/>
        <xdr:cNvSpPr txBox="1"/>
      </xdr:nvSpPr>
      <xdr:spPr>
        <a:xfrm>
          <a:off x="4686300" y="16385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58136</xdr:rowOff>
    </xdr:from>
    <xdr:to>
      <xdr:col>19</xdr:col>
      <xdr:colOff>177800</xdr:colOff>
      <xdr:row>98</xdr:row>
      <xdr:rowOff>66571</xdr:rowOff>
    </xdr:to>
    <xdr:cxnSp macro="">
      <xdr:nvCxnSpPr>
        <xdr:cNvPr id="231" name="直線コネクタ 230"/>
        <xdr:cNvCxnSpPr/>
      </xdr:nvCxnSpPr>
      <xdr:spPr>
        <a:xfrm flipV="1">
          <a:off x="2908300" y="16860236"/>
          <a:ext cx="889000" cy="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14797</xdr:rowOff>
    </xdr:from>
    <xdr:ext cx="534377" cy="259045"/>
    <xdr:sp macro="" textlink="">
      <xdr:nvSpPr>
        <xdr:cNvPr id="233" name="テキスト ボックス 232"/>
        <xdr:cNvSpPr txBox="1"/>
      </xdr:nvSpPr>
      <xdr:spPr>
        <a:xfrm>
          <a:off x="3530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66571</xdr:rowOff>
    </xdr:from>
    <xdr:to>
      <xdr:col>15</xdr:col>
      <xdr:colOff>50800</xdr:colOff>
      <xdr:row>98</xdr:row>
      <xdr:rowOff>70800</xdr:rowOff>
    </xdr:to>
    <xdr:cxnSp macro="">
      <xdr:nvCxnSpPr>
        <xdr:cNvPr id="234" name="直線コネクタ 233"/>
        <xdr:cNvCxnSpPr/>
      </xdr:nvCxnSpPr>
      <xdr:spPr>
        <a:xfrm flipV="1">
          <a:off x="2019300" y="16868671"/>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147454</xdr:rowOff>
    </xdr:from>
    <xdr:ext cx="534377" cy="259045"/>
    <xdr:sp macro="" textlink="">
      <xdr:nvSpPr>
        <xdr:cNvPr id="236" name="テキスト ボックス 235"/>
        <xdr:cNvSpPr txBox="1"/>
      </xdr:nvSpPr>
      <xdr:spPr>
        <a:xfrm>
          <a:off x="2641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70800</xdr:rowOff>
    </xdr:from>
    <xdr:to>
      <xdr:col>10</xdr:col>
      <xdr:colOff>114300</xdr:colOff>
      <xdr:row>98</xdr:row>
      <xdr:rowOff>76515</xdr:rowOff>
    </xdr:to>
    <xdr:cxnSp macro="">
      <xdr:nvCxnSpPr>
        <xdr:cNvPr id="237" name="直線コネクタ 236"/>
        <xdr:cNvCxnSpPr/>
      </xdr:nvCxnSpPr>
      <xdr:spPr>
        <a:xfrm flipV="1">
          <a:off x="1130300" y="168729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48826</xdr:rowOff>
    </xdr:from>
    <xdr:to>
      <xdr:col>10</xdr:col>
      <xdr:colOff>165100</xdr:colOff>
      <xdr:row>96</xdr:row>
      <xdr:rowOff>150426</xdr:rowOff>
    </xdr:to>
    <xdr:sp macro="" textlink="">
      <xdr:nvSpPr>
        <xdr:cNvPr id="238" name="フローチャート: 判断 237"/>
        <xdr:cNvSpPr/>
      </xdr:nvSpPr>
      <xdr:spPr>
        <a:xfrm>
          <a:off x="1968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166953</xdr:rowOff>
    </xdr:from>
    <xdr:ext cx="534377" cy="259045"/>
    <xdr:sp macro="" textlink="">
      <xdr:nvSpPr>
        <xdr:cNvPr id="239" name="テキスト ボックス 238"/>
        <xdr:cNvSpPr txBox="1"/>
      </xdr:nvSpPr>
      <xdr:spPr>
        <a:xfrm>
          <a:off x="1752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26972</xdr:rowOff>
    </xdr:from>
    <xdr:to>
      <xdr:col>6</xdr:col>
      <xdr:colOff>38100</xdr:colOff>
      <xdr:row>96</xdr:row>
      <xdr:rowOff>128572</xdr:rowOff>
    </xdr:to>
    <xdr:sp macro="" textlink="">
      <xdr:nvSpPr>
        <xdr:cNvPr id="240" name="フローチャート: 判断 239"/>
        <xdr:cNvSpPr/>
      </xdr:nvSpPr>
      <xdr:spPr>
        <a:xfrm>
          <a:off x="1079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145099</xdr:rowOff>
    </xdr:from>
    <xdr:ext cx="534377" cy="259045"/>
    <xdr:sp macro="" textlink="">
      <xdr:nvSpPr>
        <xdr:cNvPr id="241" name="テキスト ボックス 240"/>
        <xdr:cNvSpPr txBox="1"/>
      </xdr:nvSpPr>
      <xdr:spPr>
        <a:xfrm>
          <a:off x="863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23040</xdr:rowOff>
    </xdr:from>
    <xdr:to>
      <xdr:col>24</xdr:col>
      <xdr:colOff>114300</xdr:colOff>
      <xdr:row>98</xdr:row>
      <xdr:rowOff>124640</xdr:rowOff>
    </xdr:to>
    <xdr:sp macro="" textlink="">
      <xdr:nvSpPr>
        <xdr:cNvPr id="247" name="楕円 246"/>
        <xdr:cNvSpPr/>
      </xdr:nvSpPr>
      <xdr:spPr>
        <a:xfrm>
          <a:off x="4584700" y="168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109417</xdr:rowOff>
    </xdr:from>
    <xdr:ext cx="534377" cy="259045"/>
    <xdr:sp macro="" textlink="">
      <xdr:nvSpPr>
        <xdr:cNvPr id="248" name="衛生費該当値テキスト"/>
        <xdr:cNvSpPr txBox="1"/>
      </xdr:nvSpPr>
      <xdr:spPr>
        <a:xfrm>
          <a:off x="4686300" y="1674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7336</xdr:rowOff>
    </xdr:from>
    <xdr:to>
      <xdr:col>20</xdr:col>
      <xdr:colOff>38100</xdr:colOff>
      <xdr:row>98</xdr:row>
      <xdr:rowOff>108936</xdr:rowOff>
    </xdr:to>
    <xdr:sp macro="" textlink="">
      <xdr:nvSpPr>
        <xdr:cNvPr id="249" name="楕円 248"/>
        <xdr:cNvSpPr/>
      </xdr:nvSpPr>
      <xdr:spPr>
        <a:xfrm>
          <a:off x="3746500" y="168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100063</xdr:rowOff>
    </xdr:from>
    <xdr:ext cx="534377" cy="259045"/>
    <xdr:sp macro="" textlink="">
      <xdr:nvSpPr>
        <xdr:cNvPr id="250" name="テキスト ボックス 249"/>
        <xdr:cNvSpPr txBox="1"/>
      </xdr:nvSpPr>
      <xdr:spPr>
        <a:xfrm>
          <a:off x="3530111" y="1690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15771</xdr:rowOff>
    </xdr:from>
    <xdr:to>
      <xdr:col>15</xdr:col>
      <xdr:colOff>101600</xdr:colOff>
      <xdr:row>98</xdr:row>
      <xdr:rowOff>117371</xdr:rowOff>
    </xdr:to>
    <xdr:sp macro="" textlink="">
      <xdr:nvSpPr>
        <xdr:cNvPr id="251" name="楕円 250"/>
        <xdr:cNvSpPr/>
      </xdr:nvSpPr>
      <xdr:spPr>
        <a:xfrm>
          <a:off x="2857500" y="1681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108498</xdr:rowOff>
    </xdr:from>
    <xdr:ext cx="534377" cy="259045"/>
    <xdr:sp macro="" textlink="">
      <xdr:nvSpPr>
        <xdr:cNvPr id="252" name="テキスト ボックス 251"/>
        <xdr:cNvSpPr txBox="1"/>
      </xdr:nvSpPr>
      <xdr:spPr>
        <a:xfrm>
          <a:off x="2641111" y="1691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20000</xdr:rowOff>
    </xdr:from>
    <xdr:to>
      <xdr:col>10</xdr:col>
      <xdr:colOff>165100</xdr:colOff>
      <xdr:row>98</xdr:row>
      <xdr:rowOff>121600</xdr:rowOff>
    </xdr:to>
    <xdr:sp macro="" textlink="">
      <xdr:nvSpPr>
        <xdr:cNvPr id="253" name="楕円 252"/>
        <xdr:cNvSpPr/>
      </xdr:nvSpPr>
      <xdr:spPr>
        <a:xfrm>
          <a:off x="1968500" y="1682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112727</xdr:rowOff>
    </xdr:from>
    <xdr:ext cx="534377" cy="259045"/>
    <xdr:sp macro="" textlink="">
      <xdr:nvSpPr>
        <xdr:cNvPr id="254" name="テキスト ボックス 253"/>
        <xdr:cNvSpPr txBox="1"/>
      </xdr:nvSpPr>
      <xdr:spPr>
        <a:xfrm>
          <a:off x="1752111" y="1691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25715</xdr:rowOff>
    </xdr:from>
    <xdr:to>
      <xdr:col>6</xdr:col>
      <xdr:colOff>38100</xdr:colOff>
      <xdr:row>98</xdr:row>
      <xdr:rowOff>127315</xdr:rowOff>
    </xdr:to>
    <xdr:sp macro="" textlink="">
      <xdr:nvSpPr>
        <xdr:cNvPr id="255" name="楕円 254"/>
        <xdr:cNvSpPr/>
      </xdr:nvSpPr>
      <xdr:spPr>
        <a:xfrm>
          <a:off x="1079500" y="1682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118442</xdr:rowOff>
    </xdr:from>
    <xdr:ext cx="534377" cy="259045"/>
    <xdr:sp macro="" textlink="">
      <xdr:nvSpPr>
        <xdr:cNvPr id="256" name="テキスト ボックス 255"/>
        <xdr:cNvSpPr txBox="1"/>
      </xdr:nvSpPr>
      <xdr:spPr>
        <a:xfrm>
          <a:off x="863111" y="1692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62388</xdr:rowOff>
    </xdr:from>
    <xdr:to>
      <xdr:col>55</xdr:col>
      <xdr:colOff>0</xdr:colOff>
      <xdr:row>38</xdr:row>
      <xdr:rowOff>69931</xdr:rowOff>
    </xdr:to>
    <xdr:cxnSp macro="">
      <xdr:nvCxnSpPr>
        <xdr:cNvPr id="283" name="直線コネクタ 282"/>
        <xdr:cNvCxnSpPr/>
      </xdr:nvCxnSpPr>
      <xdr:spPr>
        <a:xfrm>
          <a:off x="9639300" y="6577488"/>
          <a:ext cx="8382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576</xdr:rowOff>
    </xdr:from>
    <xdr:ext cx="469744" cy="259045"/>
    <xdr:sp macro="" textlink="">
      <xdr:nvSpPr>
        <xdr:cNvPr id="284" name="労働費平均値テキスト"/>
        <xdr:cNvSpPr txBox="1"/>
      </xdr:nvSpPr>
      <xdr:spPr>
        <a:xfrm>
          <a:off x="10528300" y="6515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60513</xdr:rowOff>
    </xdr:from>
    <xdr:to>
      <xdr:col>50</xdr:col>
      <xdr:colOff>114300</xdr:colOff>
      <xdr:row>38</xdr:row>
      <xdr:rowOff>62388</xdr:rowOff>
    </xdr:to>
    <xdr:cxnSp macro="">
      <xdr:nvCxnSpPr>
        <xdr:cNvPr id="286" name="直線コネクタ 285"/>
        <xdr:cNvCxnSpPr/>
      </xdr:nvCxnSpPr>
      <xdr:spPr>
        <a:xfrm>
          <a:off x="8750300" y="6575613"/>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109024</xdr:rowOff>
    </xdr:from>
    <xdr:ext cx="469744" cy="259045"/>
    <xdr:sp macro="" textlink="">
      <xdr:nvSpPr>
        <xdr:cNvPr id="288" name="テキスト ボックス 287"/>
        <xdr:cNvSpPr txBox="1"/>
      </xdr:nvSpPr>
      <xdr:spPr>
        <a:xfrm>
          <a:off x="9404428" y="662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60513</xdr:rowOff>
    </xdr:from>
    <xdr:to>
      <xdr:col>45</xdr:col>
      <xdr:colOff>177800</xdr:colOff>
      <xdr:row>38</xdr:row>
      <xdr:rowOff>61839</xdr:rowOff>
    </xdr:to>
    <xdr:cxnSp macro="">
      <xdr:nvCxnSpPr>
        <xdr:cNvPr id="289" name="直線コネクタ 288"/>
        <xdr:cNvCxnSpPr/>
      </xdr:nvCxnSpPr>
      <xdr:spPr>
        <a:xfrm flipV="1">
          <a:off x="7861300" y="6575613"/>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108200</xdr:rowOff>
    </xdr:from>
    <xdr:ext cx="469744" cy="259045"/>
    <xdr:sp macro="" textlink="">
      <xdr:nvSpPr>
        <xdr:cNvPr id="291" name="テキスト ボックス 290"/>
        <xdr:cNvSpPr txBox="1"/>
      </xdr:nvSpPr>
      <xdr:spPr>
        <a:xfrm>
          <a:off x="8515428"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61839</xdr:rowOff>
    </xdr:from>
    <xdr:to>
      <xdr:col>41</xdr:col>
      <xdr:colOff>50800</xdr:colOff>
      <xdr:row>38</xdr:row>
      <xdr:rowOff>76652</xdr:rowOff>
    </xdr:to>
    <xdr:cxnSp macro="">
      <xdr:nvCxnSpPr>
        <xdr:cNvPr id="292" name="直線コネクタ 291"/>
        <xdr:cNvCxnSpPr/>
      </xdr:nvCxnSpPr>
      <xdr:spPr>
        <a:xfrm flipV="1">
          <a:off x="6972300" y="6576939"/>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3" name="フローチャート: 判断 292"/>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125026</xdr:rowOff>
    </xdr:from>
    <xdr:ext cx="469744" cy="259045"/>
    <xdr:sp macro="" textlink="">
      <xdr:nvSpPr>
        <xdr:cNvPr id="294" name="テキスト ボックス 293"/>
        <xdr:cNvSpPr txBox="1"/>
      </xdr:nvSpPr>
      <xdr:spPr>
        <a:xfrm>
          <a:off x="7626428"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5" name="フローチャート: 判断 294"/>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136024</xdr:rowOff>
    </xdr:from>
    <xdr:ext cx="469744" cy="259045"/>
    <xdr:sp macro="" textlink="">
      <xdr:nvSpPr>
        <xdr:cNvPr id="296" name="テキスト ボックス 295"/>
        <xdr:cNvSpPr txBox="1"/>
      </xdr:nvSpPr>
      <xdr:spPr>
        <a:xfrm>
          <a:off x="6737428"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19131</xdr:rowOff>
    </xdr:from>
    <xdr:to>
      <xdr:col>55</xdr:col>
      <xdr:colOff>50800</xdr:colOff>
      <xdr:row>38</xdr:row>
      <xdr:rowOff>120731</xdr:rowOff>
    </xdr:to>
    <xdr:sp macro="" textlink="">
      <xdr:nvSpPr>
        <xdr:cNvPr id="302" name="楕円 301"/>
        <xdr:cNvSpPr/>
      </xdr:nvSpPr>
      <xdr:spPr>
        <a:xfrm>
          <a:off x="10426700" y="65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149958</xdr:rowOff>
    </xdr:from>
    <xdr:ext cx="469744" cy="259045"/>
    <xdr:sp macro="" textlink="">
      <xdr:nvSpPr>
        <xdr:cNvPr id="303" name="労働費該当値テキスト"/>
        <xdr:cNvSpPr txBox="1"/>
      </xdr:nvSpPr>
      <xdr:spPr>
        <a:xfrm>
          <a:off x="10528300" y="632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11588</xdr:rowOff>
    </xdr:from>
    <xdr:to>
      <xdr:col>50</xdr:col>
      <xdr:colOff>165100</xdr:colOff>
      <xdr:row>38</xdr:row>
      <xdr:rowOff>113188</xdr:rowOff>
    </xdr:to>
    <xdr:sp macro="" textlink="">
      <xdr:nvSpPr>
        <xdr:cNvPr id="304" name="楕円 303"/>
        <xdr:cNvSpPr/>
      </xdr:nvSpPr>
      <xdr:spPr>
        <a:xfrm>
          <a:off x="9588500" y="652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129715</xdr:rowOff>
    </xdr:from>
    <xdr:ext cx="469744" cy="259045"/>
    <xdr:sp macro="" textlink="">
      <xdr:nvSpPr>
        <xdr:cNvPr id="305" name="テキスト ボックス 304"/>
        <xdr:cNvSpPr txBox="1"/>
      </xdr:nvSpPr>
      <xdr:spPr>
        <a:xfrm>
          <a:off x="9404428" y="630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9713</xdr:rowOff>
    </xdr:from>
    <xdr:to>
      <xdr:col>46</xdr:col>
      <xdr:colOff>38100</xdr:colOff>
      <xdr:row>38</xdr:row>
      <xdr:rowOff>111313</xdr:rowOff>
    </xdr:to>
    <xdr:sp macro="" textlink="">
      <xdr:nvSpPr>
        <xdr:cNvPr id="306" name="楕円 305"/>
        <xdr:cNvSpPr/>
      </xdr:nvSpPr>
      <xdr:spPr>
        <a:xfrm>
          <a:off x="8699500" y="652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127840</xdr:rowOff>
    </xdr:from>
    <xdr:ext cx="469744" cy="259045"/>
    <xdr:sp macro="" textlink="">
      <xdr:nvSpPr>
        <xdr:cNvPr id="307" name="テキスト ボックス 306"/>
        <xdr:cNvSpPr txBox="1"/>
      </xdr:nvSpPr>
      <xdr:spPr>
        <a:xfrm>
          <a:off x="8515428" y="630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11039</xdr:rowOff>
    </xdr:from>
    <xdr:to>
      <xdr:col>41</xdr:col>
      <xdr:colOff>101600</xdr:colOff>
      <xdr:row>38</xdr:row>
      <xdr:rowOff>112639</xdr:rowOff>
    </xdr:to>
    <xdr:sp macro="" textlink="">
      <xdr:nvSpPr>
        <xdr:cNvPr id="308" name="楕円 307"/>
        <xdr:cNvSpPr/>
      </xdr:nvSpPr>
      <xdr:spPr>
        <a:xfrm>
          <a:off x="7810500" y="652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129166</xdr:rowOff>
    </xdr:from>
    <xdr:ext cx="469744" cy="259045"/>
    <xdr:sp macro="" textlink="">
      <xdr:nvSpPr>
        <xdr:cNvPr id="309" name="テキスト ボックス 308"/>
        <xdr:cNvSpPr txBox="1"/>
      </xdr:nvSpPr>
      <xdr:spPr>
        <a:xfrm>
          <a:off x="7626428" y="630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25852</xdr:rowOff>
    </xdr:from>
    <xdr:to>
      <xdr:col>36</xdr:col>
      <xdr:colOff>165100</xdr:colOff>
      <xdr:row>38</xdr:row>
      <xdr:rowOff>127452</xdr:rowOff>
    </xdr:to>
    <xdr:sp macro="" textlink="">
      <xdr:nvSpPr>
        <xdr:cNvPr id="310" name="楕円 309"/>
        <xdr:cNvSpPr/>
      </xdr:nvSpPr>
      <xdr:spPr>
        <a:xfrm>
          <a:off x="6921500" y="654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118579</xdr:rowOff>
    </xdr:from>
    <xdr:ext cx="469744" cy="259045"/>
    <xdr:sp macro="" textlink="">
      <xdr:nvSpPr>
        <xdr:cNvPr id="311" name="テキスト ボックス 310"/>
        <xdr:cNvSpPr txBox="1"/>
      </xdr:nvSpPr>
      <xdr:spPr>
        <a:xfrm>
          <a:off x="6737428" y="663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14896</xdr:rowOff>
    </xdr:from>
    <xdr:to>
      <xdr:col>55</xdr:col>
      <xdr:colOff>0</xdr:colOff>
      <xdr:row>58</xdr:row>
      <xdr:rowOff>16347</xdr:rowOff>
    </xdr:to>
    <xdr:cxnSp macro="">
      <xdr:nvCxnSpPr>
        <xdr:cNvPr id="336" name="直線コネクタ 335"/>
        <xdr:cNvCxnSpPr/>
      </xdr:nvCxnSpPr>
      <xdr:spPr>
        <a:xfrm flipV="1">
          <a:off x="9639300" y="9958996"/>
          <a:ext cx="838200" cy="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15250</xdr:rowOff>
    </xdr:from>
    <xdr:to>
      <xdr:col>50</xdr:col>
      <xdr:colOff>114300</xdr:colOff>
      <xdr:row>58</xdr:row>
      <xdr:rowOff>16347</xdr:rowOff>
    </xdr:to>
    <xdr:cxnSp macro="">
      <xdr:nvCxnSpPr>
        <xdr:cNvPr id="339" name="直線コネクタ 338"/>
        <xdr:cNvCxnSpPr/>
      </xdr:nvCxnSpPr>
      <xdr:spPr>
        <a:xfrm>
          <a:off x="8750300" y="9959350"/>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15056</xdr:rowOff>
    </xdr:from>
    <xdr:to>
      <xdr:col>45</xdr:col>
      <xdr:colOff>177800</xdr:colOff>
      <xdr:row>58</xdr:row>
      <xdr:rowOff>15250</xdr:rowOff>
    </xdr:to>
    <xdr:cxnSp macro="">
      <xdr:nvCxnSpPr>
        <xdr:cNvPr id="342" name="直線コネクタ 341"/>
        <xdr:cNvCxnSpPr/>
      </xdr:nvCxnSpPr>
      <xdr:spPr>
        <a:xfrm>
          <a:off x="7861300" y="9959156"/>
          <a:ext cx="889000" cy="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14398</xdr:rowOff>
    </xdr:from>
    <xdr:to>
      <xdr:col>41</xdr:col>
      <xdr:colOff>50800</xdr:colOff>
      <xdr:row>58</xdr:row>
      <xdr:rowOff>15056</xdr:rowOff>
    </xdr:to>
    <xdr:cxnSp macro="">
      <xdr:nvCxnSpPr>
        <xdr:cNvPr id="345" name="直線コネクタ 344"/>
        <xdr:cNvCxnSpPr/>
      </xdr:nvCxnSpPr>
      <xdr:spPr>
        <a:xfrm>
          <a:off x="6972300" y="9958498"/>
          <a:ext cx="889000" cy="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6" name="フローチャート: 判断 345"/>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10934</xdr:rowOff>
    </xdr:from>
    <xdr:ext cx="534377" cy="259045"/>
    <xdr:sp macro="" textlink="">
      <xdr:nvSpPr>
        <xdr:cNvPr id="347" name="テキスト ボックス 346"/>
        <xdr:cNvSpPr txBox="1"/>
      </xdr:nvSpPr>
      <xdr:spPr>
        <a:xfrm>
          <a:off x="7594111" y="96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48" name="フローチャート: 判断 347"/>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13305</xdr:rowOff>
    </xdr:from>
    <xdr:ext cx="534377" cy="259045"/>
    <xdr:sp macro="" textlink="">
      <xdr:nvSpPr>
        <xdr:cNvPr id="349" name="テキスト ボックス 348"/>
        <xdr:cNvSpPr txBox="1"/>
      </xdr:nvSpPr>
      <xdr:spPr>
        <a:xfrm>
          <a:off x="6705111" y="961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135546</xdr:rowOff>
    </xdr:from>
    <xdr:to>
      <xdr:col>55</xdr:col>
      <xdr:colOff>50800</xdr:colOff>
      <xdr:row>58</xdr:row>
      <xdr:rowOff>65696</xdr:rowOff>
    </xdr:to>
    <xdr:sp macro="" textlink="">
      <xdr:nvSpPr>
        <xdr:cNvPr id="355" name="楕円 354"/>
        <xdr:cNvSpPr/>
      </xdr:nvSpPr>
      <xdr:spPr>
        <a:xfrm>
          <a:off x="10426700" y="990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52668</xdr:rowOff>
    </xdr:from>
    <xdr:ext cx="469744" cy="259045"/>
    <xdr:sp macro="" textlink="">
      <xdr:nvSpPr>
        <xdr:cNvPr id="356" name="農林水産業費該当値テキスト"/>
        <xdr:cNvSpPr txBox="1"/>
      </xdr:nvSpPr>
      <xdr:spPr>
        <a:xfrm>
          <a:off x="10528300" y="982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136997</xdr:rowOff>
    </xdr:from>
    <xdr:to>
      <xdr:col>50</xdr:col>
      <xdr:colOff>165100</xdr:colOff>
      <xdr:row>58</xdr:row>
      <xdr:rowOff>67147</xdr:rowOff>
    </xdr:to>
    <xdr:sp macro="" textlink="">
      <xdr:nvSpPr>
        <xdr:cNvPr id="357" name="楕円 356"/>
        <xdr:cNvSpPr/>
      </xdr:nvSpPr>
      <xdr:spPr>
        <a:xfrm>
          <a:off x="9588500" y="990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58274</xdr:rowOff>
    </xdr:from>
    <xdr:ext cx="469744" cy="259045"/>
    <xdr:sp macro="" textlink="">
      <xdr:nvSpPr>
        <xdr:cNvPr id="358" name="テキスト ボックス 357"/>
        <xdr:cNvSpPr txBox="1"/>
      </xdr:nvSpPr>
      <xdr:spPr>
        <a:xfrm>
          <a:off x="9404428" y="1000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135900</xdr:rowOff>
    </xdr:from>
    <xdr:to>
      <xdr:col>46</xdr:col>
      <xdr:colOff>38100</xdr:colOff>
      <xdr:row>58</xdr:row>
      <xdr:rowOff>66050</xdr:rowOff>
    </xdr:to>
    <xdr:sp macro="" textlink="">
      <xdr:nvSpPr>
        <xdr:cNvPr id="359" name="楕円 358"/>
        <xdr:cNvSpPr/>
      </xdr:nvSpPr>
      <xdr:spPr>
        <a:xfrm>
          <a:off x="8699500" y="99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57177</xdr:rowOff>
    </xdr:from>
    <xdr:ext cx="469744" cy="259045"/>
    <xdr:sp macro="" textlink="">
      <xdr:nvSpPr>
        <xdr:cNvPr id="360" name="テキスト ボックス 359"/>
        <xdr:cNvSpPr txBox="1"/>
      </xdr:nvSpPr>
      <xdr:spPr>
        <a:xfrm>
          <a:off x="8515428" y="1000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135706</xdr:rowOff>
    </xdr:from>
    <xdr:to>
      <xdr:col>41</xdr:col>
      <xdr:colOff>101600</xdr:colOff>
      <xdr:row>58</xdr:row>
      <xdr:rowOff>65856</xdr:rowOff>
    </xdr:to>
    <xdr:sp macro="" textlink="">
      <xdr:nvSpPr>
        <xdr:cNvPr id="361" name="楕円 360"/>
        <xdr:cNvSpPr/>
      </xdr:nvSpPr>
      <xdr:spPr>
        <a:xfrm>
          <a:off x="7810500" y="990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56983</xdr:rowOff>
    </xdr:from>
    <xdr:ext cx="469744" cy="259045"/>
    <xdr:sp macro="" textlink="">
      <xdr:nvSpPr>
        <xdr:cNvPr id="362" name="テキスト ボックス 361"/>
        <xdr:cNvSpPr txBox="1"/>
      </xdr:nvSpPr>
      <xdr:spPr>
        <a:xfrm>
          <a:off x="7626428" y="1000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135048</xdr:rowOff>
    </xdr:from>
    <xdr:to>
      <xdr:col>36</xdr:col>
      <xdr:colOff>165100</xdr:colOff>
      <xdr:row>58</xdr:row>
      <xdr:rowOff>65198</xdr:rowOff>
    </xdr:to>
    <xdr:sp macro="" textlink="">
      <xdr:nvSpPr>
        <xdr:cNvPr id="363" name="楕円 362"/>
        <xdr:cNvSpPr/>
      </xdr:nvSpPr>
      <xdr:spPr>
        <a:xfrm>
          <a:off x="6921500" y="990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56325</xdr:rowOff>
    </xdr:from>
    <xdr:ext cx="469744" cy="259045"/>
    <xdr:sp macro="" textlink="">
      <xdr:nvSpPr>
        <xdr:cNvPr id="364" name="テキスト ボックス 363"/>
        <xdr:cNvSpPr txBox="1"/>
      </xdr:nvSpPr>
      <xdr:spPr>
        <a:xfrm>
          <a:off x="6737428" y="1000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150254</xdr:rowOff>
    </xdr:from>
    <xdr:to>
      <xdr:col>55</xdr:col>
      <xdr:colOff>0</xdr:colOff>
      <xdr:row>78</xdr:row>
      <xdr:rowOff>153815</xdr:rowOff>
    </xdr:to>
    <xdr:cxnSp macro="">
      <xdr:nvCxnSpPr>
        <xdr:cNvPr id="393" name="直線コネクタ 392"/>
        <xdr:cNvCxnSpPr/>
      </xdr:nvCxnSpPr>
      <xdr:spPr>
        <a:xfrm flipV="1">
          <a:off x="9639300" y="13523354"/>
          <a:ext cx="838200" cy="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133262</xdr:rowOff>
    </xdr:from>
    <xdr:to>
      <xdr:col>50</xdr:col>
      <xdr:colOff>114300</xdr:colOff>
      <xdr:row>78</xdr:row>
      <xdr:rowOff>153815</xdr:rowOff>
    </xdr:to>
    <xdr:cxnSp macro="">
      <xdr:nvCxnSpPr>
        <xdr:cNvPr id="396" name="直線コネクタ 395"/>
        <xdr:cNvCxnSpPr/>
      </xdr:nvCxnSpPr>
      <xdr:spPr>
        <a:xfrm>
          <a:off x="8750300" y="13506362"/>
          <a:ext cx="889000" cy="2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133262</xdr:rowOff>
    </xdr:from>
    <xdr:to>
      <xdr:col>45</xdr:col>
      <xdr:colOff>177800</xdr:colOff>
      <xdr:row>78</xdr:row>
      <xdr:rowOff>153702</xdr:rowOff>
    </xdr:to>
    <xdr:cxnSp macro="">
      <xdr:nvCxnSpPr>
        <xdr:cNvPr id="399" name="直線コネクタ 398"/>
        <xdr:cNvCxnSpPr/>
      </xdr:nvCxnSpPr>
      <xdr:spPr>
        <a:xfrm flipV="1">
          <a:off x="7861300" y="13506362"/>
          <a:ext cx="889000" cy="2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151797</xdr:rowOff>
    </xdr:from>
    <xdr:to>
      <xdr:col>41</xdr:col>
      <xdr:colOff>50800</xdr:colOff>
      <xdr:row>78</xdr:row>
      <xdr:rowOff>153702</xdr:rowOff>
    </xdr:to>
    <xdr:cxnSp macro="">
      <xdr:nvCxnSpPr>
        <xdr:cNvPr id="402" name="直線コネクタ 401"/>
        <xdr:cNvCxnSpPr/>
      </xdr:nvCxnSpPr>
      <xdr:spPr>
        <a:xfrm>
          <a:off x="6972300" y="1352489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3" name="フローチャート: 判断 402"/>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111148</xdr:rowOff>
    </xdr:from>
    <xdr:ext cx="469744" cy="259045"/>
    <xdr:sp macro="" textlink="">
      <xdr:nvSpPr>
        <xdr:cNvPr id="404" name="テキスト ボックス 403"/>
        <xdr:cNvSpPr txBox="1"/>
      </xdr:nvSpPr>
      <xdr:spPr>
        <a:xfrm>
          <a:off x="7626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5" name="フローチャート: 判断 404"/>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118960</xdr:rowOff>
    </xdr:from>
    <xdr:ext cx="469744" cy="259045"/>
    <xdr:sp macro="" textlink="">
      <xdr:nvSpPr>
        <xdr:cNvPr id="406" name="テキスト ボックス 405"/>
        <xdr:cNvSpPr txBox="1"/>
      </xdr:nvSpPr>
      <xdr:spPr>
        <a:xfrm>
          <a:off x="6737428" y="1314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99454</xdr:rowOff>
    </xdr:from>
    <xdr:to>
      <xdr:col>55</xdr:col>
      <xdr:colOff>50800</xdr:colOff>
      <xdr:row>79</xdr:row>
      <xdr:rowOff>29604</xdr:rowOff>
    </xdr:to>
    <xdr:sp macro="" textlink="">
      <xdr:nvSpPr>
        <xdr:cNvPr id="412" name="楕円 411"/>
        <xdr:cNvSpPr/>
      </xdr:nvSpPr>
      <xdr:spPr>
        <a:xfrm>
          <a:off x="10426700" y="134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14381</xdr:rowOff>
    </xdr:from>
    <xdr:ext cx="469744" cy="259045"/>
    <xdr:sp macro="" textlink="">
      <xdr:nvSpPr>
        <xdr:cNvPr id="413" name="商工費該当値テキスト"/>
        <xdr:cNvSpPr txBox="1"/>
      </xdr:nvSpPr>
      <xdr:spPr>
        <a:xfrm>
          <a:off x="10528300" y="1338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103015</xdr:rowOff>
    </xdr:from>
    <xdr:to>
      <xdr:col>50</xdr:col>
      <xdr:colOff>165100</xdr:colOff>
      <xdr:row>79</xdr:row>
      <xdr:rowOff>33165</xdr:rowOff>
    </xdr:to>
    <xdr:sp macro="" textlink="">
      <xdr:nvSpPr>
        <xdr:cNvPr id="414" name="楕円 413"/>
        <xdr:cNvSpPr/>
      </xdr:nvSpPr>
      <xdr:spPr>
        <a:xfrm>
          <a:off x="9588500" y="1347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24292</xdr:rowOff>
    </xdr:from>
    <xdr:ext cx="469744" cy="259045"/>
    <xdr:sp macro="" textlink="">
      <xdr:nvSpPr>
        <xdr:cNvPr id="415" name="テキスト ボックス 414"/>
        <xdr:cNvSpPr txBox="1"/>
      </xdr:nvSpPr>
      <xdr:spPr>
        <a:xfrm>
          <a:off x="9404428" y="1356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82462</xdr:rowOff>
    </xdr:from>
    <xdr:to>
      <xdr:col>46</xdr:col>
      <xdr:colOff>38100</xdr:colOff>
      <xdr:row>79</xdr:row>
      <xdr:rowOff>12612</xdr:rowOff>
    </xdr:to>
    <xdr:sp macro="" textlink="">
      <xdr:nvSpPr>
        <xdr:cNvPr id="416" name="楕円 415"/>
        <xdr:cNvSpPr/>
      </xdr:nvSpPr>
      <xdr:spPr>
        <a:xfrm>
          <a:off x="8699500" y="1345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3739</xdr:rowOff>
    </xdr:from>
    <xdr:ext cx="469744" cy="259045"/>
    <xdr:sp macro="" textlink="">
      <xdr:nvSpPr>
        <xdr:cNvPr id="417" name="テキスト ボックス 416"/>
        <xdr:cNvSpPr txBox="1"/>
      </xdr:nvSpPr>
      <xdr:spPr>
        <a:xfrm>
          <a:off x="8515428" y="1354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102902</xdr:rowOff>
    </xdr:from>
    <xdr:to>
      <xdr:col>41</xdr:col>
      <xdr:colOff>101600</xdr:colOff>
      <xdr:row>79</xdr:row>
      <xdr:rowOff>33052</xdr:rowOff>
    </xdr:to>
    <xdr:sp macro="" textlink="">
      <xdr:nvSpPr>
        <xdr:cNvPr id="418" name="楕円 417"/>
        <xdr:cNvSpPr/>
      </xdr:nvSpPr>
      <xdr:spPr>
        <a:xfrm>
          <a:off x="7810500" y="1347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24179</xdr:rowOff>
    </xdr:from>
    <xdr:ext cx="469744" cy="259045"/>
    <xdr:sp macro="" textlink="">
      <xdr:nvSpPr>
        <xdr:cNvPr id="419" name="テキスト ボックス 418"/>
        <xdr:cNvSpPr txBox="1"/>
      </xdr:nvSpPr>
      <xdr:spPr>
        <a:xfrm>
          <a:off x="7626428" y="1356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100997</xdr:rowOff>
    </xdr:from>
    <xdr:to>
      <xdr:col>36</xdr:col>
      <xdr:colOff>165100</xdr:colOff>
      <xdr:row>79</xdr:row>
      <xdr:rowOff>31147</xdr:rowOff>
    </xdr:to>
    <xdr:sp macro="" textlink="">
      <xdr:nvSpPr>
        <xdr:cNvPr id="420" name="楕円 419"/>
        <xdr:cNvSpPr/>
      </xdr:nvSpPr>
      <xdr:spPr>
        <a:xfrm>
          <a:off x="6921500" y="134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22274</xdr:rowOff>
    </xdr:from>
    <xdr:ext cx="469744" cy="259045"/>
    <xdr:sp macro="" textlink="">
      <xdr:nvSpPr>
        <xdr:cNvPr id="421" name="テキスト ボックス 420"/>
        <xdr:cNvSpPr txBox="1"/>
      </xdr:nvSpPr>
      <xdr:spPr>
        <a:xfrm>
          <a:off x="6737428" y="13566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160407</xdr:rowOff>
    </xdr:from>
    <xdr:to>
      <xdr:col>55</xdr:col>
      <xdr:colOff>0</xdr:colOff>
      <xdr:row>98</xdr:row>
      <xdr:rowOff>169320</xdr:rowOff>
    </xdr:to>
    <xdr:cxnSp macro="">
      <xdr:nvCxnSpPr>
        <xdr:cNvPr id="452" name="直線コネクタ 451"/>
        <xdr:cNvCxnSpPr/>
      </xdr:nvCxnSpPr>
      <xdr:spPr>
        <a:xfrm flipV="1">
          <a:off x="9639300" y="16962507"/>
          <a:ext cx="838200" cy="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169320</xdr:rowOff>
    </xdr:from>
    <xdr:to>
      <xdr:col>50</xdr:col>
      <xdr:colOff>114300</xdr:colOff>
      <xdr:row>99</xdr:row>
      <xdr:rowOff>6407</xdr:rowOff>
    </xdr:to>
    <xdr:cxnSp macro="">
      <xdr:nvCxnSpPr>
        <xdr:cNvPr id="455" name="直線コネクタ 454"/>
        <xdr:cNvCxnSpPr/>
      </xdr:nvCxnSpPr>
      <xdr:spPr>
        <a:xfrm flipV="1">
          <a:off x="8750300" y="16971420"/>
          <a:ext cx="889000" cy="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7" name="テキスト ボックス 456"/>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169845</xdr:rowOff>
    </xdr:from>
    <xdr:to>
      <xdr:col>45</xdr:col>
      <xdr:colOff>177800</xdr:colOff>
      <xdr:row>99</xdr:row>
      <xdr:rowOff>6407</xdr:rowOff>
    </xdr:to>
    <xdr:cxnSp macro="">
      <xdr:nvCxnSpPr>
        <xdr:cNvPr id="458" name="直線コネクタ 457"/>
        <xdr:cNvCxnSpPr/>
      </xdr:nvCxnSpPr>
      <xdr:spPr>
        <a:xfrm>
          <a:off x="7861300" y="16971945"/>
          <a:ext cx="889000" cy="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0" name="テキスト ボックス 459"/>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169845</xdr:rowOff>
    </xdr:from>
    <xdr:to>
      <xdr:col>41</xdr:col>
      <xdr:colOff>50800</xdr:colOff>
      <xdr:row>99</xdr:row>
      <xdr:rowOff>1143</xdr:rowOff>
    </xdr:to>
    <xdr:cxnSp macro="">
      <xdr:nvCxnSpPr>
        <xdr:cNvPr id="461" name="直線コネクタ 460"/>
        <xdr:cNvCxnSpPr/>
      </xdr:nvCxnSpPr>
      <xdr:spPr>
        <a:xfrm flipV="1">
          <a:off x="6972300" y="16971945"/>
          <a:ext cx="889000" cy="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2" name="フローチャート: 判断 461"/>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12769</xdr:rowOff>
    </xdr:from>
    <xdr:ext cx="534377" cy="259045"/>
    <xdr:sp macro="" textlink="">
      <xdr:nvSpPr>
        <xdr:cNvPr id="463" name="テキスト ボックス 462"/>
        <xdr:cNvSpPr txBox="1"/>
      </xdr:nvSpPr>
      <xdr:spPr>
        <a:xfrm>
          <a:off x="7594111" y="166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4" name="フローチャート: 判断 463"/>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7710</xdr:rowOff>
    </xdr:from>
    <xdr:ext cx="534377" cy="259045"/>
    <xdr:sp macro="" textlink="">
      <xdr:nvSpPr>
        <xdr:cNvPr id="465" name="テキスト ボックス 464"/>
        <xdr:cNvSpPr txBox="1"/>
      </xdr:nvSpPr>
      <xdr:spPr>
        <a:xfrm>
          <a:off x="6705111" y="166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109607</xdr:rowOff>
    </xdr:from>
    <xdr:to>
      <xdr:col>55</xdr:col>
      <xdr:colOff>50800</xdr:colOff>
      <xdr:row>99</xdr:row>
      <xdr:rowOff>39757</xdr:rowOff>
    </xdr:to>
    <xdr:sp macro="" textlink="">
      <xdr:nvSpPr>
        <xdr:cNvPr id="471" name="楕円 470"/>
        <xdr:cNvSpPr/>
      </xdr:nvSpPr>
      <xdr:spPr>
        <a:xfrm>
          <a:off x="10426700" y="169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51772</xdr:rowOff>
    </xdr:from>
    <xdr:ext cx="534377" cy="259045"/>
    <xdr:sp macro="" textlink="">
      <xdr:nvSpPr>
        <xdr:cNvPr id="472" name="土木費該当値テキスト"/>
        <xdr:cNvSpPr txBox="1"/>
      </xdr:nvSpPr>
      <xdr:spPr>
        <a:xfrm>
          <a:off x="10528300" y="1685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118520</xdr:rowOff>
    </xdr:from>
    <xdr:to>
      <xdr:col>50</xdr:col>
      <xdr:colOff>165100</xdr:colOff>
      <xdr:row>99</xdr:row>
      <xdr:rowOff>48670</xdr:rowOff>
    </xdr:to>
    <xdr:sp macro="" textlink="">
      <xdr:nvSpPr>
        <xdr:cNvPr id="473" name="楕円 472"/>
        <xdr:cNvSpPr/>
      </xdr:nvSpPr>
      <xdr:spPr>
        <a:xfrm>
          <a:off x="9588500" y="1692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39797</xdr:rowOff>
    </xdr:from>
    <xdr:ext cx="534377" cy="259045"/>
    <xdr:sp macro="" textlink="">
      <xdr:nvSpPr>
        <xdr:cNvPr id="474" name="テキスト ボックス 473"/>
        <xdr:cNvSpPr txBox="1"/>
      </xdr:nvSpPr>
      <xdr:spPr>
        <a:xfrm>
          <a:off x="9372111" y="1701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127057</xdr:rowOff>
    </xdr:from>
    <xdr:to>
      <xdr:col>46</xdr:col>
      <xdr:colOff>38100</xdr:colOff>
      <xdr:row>99</xdr:row>
      <xdr:rowOff>57207</xdr:rowOff>
    </xdr:to>
    <xdr:sp macro="" textlink="">
      <xdr:nvSpPr>
        <xdr:cNvPr id="475" name="楕円 474"/>
        <xdr:cNvSpPr/>
      </xdr:nvSpPr>
      <xdr:spPr>
        <a:xfrm>
          <a:off x="8699500" y="169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48334</xdr:rowOff>
    </xdr:from>
    <xdr:ext cx="534377" cy="259045"/>
    <xdr:sp macro="" textlink="">
      <xdr:nvSpPr>
        <xdr:cNvPr id="476" name="テキスト ボックス 475"/>
        <xdr:cNvSpPr txBox="1"/>
      </xdr:nvSpPr>
      <xdr:spPr>
        <a:xfrm>
          <a:off x="8483111" y="1702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119045</xdr:rowOff>
    </xdr:from>
    <xdr:to>
      <xdr:col>41</xdr:col>
      <xdr:colOff>101600</xdr:colOff>
      <xdr:row>99</xdr:row>
      <xdr:rowOff>49195</xdr:rowOff>
    </xdr:to>
    <xdr:sp macro="" textlink="">
      <xdr:nvSpPr>
        <xdr:cNvPr id="477" name="楕円 476"/>
        <xdr:cNvSpPr/>
      </xdr:nvSpPr>
      <xdr:spPr>
        <a:xfrm>
          <a:off x="7810500" y="169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40322</xdr:rowOff>
    </xdr:from>
    <xdr:ext cx="534377" cy="259045"/>
    <xdr:sp macro="" textlink="">
      <xdr:nvSpPr>
        <xdr:cNvPr id="478" name="テキスト ボックス 477"/>
        <xdr:cNvSpPr txBox="1"/>
      </xdr:nvSpPr>
      <xdr:spPr>
        <a:xfrm>
          <a:off x="7594111" y="170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121793</xdr:rowOff>
    </xdr:from>
    <xdr:to>
      <xdr:col>36</xdr:col>
      <xdr:colOff>165100</xdr:colOff>
      <xdr:row>99</xdr:row>
      <xdr:rowOff>51943</xdr:rowOff>
    </xdr:to>
    <xdr:sp macro="" textlink="">
      <xdr:nvSpPr>
        <xdr:cNvPr id="479" name="楕円 478"/>
        <xdr:cNvSpPr/>
      </xdr:nvSpPr>
      <xdr:spPr>
        <a:xfrm>
          <a:off x="6921500" y="1692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43070</xdr:rowOff>
    </xdr:from>
    <xdr:ext cx="534377" cy="259045"/>
    <xdr:sp macro="" textlink="">
      <xdr:nvSpPr>
        <xdr:cNvPr id="480" name="テキスト ボックス 479"/>
        <xdr:cNvSpPr txBox="1"/>
      </xdr:nvSpPr>
      <xdr:spPr>
        <a:xfrm>
          <a:off x="6705111" y="1701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126350</xdr:rowOff>
    </xdr:from>
    <xdr:to>
      <xdr:col>85</xdr:col>
      <xdr:colOff>127000</xdr:colOff>
      <xdr:row>38</xdr:row>
      <xdr:rowOff>162011</xdr:rowOff>
    </xdr:to>
    <xdr:cxnSp macro="">
      <xdr:nvCxnSpPr>
        <xdr:cNvPr id="508" name="直線コネクタ 507"/>
        <xdr:cNvCxnSpPr/>
      </xdr:nvCxnSpPr>
      <xdr:spPr>
        <a:xfrm>
          <a:off x="15481300" y="6641450"/>
          <a:ext cx="8382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84516</xdr:rowOff>
    </xdr:from>
    <xdr:to>
      <xdr:col>81</xdr:col>
      <xdr:colOff>50800</xdr:colOff>
      <xdr:row>38</xdr:row>
      <xdr:rowOff>126350</xdr:rowOff>
    </xdr:to>
    <xdr:cxnSp macro="">
      <xdr:nvCxnSpPr>
        <xdr:cNvPr id="511" name="直線コネクタ 510"/>
        <xdr:cNvCxnSpPr/>
      </xdr:nvCxnSpPr>
      <xdr:spPr>
        <a:xfrm>
          <a:off x="14592300" y="6599616"/>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49906</xdr:rowOff>
    </xdr:from>
    <xdr:to>
      <xdr:col>76</xdr:col>
      <xdr:colOff>114300</xdr:colOff>
      <xdr:row>38</xdr:row>
      <xdr:rowOff>84516</xdr:rowOff>
    </xdr:to>
    <xdr:cxnSp macro="">
      <xdr:nvCxnSpPr>
        <xdr:cNvPr id="514" name="直線コネクタ 513"/>
        <xdr:cNvCxnSpPr/>
      </xdr:nvCxnSpPr>
      <xdr:spPr>
        <a:xfrm>
          <a:off x="13703300" y="6565006"/>
          <a:ext cx="889000" cy="3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123972</xdr:rowOff>
    </xdr:from>
    <xdr:to>
      <xdr:col>71</xdr:col>
      <xdr:colOff>177800</xdr:colOff>
      <xdr:row>38</xdr:row>
      <xdr:rowOff>49906</xdr:rowOff>
    </xdr:to>
    <xdr:cxnSp macro="">
      <xdr:nvCxnSpPr>
        <xdr:cNvPr id="517" name="直線コネクタ 516"/>
        <xdr:cNvCxnSpPr/>
      </xdr:nvCxnSpPr>
      <xdr:spPr>
        <a:xfrm>
          <a:off x="12814300" y="6467622"/>
          <a:ext cx="889000" cy="9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18" name="フローチャート: 判断 51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19" name="テキスト ボックス 518"/>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0" name="フローチャート: 判断 51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1" name="テキスト ボックス 52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111211</xdr:rowOff>
    </xdr:from>
    <xdr:to>
      <xdr:col>85</xdr:col>
      <xdr:colOff>177800</xdr:colOff>
      <xdr:row>39</xdr:row>
      <xdr:rowOff>41361</xdr:rowOff>
    </xdr:to>
    <xdr:sp macro="" textlink="">
      <xdr:nvSpPr>
        <xdr:cNvPr id="527" name="楕円 526"/>
        <xdr:cNvSpPr/>
      </xdr:nvSpPr>
      <xdr:spPr>
        <a:xfrm>
          <a:off x="16268700" y="662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26138</xdr:rowOff>
    </xdr:from>
    <xdr:ext cx="469744" cy="259045"/>
    <xdr:sp macro="" textlink="">
      <xdr:nvSpPr>
        <xdr:cNvPr id="528" name="消防費該当値テキスト"/>
        <xdr:cNvSpPr txBox="1"/>
      </xdr:nvSpPr>
      <xdr:spPr>
        <a:xfrm>
          <a:off x="16370300" y="654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75550</xdr:rowOff>
    </xdr:from>
    <xdr:to>
      <xdr:col>81</xdr:col>
      <xdr:colOff>101600</xdr:colOff>
      <xdr:row>39</xdr:row>
      <xdr:rowOff>5700</xdr:rowOff>
    </xdr:to>
    <xdr:sp macro="" textlink="">
      <xdr:nvSpPr>
        <xdr:cNvPr id="529" name="楕円 528"/>
        <xdr:cNvSpPr/>
      </xdr:nvSpPr>
      <xdr:spPr>
        <a:xfrm>
          <a:off x="15430500" y="659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168277</xdr:rowOff>
    </xdr:from>
    <xdr:ext cx="534377" cy="259045"/>
    <xdr:sp macro="" textlink="">
      <xdr:nvSpPr>
        <xdr:cNvPr id="530" name="テキスト ボックス 529"/>
        <xdr:cNvSpPr txBox="1"/>
      </xdr:nvSpPr>
      <xdr:spPr>
        <a:xfrm>
          <a:off x="15214111" y="668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33716</xdr:rowOff>
    </xdr:from>
    <xdr:to>
      <xdr:col>76</xdr:col>
      <xdr:colOff>165100</xdr:colOff>
      <xdr:row>38</xdr:row>
      <xdr:rowOff>135316</xdr:rowOff>
    </xdr:to>
    <xdr:sp macro="" textlink="">
      <xdr:nvSpPr>
        <xdr:cNvPr id="531" name="楕円 530"/>
        <xdr:cNvSpPr/>
      </xdr:nvSpPr>
      <xdr:spPr>
        <a:xfrm>
          <a:off x="14541500" y="654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126443</xdr:rowOff>
    </xdr:from>
    <xdr:ext cx="534377" cy="259045"/>
    <xdr:sp macro="" textlink="">
      <xdr:nvSpPr>
        <xdr:cNvPr id="532" name="テキスト ボックス 531"/>
        <xdr:cNvSpPr txBox="1"/>
      </xdr:nvSpPr>
      <xdr:spPr>
        <a:xfrm>
          <a:off x="14325111" y="664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170556</xdr:rowOff>
    </xdr:from>
    <xdr:to>
      <xdr:col>72</xdr:col>
      <xdr:colOff>38100</xdr:colOff>
      <xdr:row>38</xdr:row>
      <xdr:rowOff>100706</xdr:rowOff>
    </xdr:to>
    <xdr:sp macro="" textlink="">
      <xdr:nvSpPr>
        <xdr:cNvPr id="533" name="楕円 532"/>
        <xdr:cNvSpPr/>
      </xdr:nvSpPr>
      <xdr:spPr>
        <a:xfrm>
          <a:off x="13652500" y="651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91833</xdr:rowOff>
    </xdr:from>
    <xdr:ext cx="534377" cy="259045"/>
    <xdr:sp macro="" textlink="">
      <xdr:nvSpPr>
        <xdr:cNvPr id="534" name="テキスト ボックス 533"/>
        <xdr:cNvSpPr txBox="1"/>
      </xdr:nvSpPr>
      <xdr:spPr>
        <a:xfrm>
          <a:off x="13436111" y="660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73172</xdr:rowOff>
    </xdr:from>
    <xdr:to>
      <xdr:col>67</xdr:col>
      <xdr:colOff>101600</xdr:colOff>
      <xdr:row>38</xdr:row>
      <xdr:rowOff>3322</xdr:rowOff>
    </xdr:to>
    <xdr:sp macro="" textlink="">
      <xdr:nvSpPr>
        <xdr:cNvPr id="535" name="楕円 534"/>
        <xdr:cNvSpPr/>
      </xdr:nvSpPr>
      <xdr:spPr>
        <a:xfrm>
          <a:off x="12763500" y="641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165899</xdr:rowOff>
    </xdr:from>
    <xdr:ext cx="534377" cy="259045"/>
    <xdr:sp macro="" textlink="">
      <xdr:nvSpPr>
        <xdr:cNvPr id="536" name="テキスト ボックス 535"/>
        <xdr:cNvSpPr txBox="1"/>
      </xdr:nvSpPr>
      <xdr:spPr>
        <a:xfrm>
          <a:off x="12547111" y="65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98920</xdr:rowOff>
    </xdr:from>
    <xdr:to>
      <xdr:col>85</xdr:col>
      <xdr:colOff>127000</xdr:colOff>
      <xdr:row>59</xdr:row>
      <xdr:rowOff>123279</xdr:rowOff>
    </xdr:to>
    <xdr:cxnSp macro="">
      <xdr:nvCxnSpPr>
        <xdr:cNvPr id="566" name="直線コネクタ 565"/>
        <xdr:cNvCxnSpPr/>
      </xdr:nvCxnSpPr>
      <xdr:spPr>
        <a:xfrm flipV="1">
          <a:off x="15481300" y="9871570"/>
          <a:ext cx="838200" cy="36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106939</xdr:rowOff>
    </xdr:from>
    <xdr:ext cx="534377" cy="259045"/>
    <xdr:sp macro="" textlink="">
      <xdr:nvSpPr>
        <xdr:cNvPr id="567" name="教育費平均値テキスト"/>
        <xdr:cNvSpPr txBox="1"/>
      </xdr:nvSpPr>
      <xdr:spPr>
        <a:xfrm>
          <a:off x="16370300" y="9879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113843</xdr:rowOff>
    </xdr:from>
    <xdr:to>
      <xdr:col>81</xdr:col>
      <xdr:colOff>50800</xdr:colOff>
      <xdr:row>59</xdr:row>
      <xdr:rowOff>123279</xdr:rowOff>
    </xdr:to>
    <xdr:cxnSp macro="">
      <xdr:nvCxnSpPr>
        <xdr:cNvPr id="569" name="直線コネクタ 568"/>
        <xdr:cNvCxnSpPr/>
      </xdr:nvCxnSpPr>
      <xdr:spPr>
        <a:xfrm>
          <a:off x="14592300" y="10229393"/>
          <a:ext cx="889000" cy="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42583</xdr:rowOff>
    </xdr:from>
    <xdr:to>
      <xdr:col>76</xdr:col>
      <xdr:colOff>114300</xdr:colOff>
      <xdr:row>59</xdr:row>
      <xdr:rowOff>113843</xdr:rowOff>
    </xdr:to>
    <xdr:cxnSp macro="">
      <xdr:nvCxnSpPr>
        <xdr:cNvPr id="572" name="直線コネクタ 571"/>
        <xdr:cNvCxnSpPr/>
      </xdr:nvCxnSpPr>
      <xdr:spPr>
        <a:xfrm>
          <a:off x="13703300" y="10158133"/>
          <a:ext cx="889000" cy="7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66705</xdr:rowOff>
    </xdr:from>
    <xdr:ext cx="534377" cy="259045"/>
    <xdr:sp macro="" textlink="">
      <xdr:nvSpPr>
        <xdr:cNvPr id="574" name="テキスト ボックス 573"/>
        <xdr:cNvSpPr txBox="1"/>
      </xdr:nvSpPr>
      <xdr:spPr>
        <a:xfrm>
          <a:off x="14325111" y="9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42583</xdr:rowOff>
    </xdr:from>
    <xdr:to>
      <xdr:col>71</xdr:col>
      <xdr:colOff>177800</xdr:colOff>
      <xdr:row>59</xdr:row>
      <xdr:rowOff>111531</xdr:rowOff>
    </xdr:to>
    <xdr:cxnSp macro="">
      <xdr:nvCxnSpPr>
        <xdr:cNvPr id="575" name="直線コネクタ 574"/>
        <xdr:cNvCxnSpPr/>
      </xdr:nvCxnSpPr>
      <xdr:spPr>
        <a:xfrm flipV="1">
          <a:off x="12814300" y="10158133"/>
          <a:ext cx="889000" cy="6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6" name="フローチャート: 判断 575"/>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74020</xdr:rowOff>
    </xdr:from>
    <xdr:ext cx="534377" cy="259045"/>
    <xdr:sp macro="" textlink="">
      <xdr:nvSpPr>
        <xdr:cNvPr id="577" name="テキスト ボックス 576"/>
        <xdr:cNvSpPr txBox="1"/>
      </xdr:nvSpPr>
      <xdr:spPr>
        <a:xfrm>
          <a:off x="13436111" y="96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78" name="フローチャート: 判断 577"/>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79570</xdr:rowOff>
    </xdr:from>
    <xdr:ext cx="534377" cy="259045"/>
    <xdr:sp macro="" textlink="">
      <xdr:nvSpPr>
        <xdr:cNvPr id="579" name="テキスト ボックス 578"/>
        <xdr:cNvSpPr txBox="1"/>
      </xdr:nvSpPr>
      <xdr:spPr>
        <a:xfrm>
          <a:off x="12547111" y="96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48120</xdr:rowOff>
    </xdr:from>
    <xdr:to>
      <xdr:col>85</xdr:col>
      <xdr:colOff>177800</xdr:colOff>
      <xdr:row>57</xdr:row>
      <xdr:rowOff>149720</xdr:rowOff>
    </xdr:to>
    <xdr:sp macro="" textlink="">
      <xdr:nvSpPr>
        <xdr:cNvPr id="585" name="楕円 584"/>
        <xdr:cNvSpPr/>
      </xdr:nvSpPr>
      <xdr:spPr>
        <a:xfrm>
          <a:off x="16268700" y="982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70997</xdr:rowOff>
    </xdr:from>
    <xdr:ext cx="534377" cy="259045"/>
    <xdr:sp macro="" textlink="">
      <xdr:nvSpPr>
        <xdr:cNvPr id="586" name="教育費該当値テキスト"/>
        <xdr:cNvSpPr txBox="1"/>
      </xdr:nvSpPr>
      <xdr:spPr>
        <a:xfrm>
          <a:off x="16370300" y="967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72479</xdr:rowOff>
    </xdr:from>
    <xdr:to>
      <xdr:col>81</xdr:col>
      <xdr:colOff>101600</xdr:colOff>
      <xdr:row>60</xdr:row>
      <xdr:rowOff>2629</xdr:rowOff>
    </xdr:to>
    <xdr:sp macro="" textlink="">
      <xdr:nvSpPr>
        <xdr:cNvPr id="587" name="楕円 586"/>
        <xdr:cNvSpPr/>
      </xdr:nvSpPr>
      <xdr:spPr>
        <a:xfrm>
          <a:off x="15430500" y="1018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165206</xdr:rowOff>
    </xdr:from>
    <xdr:ext cx="534377" cy="259045"/>
    <xdr:sp macro="" textlink="">
      <xdr:nvSpPr>
        <xdr:cNvPr id="588" name="テキスト ボックス 587"/>
        <xdr:cNvSpPr txBox="1"/>
      </xdr:nvSpPr>
      <xdr:spPr>
        <a:xfrm>
          <a:off x="15214111" y="1028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63043</xdr:rowOff>
    </xdr:from>
    <xdr:to>
      <xdr:col>76</xdr:col>
      <xdr:colOff>165100</xdr:colOff>
      <xdr:row>59</xdr:row>
      <xdr:rowOff>164643</xdr:rowOff>
    </xdr:to>
    <xdr:sp macro="" textlink="">
      <xdr:nvSpPr>
        <xdr:cNvPr id="589" name="楕円 588"/>
        <xdr:cNvSpPr/>
      </xdr:nvSpPr>
      <xdr:spPr>
        <a:xfrm>
          <a:off x="14541500" y="101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155770</xdr:rowOff>
    </xdr:from>
    <xdr:ext cx="534377" cy="259045"/>
    <xdr:sp macro="" textlink="">
      <xdr:nvSpPr>
        <xdr:cNvPr id="590" name="テキスト ボックス 589"/>
        <xdr:cNvSpPr txBox="1"/>
      </xdr:nvSpPr>
      <xdr:spPr>
        <a:xfrm>
          <a:off x="14325111" y="1027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163233</xdr:rowOff>
    </xdr:from>
    <xdr:to>
      <xdr:col>72</xdr:col>
      <xdr:colOff>38100</xdr:colOff>
      <xdr:row>59</xdr:row>
      <xdr:rowOff>93383</xdr:rowOff>
    </xdr:to>
    <xdr:sp macro="" textlink="">
      <xdr:nvSpPr>
        <xdr:cNvPr id="591" name="楕円 590"/>
        <xdr:cNvSpPr/>
      </xdr:nvSpPr>
      <xdr:spPr>
        <a:xfrm>
          <a:off x="13652500" y="1010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84510</xdr:rowOff>
    </xdr:from>
    <xdr:ext cx="534377" cy="259045"/>
    <xdr:sp macro="" textlink="">
      <xdr:nvSpPr>
        <xdr:cNvPr id="592" name="テキスト ボックス 591"/>
        <xdr:cNvSpPr txBox="1"/>
      </xdr:nvSpPr>
      <xdr:spPr>
        <a:xfrm>
          <a:off x="13436111" y="1020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60731</xdr:rowOff>
    </xdr:from>
    <xdr:to>
      <xdr:col>67</xdr:col>
      <xdr:colOff>101600</xdr:colOff>
      <xdr:row>59</xdr:row>
      <xdr:rowOff>162331</xdr:rowOff>
    </xdr:to>
    <xdr:sp macro="" textlink="">
      <xdr:nvSpPr>
        <xdr:cNvPr id="593" name="楕円 592"/>
        <xdr:cNvSpPr/>
      </xdr:nvSpPr>
      <xdr:spPr>
        <a:xfrm>
          <a:off x="12763500" y="1017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153458</xdr:rowOff>
    </xdr:from>
    <xdr:ext cx="534377" cy="259045"/>
    <xdr:sp macro="" textlink="">
      <xdr:nvSpPr>
        <xdr:cNvPr id="594" name="テキスト ボックス 593"/>
        <xdr:cNvSpPr txBox="1"/>
      </xdr:nvSpPr>
      <xdr:spPr>
        <a:xfrm>
          <a:off x="12547111" y="1026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3" name="直線コネクタ 62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6" name="直線コネクタ 62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9" name="直線コネクタ 62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2" name="直線コネクタ 63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3" name="フローチャート: 判断 632"/>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62310</xdr:rowOff>
    </xdr:from>
    <xdr:ext cx="469744" cy="259045"/>
    <xdr:sp macro="" textlink="">
      <xdr:nvSpPr>
        <xdr:cNvPr id="634" name="テキスト ボックス 633"/>
        <xdr:cNvSpPr txBox="1"/>
      </xdr:nvSpPr>
      <xdr:spPr>
        <a:xfrm>
          <a:off x="13468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5" name="フローチャート: 判断 634"/>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36" name="テキスト ボックス 635"/>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2" name="楕円 64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126915</xdr:rowOff>
    </xdr:from>
    <xdr:ext cx="249299" cy="259045"/>
    <xdr:sp macro="" textlink="">
      <xdr:nvSpPr>
        <xdr:cNvPr id="643" name="災害復旧費該当値テキスト"/>
        <xdr:cNvSpPr txBox="1"/>
      </xdr:nvSpPr>
      <xdr:spPr>
        <a:xfrm>
          <a:off x="16370300" y="13500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4" name="楕円 64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5" name="テキスト ボックス 64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6" name="楕円 64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7" name="テキスト ボックス 64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8" name="楕円 64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9" name="テキスト ボックス 64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0" name="楕円 64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1" name="テキスト ボックス 65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85026</xdr:rowOff>
    </xdr:from>
    <xdr:to>
      <xdr:col>85</xdr:col>
      <xdr:colOff>127000</xdr:colOff>
      <xdr:row>97</xdr:row>
      <xdr:rowOff>87745</xdr:rowOff>
    </xdr:to>
    <xdr:cxnSp macro="">
      <xdr:nvCxnSpPr>
        <xdr:cNvPr id="680" name="直線コネクタ 679"/>
        <xdr:cNvCxnSpPr/>
      </xdr:nvCxnSpPr>
      <xdr:spPr>
        <a:xfrm flipV="1">
          <a:off x="15481300" y="16715676"/>
          <a:ext cx="838200" cy="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1" name="公債費平均値テキスト"/>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87745</xdr:rowOff>
    </xdr:from>
    <xdr:to>
      <xdr:col>81</xdr:col>
      <xdr:colOff>50800</xdr:colOff>
      <xdr:row>97</xdr:row>
      <xdr:rowOff>103263</xdr:rowOff>
    </xdr:to>
    <xdr:cxnSp macro="">
      <xdr:nvCxnSpPr>
        <xdr:cNvPr id="683" name="直線コネクタ 682"/>
        <xdr:cNvCxnSpPr/>
      </xdr:nvCxnSpPr>
      <xdr:spPr>
        <a:xfrm flipV="1">
          <a:off x="14592300" y="16718395"/>
          <a:ext cx="889000" cy="1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82080</xdr:rowOff>
    </xdr:from>
    <xdr:to>
      <xdr:col>76</xdr:col>
      <xdr:colOff>114300</xdr:colOff>
      <xdr:row>97</xdr:row>
      <xdr:rowOff>103263</xdr:rowOff>
    </xdr:to>
    <xdr:cxnSp macro="">
      <xdr:nvCxnSpPr>
        <xdr:cNvPr id="686" name="直線コネクタ 685"/>
        <xdr:cNvCxnSpPr/>
      </xdr:nvCxnSpPr>
      <xdr:spPr>
        <a:xfrm>
          <a:off x="13703300" y="16712730"/>
          <a:ext cx="8890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88" name="テキスト ボックス 687"/>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82080</xdr:rowOff>
    </xdr:from>
    <xdr:to>
      <xdr:col>71</xdr:col>
      <xdr:colOff>177800</xdr:colOff>
      <xdr:row>97</xdr:row>
      <xdr:rowOff>90284</xdr:rowOff>
    </xdr:to>
    <xdr:cxnSp macro="">
      <xdr:nvCxnSpPr>
        <xdr:cNvPr id="689" name="直線コネクタ 688"/>
        <xdr:cNvCxnSpPr/>
      </xdr:nvCxnSpPr>
      <xdr:spPr>
        <a:xfrm flipV="1">
          <a:off x="12814300" y="16712730"/>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0" name="フローチャート: 判断 689"/>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1" name="テキスト ボックス 690"/>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2" name="フローチャート: 判断 691"/>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3" name="テキスト ボックス 692"/>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34226</xdr:rowOff>
    </xdr:from>
    <xdr:to>
      <xdr:col>85</xdr:col>
      <xdr:colOff>177800</xdr:colOff>
      <xdr:row>97</xdr:row>
      <xdr:rowOff>135826</xdr:rowOff>
    </xdr:to>
    <xdr:sp macro="" textlink="">
      <xdr:nvSpPr>
        <xdr:cNvPr id="699" name="楕円 698"/>
        <xdr:cNvSpPr/>
      </xdr:nvSpPr>
      <xdr:spPr>
        <a:xfrm>
          <a:off x="16268700" y="1666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12653</xdr:rowOff>
    </xdr:from>
    <xdr:ext cx="534377" cy="259045"/>
    <xdr:sp macro="" textlink="">
      <xdr:nvSpPr>
        <xdr:cNvPr id="700" name="公債費該当値テキスト"/>
        <xdr:cNvSpPr txBox="1"/>
      </xdr:nvSpPr>
      <xdr:spPr>
        <a:xfrm>
          <a:off x="16370300" y="1664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36945</xdr:rowOff>
    </xdr:from>
    <xdr:to>
      <xdr:col>81</xdr:col>
      <xdr:colOff>101600</xdr:colOff>
      <xdr:row>97</xdr:row>
      <xdr:rowOff>138545</xdr:rowOff>
    </xdr:to>
    <xdr:sp macro="" textlink="">
      <xdr:nvSpPr>
        <xdr:cNvPr id="701" name="楕円 700"/>
        <xdr:cNvSpPr/>
      </xdr:nvSpPr>
      <xdr:spPr>
        <a:xfrm>
          <a:off x="15430500" y="166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129672</xdr:rowOff>
    </xdr:from>
    <xdr:ext cx="534377" cy="259045"/>
    <xdr:sp macro="" textlink="">
      <xdr:nvSpPr>
        <xdr:cNvPr id="702" name="テキスト ボックス 701"/>
        <xdr:cNvSpPr txBox="1"/>
      </xdr:nvSpPr>
      <xdr:spPr>
        <a:xfrm>
          <a:off x="15214111" y="167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52463</xdr:rowOff>
    </xdr:from>
    <xdr:to>
      <xdr:col>76</xdr:col>
      <xdr:colOff>165100</xdr:colOff>
      <xdr:row>97</xdr:row>
      <xdr:rowOff>154063</xdr:rowOff>
    </xdr:to>
    <xdr:sp macro="" textlink="">
      <xdr:nvSpPr>
        <xdr:cNvPr id="703" name="楕円 702"/>
        <xdr:cNvSpPr/>
      </xdr:nvSpPr>
      <xdr:spPr>
        <a:xfrm>
          <a:off x="14541500" y="1668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145190</xdr:rowOff>
    </xdr:from>
    <xdr:ext cx="534377" cy="259045"/>
    <xdr:sp macro="" textlink="">
      <xdr:nvSpPr>
        <xdr:cNvPr id="704" name="テキスト ボックス 703"/>
        <xdr:cNvSpPr txBox="1"/>
      </xdr:nvSpPr>
      <xdr:spPr>
        <a:xfrm>
          <a:off x="14325111" y="167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31280</xdr:rowOff>
    </xdr:from>
    <xdr:to>
      <xdr:col>72</xdr:col>
      <xdr:colOff>38100</xdr:colOff>
      <xdr:row>97</xdr:row>
      <xdr:rowOff>132880</xdr:rowOff>
    </xdr:to>
    <xdr:sp macro="" textlink="">
      <xdr:nvSpPr>
        <xdr:cNvPr id="705" name="楕円 704"/>
        <xdr:cNvSpPr/>
      </xdr:nvSpPr>
      <xdr:spPr>
        <a:xfrm>
          <a:off x="13652500" y="166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124007</xdr:rowOff>
    </xdr:from>
    <xdr:ext cx="534377" cy="259045"/>
    <xdr:sp macro="" textlink="">
      <xdr:nvSpPr>
        <xdr:cNvPr id="706" name="テキスト ボックス 705"/>
        <xdr:cNvSpPr txBox="1"/>
      </xdr:nvSpPr>
      <xdr:spPr>
        <a:xfrm>
          <a:off x="13436111" y="1675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39484</xdr:rowOff>
    </xdr:from>
    <xdr:to>
      <xdr:col>67</xdr:col>
      <xdr:colOff>101600</xdr:colOff>
      <xdr:row>97</xdr:row>
      <xdr:rowOff>141084</xdr:rowOff>
    </xdr:to>
    <xdr:sp macro="" textlink="">
      <xdr:nvSpPr>
        <xdr:cNvPr id="707" name="楕円 706"/>
        <xdr:cNvSpPr/>
      </xdr:nvSpPr>
      <xdr:spPr>
        <a:xfrm>
          <a:off x="12763500" y="1667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132211</xdr:rowOff>
    </xdr:from>
    <xdr:ext cx="534377" cy="259045"/>
    <xdr:sp macro="" textlink="">
      <xdr:nvSpPr>
        <xdr:cNvPr id="708" name="テキスト ボックス 707"/>
        <xdr:cNvSpPr txBox="1"/>
      </xdr:nvSpPr>
      <xdr:spPr>
        <a:xfrm>
          <a:off x="12547111" y="1676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47" name="フローチャート: 判断 746"/>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84345</xdr:rowOff>
    </xdr:from>
    <xdr:ext cx="378565" cy="259045"/>
    <xdr:sp macro="" textlink="">
      <xdr:nvSpPr>
        <xdr:cNvPr id="748" name="テキスト ボックス 747"/>
        <xdr:cNvSpPr txBox="1"/>
      </xdr:nvSpPr>
      <xdr:spPr>
        <a:xfrm>
          <a:off x="19356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49" name="フローチャート: 判断 748"/>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86822</xdr:rowOff>
    </xdr:from>
    <xdr:ext cx="378565" cy="259045"/>
    <xdr:sp macro="" textlink="">
      <xdr:nvSpPr>
        <xdr:cNvPr id="750" name="テキスト ボックス 749"/>
        <xdr:cNvSpPr txBox="1"/>
      </xdr:nvSpPr>
      <xdr:spPr>
        <a:xfrm>
          <a:off x="18467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愛知県江南市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愛知県江南市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75</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77</v>
      </c>
      <c r="C3" s="420"/>
      <c r="D3" s="420"/>
      <c r="E3" s="421"/>
      <c r="F3" s="421"/>
      <c r="G3" s="421"/>
      <c r="H3" s="421"/>
      <c r="I3" s="421"/>
      <c r="J3" s="421"/>
      <c r="K3" s="421"/>
      <c r="L3" s="421" t="s">
        <v>78</v>
      </c>
      <c r="M3" s="421"/>
      <c r="N3" s="421"/>
      <c r="O3" s="421"/>
      <c r="P3" s="421"/>
      <c r="Q3" s="421"/>
      <c r="R3" s="428"/>
      <c r="S3" s="428"/>
      <c r="T3" s="428"/>
      <c r="U3" s="428"/>
      <c r="V3" s="429"/>
      <c r="W3" s="403" t="s">
        <v>79</v>
      </c>
      <c r="X3" s="404"/>
      <c r="Y3" s="404"/>
      <c r="Z3" s="404"/>
      <c r="AA3" s="404"/>
      <c r="AB3" s="420"/>
      <c r="AC3" s="428" t="s">
        <v>80</v>
      </c>
      <c r="AD3" s="404"/>
      <c r="AE3" s="404"/>
      <c r="AF3" s="404"/>
      <c r="AG3" s="404"/>
      <c r="AH3" s="404"/>
      <c r="AI3" s="404"/>
      <c r="AJ3" s="404"/>
      <c r="AK3" s="404"/>
      <c r="AL3" s="405"/>
      <c r="AM3" s="403" t="s">
        <v>81</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82</v>
      </c>
      <c r="BO3" s="404"/>
      <c r="BP3" s="404"/>
      <c r="BQ3" s="404"/>
      <c r="BR3" s="404"/>
      <c r="BS3" s="404"/>
      <c r="BT3" s="404"/>
      <c r="BU3" s="405"/>
      <c r="BV3" s="403" t="s">
        <v>83</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84</v>
      </c>
      <c r="CU3" s="404"/>
      <c r="CV3" s="404"/>
      <c r="CW3" s="404"/>
      <c r="CX3" s="404"/>
      <c r="CY3" s="404"/>
      <c r="CZ3" s="404"/>
      <c r="DA3" s="405"/>
      <c r="DB3" s="403" t="s">
        <v>85</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86</v>
      </c>
      <c r="AZ4" s="407"/>
      <c r="BA4" s="407"/>
      <c r="BB4" s="407"/>
      <c r="BC4" s="407"/>
      <c r="BD4" s="407"/>
      <c r="BE4" s="407"/>
      <c r="BF4" s="407"/>
      <c r="BG4" s="407"/>
      <c r="BH4" s="407"/>
      <c r="BI4" s="407"/>
      <c r="BJ4" s="407"/>
      <c r="BK4" s="407"/>
      <c r="BL4" s="407"/>
      <c r="BM4" s="408"/>
      <c r="BN4" s="409">
        <v>30936536</v>
      </c>
      <c r="BO4" s="410"/>
      <c r="BP4" s="410"/>
      <c r="BQ4" s="410"/>
      <c r="BR4" s="410"/>
      <c r="BS4" s="410"/>
      <c r="BT4" s="410"/>
      <c r="BU4" s="411"/>
      <c r="BV4" s="409">
        <v>28659658</v>
      </c>
      <c r="BW4" s="410"/>
      <c r="BX4" s="410"/>
      <c r="BY4" s="410"/>
      <c r="BZ4" s="410"/>
      <c r="CA4" s="410"/>
      <c r="CB4" s="410"/>
      <c r="CC4" s="411"/>
      <c r="CD4" s="412" t="s">
        <v>87</v>
      </c>
      <c r="CE4" s="413"/>
      <c r="CF4" s="413"/>
      <c r="CG4" s="413"/>
      <c r="CH4" s="413"/>
      <c r="CI4" s="413"/>
      <c r="CJ4" s="413"/>
      <c r="CK4" s="413"/>
      <c r="CL4" s="413"/>
      <c r="CM4" s="413"/>
      <c r="CN4" s="413"/>
      <c r="CO4" s="413"/>
      <c r="CP4" s="413"/>
      <c r="CQ4" s="413"/>
      <c r="CR4" s="413"/>
      <c r="CS4" s="414"/>
      <c r="CT4" s="415">
        <v>5.2</v>
      </c>
      <c r="CU4" s="416"/>
      <c r="CV4" s="416"/>
      <c r="CW4" s="416"/>
      <c r="CX4" s="416"/>
      <c r="CY4" s="416"/>
      <c r="CZ4" s="416"/>
      <c r="DA4" s="417"/>
      <c r="DB4" s="415">
        <v>4.8</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88</v>
      </c>
      <c r="AN5" s="476"/>
      <c r="AO5" s="476"/>
      <c r="AP5" s="476"/>
      <c r="AQ5" s="476"/>
      <c r="AR5" s="476"/>
      <c r="AS5" s="476"/>
      <c r="AT5" s="477"/>
      <c r="AU5" s="478" t="s">
        <v>89</v>
      </c>
      <c r="AV5" s="479"/>
      <c r="AW5" s="479"/>
      <c r="AX5" s="479"/>
      <c r="AY5" s="480" t="s">
        <v>90</v>
      </c>
      <c r="AZ5" s="481"/>
      <c r="BA5" s="481"/>
      <c r="BB5" s="481"/>
      <c r="BC5" s="481"/>
      <c r="BD5" s="481"/>
      <c r="BE5" s="481"/>
      <c r="BF5" s="481"/>
      <c r="BG5" s="481"/>
      <c r="BH5" s="481"/>
      <c r="BI5" s="481"/>
      <c r="BJ5" s="481"/>
      <c r="BK5" s="481"/>
      <c r="BL5" s="481"/>
      <c r="BM5" s="482"/>
      <c r="BN5" s="446">
        <v>29883298</v>
      </c>
      <c r="BO5" s="447"/>
      <c r="BP5" s="447"/>
      <c r="BQ5" s="447"/>
      <c r="BR5" s="447"/>
      <c r="BS5" s="447"/>
      <c r="BT5" s="447"/>
      <c r="BU5" s="448"/>
      <c r="BV5" s="446">
        <v>27743831</v>
      </c>
      <c r="BW5" s="447"/>
      <c r="BX5" s="447"/>
      <c r="BY5" s="447"/>
      <c r="BZ5" s="447"/>
      <c r="CA5" s="447"/>
      <c r="CB5" s="447"/>
      <c r="CC5" s="448"/>
      <c r="CD5" s="449" t="s">
        <v>91</v>
      </c>
      <c r="CE5" s="450"/>
      <c r="CF5" s="450"/>
      <c r="CG5" s="450"/>
      <c r="CH5" s="450"/>
      <c r="CI5" s="450"/>
      <c r="CJ5" s="450"/>
      <c r="CK5" s="450"/>
      <c r="CL5" s="450"/>
      <c r="CM5" s="450"/>
      <c r="CN5" s="450"/>
      <c r="CO5" s="450"/>
      <c r="CP5" s="450"/>
      <c r="CQ5" s="450"/>
      <c r="CR5" s="450"/>
      <c r="CS5" s="451"/>
      <c r="CT5" s="443">
        <v>85.8</v>
      </c>
      <c r="CU5" s="444"/>
      <c r="CV5" s="444"/>
      <c r="CW5" s="444"/>
      <c r="CX5" s="444"/>
      <c r="CY5" s="444"/>
      <c r="CZ5" s="444"/>
      <c r="DA5" s="445"/>
      <c r="DB5" s="443">
        <v>88.2</v>
      </c>
      <c r="DC5" s="444"/>
      <c r="DD5" s="444"/>
      <c r="DE5" s="444"/>
      <c r="DF5" s="444"/>
      <c r="DG5" s="444"/>
      <c r="DH5" s="444"/>
      <c r="DI5" s="445"/>
      <c r="DJ5" s="165"/>
      <c r="DK5" s="165"/>
      <c r="DL5" s="165"/>
      <c r="DM5" s="165"/>
      <c r="DN5" s="165"/>
      <c r="DO5" s="165"/>
    </row>
    <row r="6" spans="1:119" ht="18.75" customHeight="1" x14ac:dyDescent="0.15">
      <c r="A6" s="166"/>
      <c r="B6" s="452" t="s">
        <v>92</v>
      </c>
      <c r="C6" s="453"/>
      <c r="D6" s="453"/>
      <c r="E6" s="454"/>
      <c r="F6" s="454"/>
      <c r="G6" s="454"/>
      <c r="H6" s="454"/>
      <c r="I6" s="454"/>
      <c r="J6" s="454"/>
      <c r="K6" s="454"/>
      <c r="L6" s="454" t="s">
        <v>93</v>
      </c>
      <c r="M6" s="454"/>
      <c r="N6" s="454"/>
      <c r="O6" s="454"/>
      <c r="P6" s="454"/>
      <c r="Q6" s="454"/>
      <c r="R6" s="458"/>
      <c r="S6" s="458"/>
      <c r="T6" s="458"/>
      <c r="U6" s="458"/>
      <c r="V6" s="459"/>
      <c r="W6" s="462" t="s">
        <v>94</v>
      </c>
      <c r="X6" s="463"/>
      <c r="Y6" s="463"/>
      <c r="Z6" s="463"/>
      <c r="AA6" s="463"/>
      <c r="AB6" s="453"/>
      <c r="AC6" s="466" t="s">
        <v>95</v>
      </c>
      <c r="AD6" s="467"/>
      <c r="AE6" s="467"/>
      <c r="AF6" s="467"/>
      <c r="AG6" s="467"/>
      <c r="AH6" s="467"/>
      <c r="AI6" s="467"/>
      <c r="AJ6" s="467"/>
      <c r="AK6" s="467"/>
      <c r="AL6" s="468"/>
      <c r="AM6" s="475" t="s">
        <v>96</v>
      </c>
      <c r="AN6" s="476"/>
      <c r="AO6" s="476"/>
      <c r="AP6" s="476"/>
      <c r="AQ6" s="476"/>
      <c r="AR6" s="476"/>
      <c r="AS6" s="476"/>
      <c r="AT6" s="477"/>
      <c r="AU6" s="478" t="s">
        <v>89</v>
      </c>
      <c r="AV6" s="479"/>
      <c r="AW6" s="479"/>
      <c r="AX6" s="479"/>
      <c r="AY6" s="480" t="s">
        <v>97</v>
      </c>
      <c r="AZ6" s="481"/>
      <c r="BA6" s="481"/>
      <c r="BB6" s="481"/>
      <c r="BC6" s="481"/>
      <c r="BD6" s="481"/>
      <c r="BE6" s="481"/>
      <c r="BF6" s="481"/>
      <c r="BG6" s="481"/>
      <c r="BH6" s="481"/>
      <c r="BI6" s="481"/>
      <c r="BJ6" s="481"/>
      <c r="BK6" s="481"/>
      <c r="BL6" s="481"/>
      <c r="BM6" s="482"/>
      <c r="BN6" s="446">
        <v>1053238</v>
      </c>
      <c r="BO6" s="447"/>
      <c r="BP6" s="447"/>
      <c r="BQ6" s="447"/>
      <c r="BR6" s="447"/>
      <c r="BS6" s="447"/>
      <c r="BT6" s="447"/>
      <c r="BU6" s="448"/>
      <c r="BV6" s="446">
        <v>915827</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92.5</v>
      </c>
      <c r="CU6" s="484"/>
      <c r="CV6" s="484"/>
      <c r="CW6" s="484"/>
      <c r="CX6" s="484"/>
      <c r="CY6" s="484"/>
      <c r="CZ6" s="484"/>
      <c r="DA6" s="485"/>
      <c r="DB6" s="483">
        <v>94.5</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101352</v>
      </c>
      <c r="BO7" s="447"/>
      <c r="BP7" s="447"/>
      <c r="BQ7" s="447"/>
      <c r="BR7" s="447"/>
      <c r="BS7" s="447"/>
      <c r="BT7" s="447"/>
      <c r="BU7" s="448"/>
      <c r="BV7" s="446">
        <v>67745</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18153336</v>
      </c>
      <c r="CU7" s="447"/>
      <c r="CV7" s="447"/>
      <c r="CW7" s="447"/>
      <c r="CX7" s="447"/>
      <c r="CY7" s="447"/>
      <c r="CZ7" s="447"/>
      <c r="DA7" s="448"/>
      <c r="DB7" s="446">
        <v>17804701</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89</v>
      </c>
      <c r="AV8" s="479"/>
      <c r="AW8" s="479"/>
      <c r="AX8" s="479"/>
      <c r="AY8" s="480" t="s">
        <v>104</v>
      </c>
      <c r="AZ8" s="481"/>
      <c r="BA8" s="481"/>
      <c r="BB8" s="481"/>
      <c r="BC8" s="481"/>
      <c r="BD8" s="481"/>
      <c r="BE8" s="481"/>
      <c r="BF8" s="481"/>
      <c r="BG8" s="481"/>
      <c r="BH8" s="481"/>
      <c r="BI8" s="481"/>
      <c r="BJ8" s="481"/>
      <c r="BK8" s="481"/>
      <c r="BL8" s="481"/>
      <c r="BM8" s="482"/>
      <c r="BN8" s="446">
        <v>951886</v>
      </c>
      <c r="BO8" s="447"/>
      <c r="BP8" s="447"/>
      <c r="BQ8" s="447"/>
      <c r="BR8" s="447"/>
      <c r="BS8" s="447"/>
      <c r="BT8" s="447"/>
      <c r="BU8" s="448"/>
      <c r="BV8" s="446">
        <v>848082</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0.82</v>
      </c>
      <c r="CU8" s="487"/>
      <c r="CV8" s="487"/>
      <c r="CW8" s="487"/>
      <c r="CX8" s="487"/>
      <c r="CY8" s="487"/>
      <c r="CZ8" s="487"/>
      <c r="DA8" s="488"/>
      <c r="DB8" s="486">
        <v>0.81</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98359</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103804</v>
      </c>
      <c r="BO9" s="447"/>
      <c r="BP9" s="447"/>
      <c r="BQ9" s="447"/>
      <c r="BR9" s="447"/>
      <c r="BS9" s="447"/>
      <c r="BT9" s="447"/>
      <c r="BU9" s="448"/>
      <c r="BV9" s="446">
        <v>-205541</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11.4</v>
      </c>
      <c r="CU9" s="444"/>
      <c r="CV9" s="444"/>
      <c r="CW9" s="444"/>
      <c r="CX9" s="444"/>
      <c r="CY9" s="444"/>
      <c r="CZ9" s="444"/>
      <c r="DA9" s="445"/>
      <c r="DB9" s="443">
        <v>11.4</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99730</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424249</v>
      </c>
      <c r="BO10" s="447"/>
      <c r="BP10" s="447"/>
      <c r="BQ10" s="447"/>
      <c r="BR10" s="447"/>
      <c r="BS10" s="447"/>
      <c r="BT10" s="447"/>
      <c r="BU10" s="448"/>
      <c r="BV10" s="446">
        <v>528146</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115</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100881</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115</v>
      </c>
      <c r="AV12" s="479"/>
      <c r="AW12" s="479"/>
      <c r="AX12" s="479"/>
      <c r="AY12" s="480" t="s">
        <v>130</v>
      </c>
      <c r="AZ12" s="481"/>
      <c r="BA12" s="481"/>
      <c r="BB12" s="481"/>
      <c r="BC12" s="481"/>
      <c r="BD12" s="481"/>
      <c r="BE12" s="481"/>
      <c r="BF12" s="481"/>
      <c r="BG12" s="481"/>
      <c r="BH12" s="481"/>
      <c r="BI12" s="481"/>
      <c r="BJ12" s="481"/>
      <c r="BK12" s="481"/>
      <c r="BL12" s="481"/>
      <c r="BM12" s="482"/>
      <c r="BN12" s="446">
        <v>766267</v>
      </c>
      <c r="BO12" s="447"/>
      <c r="BP12" s="447"/>
      <c r="BQ12" s="447"/>
      <c r="BR12" s="447"/>
      <c r="BS12" s="447"/>
      <c r="BT12" s="447"/>
      <c r="BU12" s="448"/>
      <c r="BV12" s="446">
        <v>559419</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123</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99203</v>
      </c>
      <c r="S13" s="528"/>
      <c r="T13" s="528"/>
      <c r="U13" s="528"/>
      <c r="V13" s="529"/>
      <c r="W13" s="462" t="s">
        <v>134</v>
      </c>
      <c r="X13" s="463"/>
      <c r="Y13" s="463"/>
      <c r="Z13" s="463"/>
      <c r="AA13" s="463"/>
      <c r="AB13" s="453"/>
      <c r="AC13" s="497">
        <v>451</v>
      </c>
      <c r="AD13" s="498"/>
      <c r="AE13" s="498"/>
      <c r="AF13" s="498"/>
      <c r="AG13" s="537"/>
      <c r="AH13" s="497">
        <v>440</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-238214</v>
      </c>
      <c r="BO13" s="447"/>
      <c r="BP13" s="447"/>
      <c r="BQ13" s="447"/>
      <c r="BR13" s="447"/>
      <c r="BS13" s="447"/>
      <c r="BT13" s="447"/>
      <c r="BU13" s="448"/>
      <c r="BV13" s="446">
        <v>-236814</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4.2</v>
      </c>
      <c r="CU13" s="444"/>
      <c r="CV13" s="444"/>
      <c r="CW13" s="444"/>
      <c r="CX13" s="444"/>
      <c r="CY13" s="444"/>
      <c r="CZ13" s="444"/>
      <c r="DA13" s="445"/>
      <c r="DB13" s="443">
        <v>4.3</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139</v>
      </c>
      <c r="M14" s="525"/>
      <c r="N14" s="525"/>
      <c r="O14" s="525"/>
      <c r="P14" s="525"/>
      <c r="Q14" s="526"/>
      <c r="R14" s="527">
        <v>101058</v>
      </c>
      <c r="S14" s="528"/>
      <c r="T14" s="528"/>
      <c r="U14" s="528"/>
      <c r="V14" s="529"/>
      <c r="W14" s="436"/>
      <c r="X14" s="437"/>
      <c r="Y14" s="437"/>
      <c r="Z14" s="437"/>
      <c r="AA14" s="437"/>
      <c r="AB14" s="426"/>
      <c r="AC14" s="530">
        <v>1</v>
      </c>
      <c r="AD14" s="531"/>
      <c r="AE14" s="531"/>
      <c r="AF14" s="531"/>
      <c r="AG14" s="532"/>
      <c r="AH14" s="530">
        <v>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29.1</v>
      </c>
      <c r="CU14" s="542"/>
      <c r="CV14" s="542"/>
      <c r="CW14" s="542"/>
      <c r="CX14" s="542"/>
      <c r="CY14" s="542"/>
      <c r="CZ14" s="542"/>
      <c r="DA14" s="543"/>
      <c r="DB14" s="541">
        <v>20.100000000000001</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141</v>
      </c>
      <c r="N15" s="535"/>
      <c r="O15" s="535"/>
      <c r="P15" s="535"/>
      <c r="Q15" s="536"/>
      <c r="R15" s="527">
        <v>99436</v>
      </c>
      <c r="S15" s="528"/>
      <c r="T15" s="528"/>
      <c r="U15" s="528"/>
      <c r="V15" s="529"/>
      <c r="W15" s="462" t="s">
        <v>142</v>
      </c>
      <c r="X15" s="463"/>
      <c r="Y15" s="463"/>
      <c r="Z15" s="463"/>
      <c r="AA15" s="463"/>
      <c r="AB15" s="453"/>
      <c r="AC15" s="497">
        <v>15230</v>
      </c>
      <c r="AD15" s="498"/>
      <c r="AE15" s="498"/>
      <c r="AF15" s="498"/>
      <c r="AG15" s="537"/>
      <c r="AH15" s="497">
        <v>15633</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11248324</v>
      </c>
      <c r="BO15" s="410"/>
      <c r="BP15" s="410"/>
      <c r="BQ15" s="410"/>
      <c r="BR15" s="410"/>
      <c r="BS15" s="410"/>
      <c r="BT15" s="410"/>
      <c r="BU15" s="411"/>
      <c r="BV15" s="409">
        <v>11096282</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33.5</v>
      </c>
      <c r="AD16" s="531"/>
      <c r="AE16" s="531"/>
      <c r="AF16" s="531"/>
      <c r="AG16" s="532"/>
      <c r="AH16" s="530">
        <v>34.4</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13717998</v>
      </c>
      <c r="BO16" s="447"/>
      <c r="BP16" s="447"/>
      <c r="BQ16" s="447"/>
      <c r="BR16" s="447"/>
      <c r="BS16" s="447"/>
      <c r="BT16" s="447"/>
      <c r="BU16" s="448"/>
      <c r="BV16" s="446">
        <v>13568240</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148</v>
      </c>
      <c r="N17" s="551"/>
      <c r="O17" s="551"/>
      <c r="P17" s="551"/>
      <c r="Q17" s="552"/>
      <c r="R17" s="547" t="s">
        <v>146</v>
      </c>
      <c r="S17" s="548"/>
      <c r="T17" s="548"/>
      <c r="U17" s="548"/>
      <c r="V17" s="549"/>
      <c r="W17" s="462" t="s">
        <v>149</v>
      </c>
      <c r="X17" s="463"/>
      <c r="Y17" s="463"/>
      <c r="Z17" s="463"/>
      <c r="AA17" s="463"/>
      <c r="AB17" s="453"/>
      <c r="AC17" s="497">
        <v>29793</v>
      </c>
      <c r="AD17" s="498"/>
      <c r="AE17" s="498"/>
      <c r="AF17" s="498"/>
      <c r="AG17" s="537"/>
      <c r="AH17" s="497">
        <v>29307</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14356822</v>
      </c>
      <c r="BO17" s="447"/>
      <c r="BP17" s="447"/>
      <c r="BQ17" s="447"/>
      <c r="BR17" s="447"/>
      <c r="BS17" s="447"/>
      <c r="BT17" s="447"/>
      <c r="BU17" s="448"/>
      <c r="BV17" s="446">
        <v>14130922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151</v>
      </c>
      <c r="C18" s="489"/>
      <c r="D18" s="489"/>
      <c r="E18" s="558"/>
      <c r="F18" s="558"/>
      <c r="G18" s="558"/>
      <c r="H18" s="558"/>
      <c r="I18" s="558"/>
      <c r="J18" s="558"/>
      <c r="K18" s="558"/>
      <c r="L18" s="559">
        <v>30.2</v>
      </c>
      <c r="M18" s="559"/>
      <c r="N18" s="559"/>
      <c r="O18" s="559"/>
      <c r="P18" s="559"/>
      <c r="Q18" s="559"/>
      <c r="R18" s="560"/>
      <c r="S18" s="560"/>
      <c r="T18" s="560"/>
      <c r="U18" s="560"/>
      <c r="V18" s="561"/>
      <c r="W18" s="464"/>
      <c r="X18" s="465"/>
      <c r="Y18" s="465"/>
      <c r="Z18" s="465"/>
      <c r="AA18" s="465"/>
      <c r="AB18" s="456"/>
      <c r="AC18" s="562">
        <v>65.5</v>
      </c>
      <c r="AD18" s="563"/>
      <c r="AE18" s="563"/>
      <c r="AF18" s="563"/>
      <c r="AG18" s="564"/>
      <c r="AH18" s="562">
        <v>64.599999999999994</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15733032</v>
      </c>
      <c r="BO18" s="447"/>
      <c r="BP18" s="447"/>
      <c r="BQ18" s="447"/>
      <c r="BR18" s="447"/>
      <c r="BS18" s="447"/>
      <c r="BT18" s="447"/>
      <c r="BU18" s="448"/>
      <c r="BV18" s="446">
        <v>15818344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153</v>
      </c>
      <c r="C19" s="489"/>
      <c r="D19" s="489"/>
      <c r="E19" s="558"/>
      <c r="F19" s="558"/>
      <c r="G19" s="558"/>
      <c r="H19" s="558"/>
      <c r="I19" s="558"/>
      <c r="J19" s="558"/>
      <c r="K19" s="558"/>
      <c r="L19" s="566">
        <v>3257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21095809</v>
      </c>
      <c r="BO19" s="447"/>
      <c r="BP19" s="447"/>
      <c r="BQ19" s="447"/>
      <c r="BR19" s="447"/>
      <c r="BS19" s="447"/>
      <c r="BT19" s="447"/>
      <c r="BU19" s="448"/>
      <c r="BV19" s="446">
        <v>20815904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155</v>
      </c>
      <c r="C20" s="489"/>
      <c r="D20" s="489"/>
      <c r="E20" s="558"/>
      <c r="F20" s="558"/>
      <c r="G20" s="558"/>
      <c r="H20" s="558"/>
      <c r="I20" s="558"/>
      <c r="J20" s="558"/>
      <c r="K20" s="558"/>
      <c r="L20" s="566">
        <v>37130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6" t="s">
        <v>161</v>
      </c>
      <c r="AI22" s="463"/>
      <c r="AJ22" s="463"/>
      <c r="AK22" s="463"/>
      <c r="AL22" s="453"/>
      <c r="AM22" s="606" t="s">
        <v>162</v>
      </c>
      <c r="AN22" s="607"/>
      <c r="AO22" s="607"/>
      <c r="AP22" s="607"/>
      <c r="AQ22" s="607"/>
      <c r="AR22" s="608"/>
      <c r="AS22" s="589" t="s">
        <v>159</v>
      </c>
      <c r="AT22" s="590"/>
      <c r="AU22" s="590"/>
      <c r="AV22" s="590"/>
      <c r="AW22" s="590"/>
      <c r="AX22" s="612"/>
      <c r="AY22" s="614"/>
      <c r="AZ22" s="615"/>
      <c r="BA22" s="615"/>
      <c r="BB22" s="615"/>
      <c r="BC22" s="615"/>
      <c r="BD22" s="615"/>
      <c r="BE22" s="615"/>
      <c r="BF22" s="615"/>
      <c r="BG22" s="615"/>
      <c r="BH22" s="615"/>
      <c r="BI22" s="615"/>
      <c r="BJ22" s="615"/>
      <c r="BK22" s="615"/>
      <c r="BL22" s="615"/>
      <c r="BM22" s="616"/>
      <c r="BN22" s="617"/>
      <c r="BO22" s="618"/>
      <c r="BP22" s="618"/>
      <c r="BQ22" s="618"/>
      <c r="BR22" s="618"/>
      <c r="BS22" s="618"/>
      <c r="BT22" s="618"/>
      <c r="BU22" s="619"/>
      <c r="BV22" s="617"/>
      <c r="BW22" s="618"/>
      <c r="BX22" s="618"/>
      <c r="BY22" s="618"/>
      <c r="BZ22" s="618"/>
      <c r="CA22" s="618"/>
      <c r="CB22" s="618"/>
      <c r="CC22" s="619"/>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09"/>
      <c r="AN23" s="610"/>
      <c r="AO23" s="610"/>
      <c r="AP23" s="610"/>
      <c r="AQ23" s="610"/>
      <c r="AR23" s="611"/>
      <c r="AS23" s="592"/>
      <c r="AT23" s="593"/>
      <c r="AU23" s="593"/>
      <c r="AV23" s="593"/>
      <c r="AW23" s="593"/>
      <c r="AX23" s="613"/>
      <c r="AY23" s="406" t="s">
        <v>163</v>
      </c>
      <c r="AZ23" s="407"/>
      <c r="BA23" s="407"/>
      <c r="BB23" s="407"/>
      <c r="BC23" s="407"/>
      <c r="BD23" s="407"/>
      <c r="BE23" s="407"/>
      <c r="BF23" s="407"/>
      <c r="BG23" s="407"/>
      <c r="BH23" s="407"/>
      <c r="BI23" s="407"/>
      <c r="BJ23" s="407"/>
      <c r="BK23" s="407"/>
      <c r="BL23" s="407"/>
      <c r="BM23" s="408"/>
      <c r="BN23" s="446">
        <v>24530824</v>
      </c>
      <c r="BO23" s="447"/>
      <c r="BP23" s="447"/>
      <c r="BQ23" s="447"/>
      <c r="BR23" s="447"/>
      <c r="BS23" s="447"/>
      <c r="BT23" s="447"/>
      <c r="BU23" s="448"/>
      <c r="BV23" s="446">
        <v>23269647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164</v>
      </c>
      <c r="F24" s="476"/>
      <c r="G24" s="476"/>
      <c r="H24" s="476"/>
      <c r="I24" s="476"/>
      <c r="J24" s="476"/>
      <c r="K24" s="477"/>
      <c r="L24" s="497">
        <v>1</v>
      </c>
      <c r="M24" s="498"/>
      <c r="N24" s="498"/>
      <c r="O24" s="498"/>
      <c r="P24" s="537"/>
      <c r="Q24" s="497">
        <v>9610</v>
      </c>
      <c r="R24" s="498"/>
      <c r="S24" s="498"/>
      <c r="T24" s="498"/>
      <c r="U24" s="498"/>
      <c r="V24" s="537"/>
      <c r="W24" s="596"/>
      <c r="X24" s="584"/>
      <c r="Y24" s="585"/>
      <c r="Z24" s="496" t="s">
        <v>165</v>
      </c>
      <c r="AA24" s="476"/>
      <c r="AB24" s="476"/>
      <c r="AC24" s="476"/>
      <c r="AD24" s="476"/>
      <c r="AE24" s="476"/>
      <c r="AF24" s="476"/>
      <c r="AG24" s="477"/>
      <c r="AH24" s="497">
        <v>595</v>
      </c>
      <c r="AI24" s="498"/>
      <c r="AJ24" s="498"/>
      <c r="AK24" s="498"/>
      <c r="AL24" s="537"/>
      <c r="AM24" s="497">
        <v>1694560</v>
      </c>
      <c r="AN24" s="498"/>
      <c r="AO24" s="498"/>
      <c r="AP24" s="498"/>
      <c r="AQ24" s="498"/>
      <c r="AR24" s="537"/>
      <c r="AS24" s="497">
        <v>2848</v>
      </c>
      <c r="AT24" s="498"/>
      <c r="AU24" s="498"/>
      <c r="AV24" s="498"/>
      <c r="AW24" s="498"/>
      <c r="AX24" s="499"/>
      <c r="AY24" s="614" t="s">
        <v>166</v>
      </c>
      <c r="AZ24" s="615"/>
      <c r="BA24" s="615"/>
      <c r="BB24" s="615"/>
      <c r="BC24" s="615"/>
      <c r="BD24" s="615"/>
      <c r="BE24" s="615"/>
      <c r="BF24" s="615"/>
      <c r="BG24" s="615"/>
      <c r="BH24" s="615"/>
      <c r="BI24" s="615"/>
      <c r="BJ24" s="615"/>
      <c r="BK24" s="615"/>
      <c r="BL24" s="615"/>
      <c r="BM24" s="616"/>
      <c r="BN24" s="446">
        <v>20235807</v>
      </c>
      <c r="BO24" s="447"/>
      <c r="BP24" s="447"/>
      <c r="BQ24" s="447"/>
      <c r="BR24" s="447"/>
      <c r="BS24" s="447"/>
      <c r="BT24" s="447"/>
      <c r="BU24" s="448"/>
      <c r="BV24" s="446">
        <v>20531684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167</v>
      </c>
      <c r="F25" s="476"/>
      <c r="G25" s="476"/>
      <c r="H25" s="476"/>
      <c r="I25" s="476"/>
      <c r="J25" s="476"/>
      <c r="K25" s="477"/>
      <c r="L25" s="497">
        <v>1</v>
      </c>
      <c r="M25" s="498"/>
      <c r="N25" s="498"/>
      <c r="O25" s="498"/>
      <c r="P25" s="537"/>
      <c r="Q25" s="497">
        <v>8160</v>
      </c>
      <c r="R25" s="498"/>
      <c r="S25" s="498"/>
      <c r="T25" s="498"/>
      <c r="U25" s="498"/>
      <c r="V25" s="537"/>
      <c r="W25" s="596"/>
      <c r="X25" s="584"/>
      <c r="Y25" s="585"/>
      <c r="Z25" s="496" t="s">
        <v>168</v>
      </c>
      <c r="AA25" s="476"/>
      <c r="AB25" s="476"/>
      <c r="AC25" s="476"/>
      <c r="AD25" s="476"/>
      <c r="AE25" s="476"/>
      <c r="AF25" s="476"/>
      <c r="AG25" s="477"/>
      <c r="AH25" s="497">
        <v>105</v>
      </c>
      <c r="AI25" s="498"/>
      <c r="AJ25" s="498"/>
      <c r="AK25" s="498"/>
      <c r="AL25" s="537"/>
      <c r="AM25" s="497">
        <v>303975</v>
      </c>
      <c r="AN25" s="498"/>
      <c r="AO25" s="498"/>
      <c r="AP25" s="498"/>
      <c r="AQ25" s="498"/>
      <c r="AR25" s="537"/>
      <c r="AS25" s="497">
        <v>2895</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2718112</v>
      </c>
      <c r="BO25" s="410"/>
      <c r="BP25" s="410"/>
      <c r="BQ25" s="410"/>
      <c r="BR25" s="410"/>
      <c r="BS25" s="410"/>
      <c r="BT25" s="410"/>
      <c r="BU25" s="411"/>
      <c r="BV25" s="409">
        <v>3661212</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7270</v>
      </c>
      <c r="R26" s="498"/>
      <c r="S26" s="498"/>
      <c r="T26" s="498"/>
      <c r="U26" s="498"/>
      <c r="V26" s="537"/>
      <c r="W26" s="596"/>
      <c r="X26" s="584"/>
      <c r="Y26" s="585"/>
      <c r="Z26" s="496" t="s">
        <v>171</v>
      </c>
      <c r="AA26" s="620"/>
      <c r="AB26" s="620"/>
      <c r="AC26" s="620"/>
      <c r="AD26" s="620"/>
      <c r="AE26" s="620"/>
      <c r="AF26" s="620"/>
      <c r="AG26" s="621"/>
      <c r="AH26" s="497">
        <v>40</v>
      </c>
      <c r="AI26" s="498"/>
      <c r="AJ26" s="498"/>
      <c r="AK26" s="498"/>
      <c r="AL26" s="537"/>
      <c r="AM26" s="497">
        <v>122080</v>
      </c>
      <c r="AN26" s="498"/>
      <c r="AO26" s="498"/>
      <c r="AP26" s="498"/>
      <c r="AQ26" s="498"/>
      <c r="AR26" s="537"/>
      <c r="AS26" s="497">
        <v>3052</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132</v>
      </c>
      <c r="BO26" s="447"/>
      <c r="BP26" s="447"/>
      <c r="BQ26" s="447"/>
      <c r="BR26" s="447"/>
      <c r="BS26" s="447"/>
      <c r="BT26" s="447"/>
      <c r="BU26" s="448"/>
      <c r="BV26" s="446" t="s">
        <v>132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5320</v>
      </c>
      <c r="R27" s="498"/>
      <c r="S27" s="498"/>
      <c r="T27" s="498"/>
      <c r="U27" s="498"/>
      <c r="V27" s="537"/>
      <c r="W27" s="596"/>
      <c r="X27" s="584"/>
      <c r="Y27" s="585"/>
      <c r="Z27" s="496" t="s">
        <v>174</v>
      </c>
      <c r="AA27" s="476"/>
      <c r="AB27" s="476"/>
      <c r="AC27" s="476"/>
      <c r="AD27" s="476"/>
      <c r="AE27" s="476"/>
      <c r="AF27" s="476"/>
      <c r="AG27" s="477"/>
      <c r="AH27" s="497" t="s">
        <v>132</v>
      </c>
      <c r="AI27" s="498"/>
      <c r="AJ27" s="498"/>
      <c r="AK27" s="498"/>
      <c r="AL27" s="537"/>
      <c r="AM27" s="497" t="s">
        <v>132</v>
      </c>
      <c r="AN27" s="498"/>
      <c r="AO27" s="498"/>
      <c r="AP27" s="498"/>
      <c r="AQ27" s="498"/>
      <c r="AR27" s="537"/>
      <c r="AS27" s="497" t="s">
        <v>132</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7">
        <v>811779</v>
      </c>
      <c r="BO27" s="618"/>
      <c r="BP27" s="618"/>
      <c r="BQ27" s="618"/>
      <c r="BR27" s="618"/>
      <c r="BS27" s="618"/>
      <c r="BT27" s="618"/>
      <c r="BU27" s="619"/>
      <c r="BV27" s="617">
        <v>811779</v>
      </c>
      <c r="BW27" s="618"/>
      <c r="BX27" s="618"/>
      <c r="BY27" s="618"/>
      <c r="BZ27" s="618"/>
      <c r="CA27" s="618"/>
      <c r="CB27" s="618"/>
      <c r="CC27" s="619"/>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4850</v>
      </c>
      <c r="R28" s="498"/>
      <c r="S28" s="498"/>
      <c r="T28" s="498"/>
      <c r="U28" s="498"/>
      <c r="V28" s="537"/>
      <c r="W28" s="596"/>
      <c r="X28" s="584"/>
      <c r="Y28" s="585"/>
      <c r="Z28" s="496" t="s">
        <v>177</v>
      </c>
      <c r="AA28" s="476"/>
      <c r="AB28" s="476"/>
      <c r="AC28" s="476"/>
      <c r="AD28" s="476"/>
      <c r="AE28" s="476"/>
      <c r="AF28" s="476"/>
      <c r="AG28" s="477"/>
      <c r="AH28" s="497" t="s">
        <v>132</v>
      </c>
      <c r="AI28" s="498"/>
      <c r="AJ28" s="498"/>
      <c r="AK28" s="498"/>
      <c r="AL28" s="537"/>
      <c r="AM28" s="497" t="s">
        <v>132</v>
      </c>
      <c r="AN28" s="498"/>
      <c r="AO28" s="498"/>
      <c r="AP28" s="498"/>
      <c r="AQ28" s="498"/>
      <c r="AR28" s="537"/>
      <c r="AS28" s="497" t="s">
        <v>132</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2397902</v>
      </c>
      <c r="BO28" s="410"/>
      <c r="BP28" s="410"/>
      <c r="BQ28" s="410"/>
      <c r="BR28" s="410"/>
      <c r="BS28" s="410"/>
      <c r="BT28" s="410"/>
      <c r="BU28" s="411"/>
      <c r="BV28" s="409">
        <v>2739920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20</v>
      </c>
      <c r="M29" s="498"/>
      <c r="N29" s="498"/>
      <c r="O29" s="498"/>
      <c r="P29" s="537"/>
      <c r="Q29" s="497">
        <v>4600</v>
      </c>
      <c r="R29" s="498"/>
      <c r="S29" s="498"/>
      <c r="T29" s="498"/>
      <c r="U29" s="498"/>
      <c r="V29" s="537"/>
      <c r="W29" s="597"/>
      <c r="X29" s="598"/>
      <c r="Y29" s="599"/>
      <c r="Z29" s="496" t="s">
        <v>180</v>
      </c>
      <c r="AA29" s="476"/>
      <c r="AB29" s="476"/>
      <c r="AC29" s="476"/>
      <c r="AD29" s="476"/>
      <c r="AE29" s="476"/>
      <c r="AF29" s="476"/>
      <c r="AG29" s="477"/>
      <c r="AH29" s="497">
        <v>595</v>
      </c>
      <c r="AI29" s="498"/>
      <c r="AJ29" s="498"/>
      <c r="AK29" s="498"/>
      <c r="AL29" s="537"/>
      <c r="AM29" s="497">
        <v>1694560</v>
      </c>
      <c r="AN29" s="498"/>
      <c r="AO29" s="498"/>
      <c r="AP29" s="498"/>
      <c r="AQ29" s="498"/>
      <c r="AR29" s="537"/>
      <c r="AS29" s="497">
        <v>2848</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t="s">
        <v>132</v>
      </c>
      <c r="BO29" s="447"/>
      <c r="BP29" s="447"/>
      <c r="BQ29" s="447"/>
      <c r="BR29" s="447"/>
      <c r="BS29" s="447"/>
      <c r="BT29" s="447"/>
      <c r="BU29" s="448"/>
      <c r="BV29" s="446" t="s">
        <v>132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99.1</v>
      </c>
      <c r="AI30" s="563"/>
      <c r="AJ30" s="563"/>
      <c r="AK30" s="563"/>
      <c r="AL30" s="563"/>
      <c r="AM30" s="563"/>
      <c r="AN30" s="563"/>
      <c r="AO30" s="563"/>
      <c r="AP30" s="563"/>
      <c r="AQ30" s="563"/>
      <c r="AR30" s="563"/>
      <c r="AS30" s="563"/>
      <c r="AT30" s="563"/>
      <c r="AU30" s="563"/>
      <c r="AV30" s="563"/>
      <c r="AW30" s="563"/>
      <c r="AX30" s="565"/>
      <c r="AY30" s="628"/>
      <c r="AZ30" s="629"/>
      <c r="BA30" s="629"/>
      <c r="BB30" s="630"/>
      <c r="BC30" s="614" t="s">
        <v>44</v>
      </c>
      <c r="BD30" s="615"/>
      <c r="BE30" s="615"/>
      <c r="BF30" s="615"/>
      <c r="BG30" s="615"/>
      <c r="BH30" s="615"/>
      <c r="BI30" s="615"/>
      <c r="BJ30" s="615"/>
      <c r="BK30" s="615"/>
      <c r="BL30" s="615"/>
      <c r="BM30" s="616"/>
      <c r="BN30" s="617">
        <v>1163274</v>
      </c>
      <c r="BO30" s="618"/>
      <c r="BP30" s="618"/>
      <c r="BQ30" s="618"/>
      <c r="BR30" s="618"/>
      <c r="BS30" s="618"/>
      <c r="BT30" s="618"/>
      <c r="BU30" s="619"/>
      <c r="BV30" s="617">
        <v>1124489</v>
      </c>
      <c r="BW30" s="618"/>
      <c r="BX30" s="618"/>
      <c r="BY30" s="618"/>
      <c r="BZ30" s="618"/>
      <c r="CA30" s="618"/>
      <c r="CB30" s="618"/>
      <c r="CC30" s="619"/>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190</v>
      </c>
      <c r="X33" s="435"/>
      <c r="Y33" s="435"/>
      <c r="Z33" s="435"/>
      <c r="AA33" s="435"/>
      <c r="AB33" s="435"/>
      <c r="AC33" s="435"/>
      <c r="AD33" s="435"/>
      <c r="AE33" s="435"/>
      <c r="AF33" s="435"/>
      <c r="AG33" s="435"/>
      <c r="AH33" s="435"/>
      <c r="AI33" s="435"/>
      <c r="AJ33" s="435"/>
      <c r="AK33" s="435"/>
      <c r="AL33" s="195"/>
      <c r="AM33" s="470" t="s">
        <v>189</v>
      </c>
      <c r="AN33" s="470"/>
      <c r="AO33" s="435" t="s">
        <v>190</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189</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公共下水道事業特別会計</v>
      </c>
      <c r="BH34" s="633"/>
      <c r="BI34" s="633"/>
      <c r="BJ34" s="633"/>
      <c r="BK34" s="633"/>
      <c r="BL34" s="633"/>
      <c r="BM34" s="633"/>
      <c r="BN34" s="633"/>
      <c r="BO34" s="633"/>
      <c r="BP34" s="633"/>
      <c r="BQ34" s="633"/>
      <c r="BR34" s="633"/>
      <c r="BS34" s="633"/>
      <c r="BT34" s="633"/>
      <c r="BU34" s="633"/>
      <c r="BV34" s="193"/>
      <c r="BW34" s="632" t="str">
        <f>IF(BY34="","",MAX(C34:D43,U34:V43,AM34:AN43,BE34:BF43)+1)</f>
        <v/>
      </c>
      <c r="BX34" s="632"/>
      <c r="BY34" s="633" t="str">
        <f>IF('各会計、関係団体の財政状況及び健全化判断比率'!B68="","",'各会計、関係団体の財政状況及び健全化判断比率'!B68)</f>
        <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尾張都市計画事業江南布袋南部土地区画整理事業特別会計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t="str">
        <f t="shared" ref="BW35:BW43" si="2">IF(BY35="","",BW34+1)</f>
        <v/>
      </c>
      <c r="BX35" s="632"/>
      <c r="BY35" s="633" t="str">
        <f>IF('各会計、関係団体の財政状況及び健全化判断比率'!B69="","",'各会計、関係団体の財政状況及び健全化判断比率'!B69)</f>
        <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t="str">
        <f t="shared" si="2"/>
        <v/>
      </c>
      <c r="BX36" s="632"/>
      <c r="BY36" s="633" t="str">
        <f>IF('各会計、関係団体の財政状況及び健全化判断比率'!B70="","",'各会計、関係団体の財政状況及び健全化判断比率'!B70)</f>
        <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t="str">
        <f t="shared" si="2"/>
        <v/>
      </c>
      <c r="BX37" s="632"/>
      <c r="BY37" s="633" t="str">
        <f>IF('各会計、関係団体の財政状況及び健全化判断比率'!B71="","",'各会計、関係団体の財政状況及び健全化判断比率'!B71)</f>
        <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6N+5hO2uQ7RXQeuydaQdns6ZpPoeQZEvOQujHjzhNUmOO4tfqFeNqE4/S70Lo3I4opyWiCeOyYhcTUnHxuhQ==" saltValue="OJqdYTGAdzeCFHbXzXH5A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24" t="s">
        <v>563</v>
      </c>
      <c r="D34" s="1224"/>
      <c r="E34" s="1225"/>
      <c r="F34" s="32">
        <v>6.64</v>
      </c>
      <c r="G34" s="33">
        <v>6.75</v>
      </c>
      <c r="H34" s="33">
        <v>7.38</v>
      </c>
      <c r="I34" s="33">
        <v>7.83</v>
      </c>
      <c r="J34" s="34">
        <v>7.39</v>
      </c>
      <c r="K34" s="22"/>
      <c r="L34" s="22"/>
      <c r="M34" s="22"/>
      <c r="N34" s="22"/>
      <c r="O34" s="22"/>
      <c r="P34" s="22"/>
    </row>
    <row r="35" spans="1:16" ht="39" customHeight="1" x14ac:dyDescent="0.15">
      <c r="A35" s="22"/>
      <c r="B35" s="35"/>
      <c r="C35" s="1218" t="s">
        <v>564</v>
      </c>
      <c r="D35" s="1219"/>
      <c r="E35" s="1220"/>
      <c r="F35" s="36">
        <v>6.09</v>
      </c>
      <c r="G35" s="37">
        <v>6.1</v>
      </c>
      <c r="H35" s="37">
        <v>5.9</v>
      </c>
      <c r="I35" s="37">
        <v>4.76</v>
      </c>
      <c r="J35" s="38">
        <v>5.24</v>
      </c>
      <c r="K35" s="22"/>
      <c r="L35" s="22"/>
      <c r="M35" s="22"/>
      <c r="N35" s="22"/>
      <c r="O35" s="22"/>
      <c r="P35" s="22"/>
    </row>
    <row r="36" spans="1:16" ht="39" customHeight="1" x14ac:dyDescent="0.15">
      <c r="A36" s="22"/>
      <c r="B36" s="35"/>
      <c r="C36" s="1218" t="s">
        <v>565</v>
      </c>
      <c r="D36" s="1219"/>
      <c r="E36" s="1220"/>
      <c r="F36" s="36">
        <v>3.79</v>
      </c>
      <c r="G36" s="37">
        <v>3.83</v>
      </c>
      <c r="H36" s="37">
        <v>3.38</v>
      </c>
      <c r="I36" s="37">
        <v>3.48</v>
      </c>
      <c r="J36" s="38">
        <v>3.71</v>
      </c>
      <c r="K36" s="22"/>
      <c r="L36" s="22"/>
      <c r="M36" s="22"/>
      <c r="N36" s="22"/>
      <c r="O36" s="22"/>
      <c r="P36" s="22"/>
    </row>
    <row r="37" spans="1:16" ht="39" customHeight="1" x14ac:dyDescent="0.15">
      <c r="A37" s="22"/>
      <c r="B37" s="35"/>
      <c r="C37" s="1218" t="s">
        <v>566</v>
      </c>
      <c r="D37" s="1219"/>
      <c r="E37" s="1220"/>
      <c r="F37" s="36">
        <v>0.43</v>
      </c>
      <c r="G37" s="37">
        <v>0.83</v>
      </c>
      <c r="H37" s="37">
        <v>0.54</v>
      </c>
      <c r="I37" s="37">
        <v>1.82</v>
      </c>
      <c r="J37" s="38">
        <v>2.19</v>
      </c>
      <c r="K37" s="22"/>
      <c r="L37" s="22"/>
      <c r="M37" s="22"/>
      <c r="N37" s="22"/>
      <c r="O37" s="22"/>
      <c r="P37" s="22"/>
    </row>
    <row r="38" spans="1:16" ht="39" customHeight="1" x14ac:dyDescent="0.15">
      <c r="A38" s="22"/>
      <c r="B38" s="35"/>
      <c r="C38" s="1218" t="s">
        <v>567</v>
      </c>
      <c r="D38" s="1219"/>
      <c r="E38" s="1220"/>
      <c r="F38" s="36">
        <v>0.03</v>
      </c>
      <c r="G38" s="37">
        <v>0.03</v>
      </c>
      <c r="H38" s="37">
        <v>0.02</v>
      </c>
      <c r="I38" s="37">
        <v>0.04</v>
      </c>
      <c r="J38" s="38">
        <v>0.03</v>
      </c>
      <c r="K38" s="22"/>
      <c r="L38" s="22"/>
      <c r="M38" s="22"/>
      <c r="N38" s="22"/>
      <c r="O38" s="22"/>
      <c r="P38" s="22"/>
    </row>
    <row r="39" spans="1:16" ht="39" customHeight="1" x14ac:dyDescent="0.15">
      <c r="A39" s="22"/>
      <c r="B39" s="35"/>
      <c r="C39" s="1218" t="s">
        <v>568</v>
      </c>
      <c r="D39" s="1219"/>
      <c r="E39" s="1220"/>
      <c r="F39" s="36">
        <v>0</v>
      </c>
      <c r="G39" s="37">
        <v>0</v>
      </c>
      <c r="H39" s="37">
        <v>0</v>
      </c>
      <c r="I39" s="37">
        <v>0</v>
      </c>
      <c r="J39" s="38">
        <v>0</v>
      </c>
      <c r="K39" s="22"/>
      <c r="L39" s="22"/>
      <c r="M39" s="22"/>
      <c r="N39" s="22"/>
      <c r="O39" s="22"/>
      <c r="P39" s="22"/>
    </row>
    <row r="40" spans="1:16" ht="39" customHeight="1" x14ac:dyDescent="0.15">
      <c r="A40" s="22"/>
      <c r="B40" s="35"/>
      <c r="C40" s="1218" t="s">
        <v>569</v>
      </c>
      <c r="D40" s="1219"/>
      <c r="E40" s="1220"/>
      <c r="F40" s="36">
        <v>0</v>
      </c>
      <c r="G40" s="37">
        <v>0</v>
      </c>
      <c r="H40" s="37">
        <v>0</v>
      </c>
      <c r="I40" s="37">
        <v>0</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570</v>
      </c>
      <c r="D42" s="1219"/>
      <c r="E42" s="1220"/>
      <c r="F42" s="36" t="s">
        <v>512</v>
      </c>
      <c r="G42" s="37" t="s">
        <v>512</v>
      </c>
      <c r="H42" s="37" t="s">
        <v>512</v>
      </c>
      <c r="I42" s="37" t="s">
        <v>512</v>
      </c>
      <c r="J42" s="38" t="s">
        <v>512</v>
      </c>
      <c r="K42" s="22"/>
      <c r="L42" s="22"/>
      <c r="M42" s="22"/>
      <c r="N42" s="22"/>
      <c r="O42" s="22"/>
      <c r="P42" s="22"/>
    </row>
    <row r="43" spans="1:16" ht="39" customHeight="1" thickBot="1" x14ac:dyDescent="0.2">
      <c r="A43" s="22"/>
      <c r="B43" s="40"/>
      <c r="C43" s="1221" t="s">
        <v>571</v>
      </c>
      <c r="D43" s="1222"/>
      <c r="E43" s="1223"/>
      <c r="F43" s="41">
        <v>0</v>
      </c>
      <c r="G43" s="42">
        <v>0</v>
      </c>
      <c r="H43" s="42">
        <v>0</v>
      </c>
      <c r="I43" s="42">
        <v>0</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KTjekgOTFH31v3LuHuHiUrS2igX9nNq48mAHZ3aOJcVB1LXLaGUi6okBI7NfyZNagEDfDA4hEM0rlrtLPJw2w==" saltValue="bziq+hHAJ7auyDPBzRSt0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2373</v>
      </c>
      <c r="L45" s="60">
        <v>2433</v>
      </c>
      <c r="M45" s="60">
        <v>2260</v>
      </c>
      <c r="N45" s="60">
        <v>2384</v>
      </c>
      <c r="O45" s="61">
        <v>2402</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512</v>
      </c>
      <c r="L46" s="64" t="s">
        <v>512</v>
      </c>
      <c r="M46" s="64" t="s">
        <v>512</v>
      </c>
      <c r="N46" s="64" t="s">
        <v>512</v>
      </c>
      <c r="O46" s="65" t="s">
        <v>512</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512</v>
      </c>
      <c r="L47" s="64" t="s">
        <v>512</v>
      </c>
      <c r="M47" s="64" t="s">
        <v>512</v>
      </c>
      <c r="N47" s="64" t="s">
        <v>512</v>
      </c>
      <c r="O47" s="65" t="s">
        <v>512</v>
      </c>
      <c r="P47" s="48"/>
      <c r="Q47" s="48"/>
      <c r="R47" s="48"/>
      <c r="S47" s="48"/>
      <c r="T47" s="48"/>
      <c r="U47" s="48"/>
    </row>
    <row r="48" spans="1:21" ht="30.75" customHeight="1" x14ac:dyDescent="0.15">
      <c r="A48" s="48"/>
      <c r="B48" s="1236"/>
      <c r="C48" s="1237"/>
      <c r="D48" s="62"/>
      <c r="E48" s="1228" t="s">
        <v>15</v>
      </c>
      <c r="F48" s="1228"/>
      <c r="G48" s="1228"/>
      <c r="H48" s="1228"/>
      <c r="I48" s="1228"/>
      <c r="J48" s="1229"/>
      <c r="K48" s="63">
        <v>515</v>
      </c>
      <c r="L48" s="64">
        <v>526</v>
      </c>
      <c r="M48" s="64">
        <v>654</v>
      </c>
      <c r="N48" s="64">
        <v>635</v>
      </c>
      <c r="O48" s="65">
        <v>641</v>
      </c>
      <c r="P48" s="48"/>
      <c r="Q48" s="48"/>
      <c r="R48" s="48"/>
      <c r="S48" s="48"/>
      <c r="T48" s="48"/>
      <c r="U48" s="48"/>
    </row>
    <row r="49" spans="1:21" ht="30.75" customHeight="1" x14ac:dyDescent="0.15">
      <c r="A49" s="48"/>
      <c r="B49" s="1236"/>
      <c r="C49" s="1237"/>
      <c r="D49" s="62"/>
      <c r="E49" s="1228" t="s">
        <v>16</v>
      </c>
      <c r="F49" s="1228"/>
      <c r="G49" s="1228"/>
      <c r="H49" s="1228"/>
      <c r="I49" s="1228"/>
      <c r="J49" s="1229"/>
      <c r="K49" s="63">
        <v>75</v>
      </c>
      <c r="L49" s="64">
        <v>121</v>
      </c>
      <c r="M49" s="64">
        <v>119</v>
      </c>
      <c r="N49" s="64">
        <v>119</v>
      </c>
      <c r="O49" s="65">
        <v>117</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512</v>
      </c>
      <c r="L50" s="64" t="s">
        <v>512</v>
      </c>
      <c r="M50" s="64" t="s">
        <v>512</v>
      </c>
      <c r="N50" s="64" t="s">
        <v>512</v>
      </c>
      <c r="O50" s="65" t="s">
        <v>512</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512</v>
      </c>
      <c r="L51" s="64" t="s">
        <v>512</v>
      </c>
      <c r="M51" s="64" t="s">
        <v>512</v>
      </c>
      <c r="N51" s="64" t="s">
        <v>512</v>
      </c>
      <c r="O51" s="65" t="s">
        <v>512</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2282</v>
      </c>
      <c r="L52" s="64">
        <v>2423</v>
      </c>
      <c r="M52" s="64">
        <v>2370</v>
      </c>
      <c r="N52" s="64">
        <v>2417</v>
      </c>
      <c r="O52" s="65">
        <v>2510</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681</v>
      </c>
      <c r="L53" s="69">
        <v>657</v>
      </c>
      <c r="M53" s="69">
        <v>663</v>
      </c>
      <c r="N53" s="69">
        <v>721</v>
      </c>
      <c r="O53" s="70">
        <v>650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KsJzGIP9JooFTBgaWM40ujfPwoZXlhP8ynedP0YdeMr2v9vKpZGhofehdyuloJ7hDNp2VU2ocdDYMS0+Kr1Fg==" saltValue="LL3jkfCBEECKdsTDqFfON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555</v>
      </c>
      <c r="J40" s="79" t="s">
        <v>556</v>
      </c>
      <c r="K40" s="79" t="s">
        <v>557</v>
      </c>
      <c r="L40" s="79" t="s">
        <v>558</v>
      </c>
      <c r="M40" s="80" t="s">
        <v>559</v>
      </c>
    </row>
    <row r="41" spans="2:13" ht="27.75" customHeight="1" x14ac:dyDescent="0.15">
      <c r="B41" s="1242" t="s">
        <v>24</v>
      </c>
      <c r="C41" s="1243"/>
      <c r="D41" s="81"/>
      <c r="E41" s="1248" t="s">
        <v>25</v>
      </c>
      <c r="F41" s="1248"/>
      <c r="G41" s="1248"/>
      <c r="H41" s="1249"/>
      <c r="I41" s="82">
        <v>23034</v>
      </c>
      <c r="J41" s="83">
        <v>23788</v>
      </c>
      <c r="K41" s="83">
        <v>23846</v>
      </c>
      <c r="L41" s="83">
        <v>23270</v>
      </c>
      <c r="M41" s="84">
        <v>24531</v>
      </c>
    </row>
    <row r="42" spans="2:13" ht="27.75" customHeight="1" x14ac:dyDescent="0.15">
      <c r="B42" s="1244"/>
      <c r="C42" s="1245"/>
      <c r="D42" s="85"/>
      <c r="E42" s="1250" t="s">
        <v>26</v>
      </c>
      <c r="F42" s="1250"/>
      <c r="G42" s="1250"/>
      <c r="H42" s="1251"/>
      <c r="I42" s="86">
        <v>1234</v>
      </c>
      <c r="J42" s="87">
        <v>1111</v>
      </c>
      <c r="K42" s="87">
        <v>988</v>
      </c>
      <c r="L42" s="87">
        <v>864</v>
      </c>
      <c r="M42" s="88">
        <v>741</v>
      </c>
    </row>
    <row r="43" spans="2:13" ht="27.75" customHeight="1" x14ac:dyDescent="0.15">
      <c r="B43" s="1244"/>
      <c r="C43" s="1245"/>
      <c r="D43" s="85"/>
      <c r="E43" s="1250" t="s">
        <v>27</v>
      </c>
      <c r="F43" s="1250"/>
      <c r="G43" s="1250"/>
      <c r="H43" s="1251"/>
      <c r="I43" s="86">
        <v>8186</v>
      </c>
      <c r="J43" s="87">
        <v>8170</v>
      </c>
      <c r="K43" s="87">
        <v>8959</v>
      </c>
      <c r="L43" s="87">
        <v>9592</v>
      </c>
      <c r="M43" s="88">
        <v>10242</v>
      </c>
    </row>
    <row r="44" spans="2:13" ht="27.75" customHeight="1" x14ac:dyDescent="0.15">
      <c r="B44" s="1244"/>
      <c r="C44" s="1245"/>
      <c r="D44" s="85"/>
      <c r="E44" s="1250" t="s">
        <v>28</v>
      </c>
      <c r="F44" s="1250"/>
      <c r="G44" s="1250"/>
      <c r="H44" s="1251"/>
      <c r="I44" s="86">
        <v>848</v>
      </c>
      <c r="J44" s="87">
        <v>733</v>
      </c>
      <c r="K44" s="87">
        <v>617</v>
      </c>
      <c r="L44" s="87">
        <v>503</v>
      </c>
      <c r="M44" s="88">
        <v>390</v>
      </c>
    </row>
    <row r="45" spans="2:13" ht="27.75" customHeight="1" x14ac:dyDescent="0.15">
      <c r="B45" s="1244"/>
      <c r="C45" s="1245"/>
      <c r="D45" s="85"/>
      <c r="E45" s="1250" t="s">
        <v>29</v>
      </c>
      <c r="F45" s="1250"/>
      <c r="G45" s="1250"/>
      <c r="H45" s="1251"/>
      <c r="I45" s="86">
        <v>4190</v>
      </c>
      <c r="J45" s="87">
        <v>3871</v>
      </c>
      <c r="K45" s="87">
        <v>3838</v>
      </c>
      <c r="L45" s="87">
        <v>3496</v>
      </c>
      <c r="M45" s="88">
        <v>3525</v>
      </c>
    </row>
    <row r="46" spans="2:13" ht="27.75" customHeight="1" x14ac:dyDescent="0.15">
      <c r="B46" s="1244"/>
      <c r="C46" s="1245"/>
      <c r="D46" s="89"/>
      <c r="E46" s="1250" t="s">
        <v>30</v>
      </c>
      <c r="F46" s="1250"/>
      <c r="G46" s="1250"/>
      <c r="H46" s="1251"/>
      <c r="I46" s="86">
        <v>205</v>
      </c>
      <c r="J46" s="87" t="s">
        <v>512</v>
      </c>
      <c r="K46" s="87" t="s">
        <v>512</v>
      </c>
      <c r="L46" s="87" t="s">
        <v>512</v>
      </c>
      <c r="M46" s="88" t="s">
        <v>512</v>
      </c>
    </row>
    <row r="47" spans="2:13" ht="27.75" customHeight="1" x14ac:dyDescent="0.15">
      <c r="B47" s="1244"/>
      <c r="C47" s="1245"/>
      <c r="D47" s="90"/>
      <c r="E47" s="1252" t="s">
        <v>31</v>
      </c>
      <c r="F47" s="1253"/>
      <c r="G47" s="1253"/>
      <c r="H47" s="1254"/>
      <c r="I47" s="86" t="s">
        <v>512</v>
      </c>
      <c r="J47" s="87" t="s">
        <v>512</v>
      </c>
      <c r="K47" s="87" t="s">
        <v>512</v>
      </c>
      <c r="L47" s="87" t="s">
        <v>512</v>
      </c>
      <c r="M47" s="88" t="s">
        <v>512</v>
      </c>
    </row>
    <row r="48" spans="2:13" ht="27.75" customHeight="1" x14ac:dyDescent="0.15">
      <c r="B48" s="1244"/>
      <c r="C48" s="1245"/>
      <c r="D48" s="85"/>
      <c r="E48" s="1250" t="s">
        <v>32</v>
      </c>
      <c r="F48" s="1250"/>
      <c r="G48" s="1250"/>
      <c r="H48" s="1251"/>
      <c r="I48" s="86" t="s">
        <v>512</v>
      </c>
      <c r="J48" s="87" t="s">
        <v>512</v>
      </c>
      <c r="K48" s="87" t="s">
        <v>512</v>
      </c>
      <c r="L48" s="87" t="s">
        <v>512</v>
      </c>
      <c r="M48" s="88" t="s">
        <v>512</v>
      </c>
    </row>
    <row r="49" spans="2:13" ht="27.75" customHeight="1" x14ac:dyDescent="0.15">
      <c r="B49" s="1246"/>
      <c r="C49" s="1247"/>
      <c r="D49" s="85"/>
      <c r="E49" s="1250" t="s">
        <v>33</v>
      </c>
      <c r="F49" s="1250"/>
      <c r="G49" s="1250"/>
      <c r="H49" s="1251"/>
      <c r="I49" s="86" t="s">
        <v>512</v>
      </c>
      <c r="J49" s="87" t="s">
        <v>512</v>
      </c>
      <c r="K49" s="87" t="s">
        <v>512</v>
      </c>
      <c r="L49" s="87" t="s">
        <v>512</v>
      </c>
      <c r="M49" s="88" t="s">
        <v>512</v>
      </c>
    </row>
    <row r="50" spans="2:13" ht="27.75" customHeight="1" x14ac:dyDescent="0.15">
      <c r="B50" s="1255" t="s">
        <v>34</v>
      </c>
      <c r="C50" s="1256"/>
      <c r="D50" s="91"/>
      <c r="E50" s="1250" t="s">
        <v>35</v>
      </c>
      <c r="F50" s="1250"/>
      <c r="G50" s="1250"/>
      <c r="H50" s="1251"/>
      <c r="I50" s="86">
        <v>3422</v>
      </c>
      <c r="J50" s="87">
        <v>3010</v>
      </c>
      <c r="K50" s="87">
        <v>4101</v>
      </c>
      <c r="L50" s="87">
        <v>4247</v>
      </c>
      <c r="M50" s="88">
        <v>4086</v>
      </c>
    </row>
    <row r="51" spans="2:13" ht="27.75" customHeight="1" x14ac:dyDescent="0.15">
      <c r="B51" s="1244"/>
      <c r="C51" s="1245"/>
      <c r="D51" s="85"/>
      <c r="E51" s="1250" t="s">
        <v>36</v>
      </c>
      <c r="F51" s="1250"/>
      <c r="G51" s="1250"/>
      <c r="H51" s="1251"/>
      <c r="I51" s="86">
        <v>5747</v>
      </c>
      <c r="J51" s="87">
        <v>5840</v>
      </c>
      <c r="K51" s="87">
        <v>6243</v>
      </c>
      <c r="L51" s="87">
        <v>6604</v>
      </c>
      <c r="M51" s="88">
        <v>6975</v>
      </c>
    </row>
    <row r="52" spans="2:13" ht="27.75" customHeight="1" x14ac:dyDescent="0.15">
      <c r="B52" s="1246"/>
      <c r="C52" s="1247"/>
      <c r="D52" s="85"/>
      <c r="E52" s="1250" t="s">
        <v>37</v>
      </c>
      <c r="F52" s="1250"/>
      <c r="G52" s="1250"/>
      <c r="H52" s="1251"/>
      <c r="I52" s="86">
        <v>23147</v>
      </c>
      <c r="J52" s="87">
        <v>23438</v>
      </c>
      <c r="K52" s="87">
        <v>23745</v>
      </c>
      <c r="L52" s="87">
        <v>23663</v>
      </c>
      <c r="M52" s="88">
        <v>23633</v>
      </c>
    </row>
    <row r="53" spans="2:13" ht="27.75" customHeight="1" thickBot="1" x14ac:dyDescent="0.2">
      <c r="B53" s="1257" t="s">
        <v>38</v>
      </c>
      <c r="C53" s="1258"/>
      <c r="D53" s="92"/>
      <c r="E53" s="1259" t="s">
        <v>39</v>
      </c>
      <c r="F53" s="1259"/>
      <c r="G53" s="1259"/>
      <c r="H53" s="1260"/>
      <c r="I53" s="93">
        <v>5380</v>
      </c>
      <c r="J53" s="94">
        <v>5385</v>
      </c>
      <c r="K53" s="94">
        <v>4158</v>
      </c>
      <c r="L53" s="94">
        <v>3211</v>
      </c>
      <c r="M53" s="95">
        <v>4735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x+Itr0aWja2Zif2jN8bibzgYZ3b+LZp1QTwTHC8HWAL84SGxr9kzAbqVxamTPdxiKzrXABpPOL4J/odg+G9mg==" saltValue="okiuqLLyPasFxa4opMWMJ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557</v>
      </c>
      <c r="G54" s="104" t="s">
        <v>558</v>
      </c>
      <c r="H54" s="105" t="s">
        <v>559</v>
      </c>
    </row>
    <row r="55" spans="2:8" ht="52.5" customHeight="1" x14ac:dyDescent="0.15">
      <c r="B55" s="106"/>
      <c r="C55" s="1269" t="s">
        <v>42</v>
      </c>
      <c r="D55" s="1269"/>
      <c r="E55" s="1270"/>
      <c r="F55" s="107">
        <v>2771</v>
      </c>
      <c r="G55" s="107">
        <v>2740</v>
      </c>
      <c r="H55" s="108">
        <v>2398</v>
      </c>
    </row>
    <row r="56" spans="2:8" ht="52.5" customHeight="1" x14ac:dyDescent="0.15">
      <c r="B56" s="109"/>
      <c r="C56" s="1271" t="s">
        <v>43</v>
      </c>
      <c r="D56" s="1271"/>
      <c r="E56" s="1272"/>
      <c r="F56" s="110" t="s">
        <v>512</v>
      </c>
      <c r="G56" s="110" t="s">
        <v>512</v>
      </c>
      <c r="H56" s="111" t="s">
        <v>512</v>
      </c>
    </row>
    <row r="57" spans="2:8" ht="53.25" customHeight="1" x14ac:dyDescent="0.15">
      <c r="B57" s="109"/>
      <c r="C57" s="1273" t="s">
        <v>44</v>
      </c>
      <c r="D57" s="1273"/>
      <c r="E57" s="1274"/>
      <c r="F57" s="112">
        <v>1043</v>
      </c>
      <c r="G57" s="112">
        <v>1124</v>
      </c>
      <c r="H57" s="113">
        <v>1163</v>
      </c>
    </row>
    <row r="58" spans="2:8" ht="45.75" customHeight="1" x14ac:dyDescent="0.15">
      <c r="B58" s="114"/>
      <c r="C58" s="1261" t="s">
        <v>45</v>
      </c>
      <c r="D58" s="1262"/>
      <c r="E58" s="1263"/>
      <c r="F58" s="115"/>
      <c r="G58" s="115"/>
      <c r="H58" s="116"/>
    </row>
    <row r="59" spans="2:8" ht="45.75" customHeight="1" x14ac:dyDescent="0.15">
      <c r="B59" s="114"/>
      <c r="C59" s="1261" t="s">
        <v>45</v>
      </c>
      <c r="D59" s="1262"/>
      <c r="E59" s="1263"/>
      <c r="F59" s="115"/>
      <c r="G59" s="115"/>
      <c r="H59" s="116"/>
    </row>
    <row r="60" spans="2:8" ht="45.75" customHeight="1" x14ac:dyDescent="0.15">
      <c r="B60" s="114"/>
      <c r="C60" s="1261" t="s">
        <v>45</v>
      </c>
      <c r="D60" s="1262"/>
      <c r="E60" s="1263"/>
      <c r="F60" s="115"/>
      <c r="G60" s="115"/>
      <c r="H60" s="116"/>
    </row>
    <row r="61" spans="2:8" ht="45.75" customHeight="1" x14ac:dyDescent="0.15">
      <c r="B61" s="114"/>
      <c r="C61" s="1261" t="s">
        <v>45</v>
      </c>
      <c r="D61" s="1262"/>
      <c r="E61" s="1263"/>
      <c r="F61" s="115"/>
      <c r="G61" s="115"/>
      <c r="H61" s="116"/>
    </row>
    <row r="62" spans="2:8" ht="45.75" customHeight="1" thickBot="1" x14ac:dyDescent="0.2">
      <c r="B62" s="117"/>
      <c r="C62" s="1264" t="s">
        <v>45</v>
      </c>
      <c r="D62" s="1265"/>
      <c r="E62" s="1266"/>
      <c r="F62" s="118"/>
      <c r="G62" s="118"/>
      <c r="H62" s="119"/>
    </row>
    <row r="63" spans="2:8" ht="52.5" customHeight="1" thickBot="1" x14ac:dyDescent="0.2">
      <c r="B63" s="120"/>
      <c r="C63" s="1267" t="s">
        <v>46</v>
      </c>
      <c r="D63" s="1267"/>
      <c r="E63" s="1268"/>
      <c r="F63" s="121">
        <v>3815</v>
      </c>
      <c r="G63" s="121">
        <v>3864</v>
      </c>
      <c r="H63" s="122">
        <v>3561</v>
      </c>
    </row>
    <row r="64" spans="2:8" ht="15" customHeight="1" x14ac:dyDescent="0.15"/>
    <row r="65" ht="0" hidden="1" customHeight="1" x14ac:dyDescent="0.15"/>
    <row r="66" ht="0" hidden="1" customHeight="1" x14ac:dyDescent="0.15"/>
  </sheetData>
  <sheetProtection algorithmName="SHA-512" hashValue="WzgQiGNzooyaqAZTK3wUFfAPObX8ueuzhQslkwls2eosQBELZxYOzVbXxdV53PJGWkI89d3qHxMCVwZ61xJjgw==" saltValue="ngdwCT8bB8cfFb5LYn2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575</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576</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555</v>
      </c>
      <c r="BQ50" s="1281"/>
      <c r="BR50" s="1281"/>
      <c r="BS50" s="1281"/>
      <c r="BT50" s="1281"/>
      <c r="BU50" s="1281"/>
      <c r="BV50" s="1281"/>
      <c r="BW50" s="1281"/>
      <c r="BX50" s="1281" t="s">
        <v>556</v>
      </c>
      <c r="BY50" s="1281"/>
      <c r="BZ50" s="1281"/>
      <c r="CA50" s="1281"/>
      <c r="CB50" s="1281"/>
      <c r="CC50" s="1281"/>
      <c r="CD50" s="1281"/>
      <c r="CE50" s="1281"/>
      <c r="CF50" s="1281" t="s">
        <v>557</v>
      </c>
      <c r="CG50" s="1281"/>
      <c r="CH50" s="1281"/>
      <c r="CI50" s="1281"/>
      <c r="CJ50" s="1281"/>
      <c r="CK50" s="1281"/>
      <c r="CL50" s="1281"/>
      <c r="CM50" s="1281"/>
      <c r="CN50" s="1281" t="s">
        <v>558</v>
      </c>
      <c r="CO50" s="1281"/>
      <c r="CP50" s="1281"/>
      <c r="CQ50" s="1281"/>
      <c r="CR50" s="1281"/>
      <c r="CS50" s="1281"/>
      <c r="CT50" s="1281"/>
      <c r="CU50" s="1281"/>
      <c r="CV50" s="1281" t="s">
        <v>559</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577</v>
      </c>
      <c r="AO51" s="1280"/>
      <c r="AP51" s="1280"/>
      <c r="AQ51" s="1280"/>
      <c r="AR51" s="1280"/>
      <c r="AS51" s="1280"/>
      <c r="AT51" s="1280"/>
      <c r="AU51" s="1280"/>
      <c r="AV51" s="1280"/>
      <c r="AW51" s="1280"/>
      <c r="AX51" s="1280"/>
      <c r="AY51" s="1280"/>
      <c r="AZ51" s="1280"/>
      <c r="BA51" s="1280"/>
      <c r="BB51" s="1280" t="s">
        <v>578</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25.9</v>
      </c>
      <c r="CG51" s="1277"/>
      <c r="CH51" s="1277"/>
      <c r="CI51" s="1277"/>
      <c r="CJ51" s="1277"/>
      <c r="CK51" s="1277"/>
      <c r="CL51" s="1277"/>
      <c r="CM51" s="1277"/>
      <c r="CN51" s="1277">
        <v>20.100000000000001</v>
      </c>
      <c r="CO51" s="1277"/>
      <c r="CP51" s="1277"/>
      <c r="CQ51" s="1277"/>
      <c r="CR51" s="1277"/>
      <c r="CS51" s="1277"/>
      <c r="CT51" s="1277"/>
      <c r="CU51" s="1277"/>
      <c r="CV51" s="1277">
        <v>29.1</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579</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66.099999999999994</v>
      </c>
      <c r="CG53" s="1277"/>
      <c r="CH53" s="1277"/>
      <c r="CI53" s="1277"/>
      <c r="CJ53" s="1277"/>
      <c r="CK53" s="1277"/>
      <c r="CL53" s="1277"/>
      <c r="CM53" s="1277"/>
      <c r="CN53" s="1277">
        <v>67.7</v>
      </c>
      <c r="CO53" s="1277"/>
      <c r="CP53" s="1277"/>
      <c r="CQ53" s="1277"/>
      <c r="CR53" s="1277"/>
      <c r="CS53" s="1277"/>
      <c r="CT53" s="1277"/>
      <c r="CU53" s="1277"/>
      <c r="CV53" s="1277">
        <v>67.8</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580</v>
      </c>
      <c r="AO55" s="1281"/>
      <c r="AP55" s="1281"/>
      <c r="AQ55" s="1281"/>
      <c r="AR55" s="1281"/>
      <c r="AS55" s="1281"/>
      <c r="AT55" s="1281"/>
      <c r="AU55" s="1281"/>
      <c r="AV55" s="1281"/>
      <c r="AW55" s="1281"/>
      <c r="AX55" s="1281"/>
      <c r="AY55" s="1281"/>
      <c r="AZ55" s="1281"/>
      <c r="BA55" s="1281"/>
      <c r="BB55" s="1280" t="s">
        <v>581</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37.299999999999997</v>
      </c>
      <c r="CG55" s="1277"/>
      <c r="CH55" s="1277"/>
      <c r="CI55" s="1277"/>
      <c r="CJ55" s="1277"/>
      <c r="CK55" s="1277"/>
      <c r="CL55" s="1277"/>
      <c r="CM55" s="1277"/>
      <c r="CN55" s="1277">
        <v>33.1</v>
      </c>
      <c r="CO55" s="1277"/>
      <c r="CP55" s="1277"/>
      <c r="CQ55" s="1277"/>
      <c r="CR55" s="1277"/>
      <c r="CS55" s="1277"/>
      <c r="CT55" s="1277"/>
      <c r="CU55" s="1277"/>
      <c r="CV55" s="1277">
        <v>31.3</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582</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55.2</v>
      </c>
      <c r="CG57" s="1277"/>
      <c r="CH57" s="1277"/>
      <c r="CI57" s="1277"/>
      <c r="CJ57" s="1277"/>
      <c r="CK57" s="1277"/>
      <c r="CL57" s="1277"/>
      <c r="CM57" s="1277"/>
      <c r="CN57" s="1277">
        <v>57.2</v>
      </c>
      <c r="CO57" s="1277"/>
      <c r="CP57" s="1277"/>
      <c r="CQ57" s="1277"/>
      <c r="CR57" s="1277"/>
      <c r="CS57" s="1277"/>
      <c r="CT57" s="1277"/>
      <c r="CU57" s="1277"/>
      <c r="CV57" s="1277">
        <v>58.5</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583</v>
      </c>
    </row>
    <row r="64" spans="1:109" x14ac:dyDescent="0.15">
      <c r="B64" s="374"/>
      <c r="G64" s="381"/>
      <c r="I64" s="394"/>
      <c r="J64" s="394"/>
      <c r="K64" s="394"/>
      <c r="L64" s="394"/>
      <c r="M64" s="394"/>
      <c r="N64" s="395"/>
      <c r="AM64" s="381"/>
      <c r="AN64" s="381" t="s">
        <v>574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584</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576</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555</v>
      </c>
      <c r="BQ72" s="1281"/>
      <c r="BR72" s="1281"/>
      <c r="BS72" s="1281"/>
      <c r="BT72" s="1281"/>
      <c r="BU72" s="1281"/>
      <c r="BV72" s="1281"/>
      <c r="BW72" s="1281"/>
      <c r="BX72" s="1281" t="s">
        <v>556</v>
      </c>
      <c r="BY72" s="1281"/>
      <c r="BZ72" s="1281"/>
      <c r="CA72" s="1281"/>
      <c r="CB72" s="1281"/>
      <c r="CC72" s="1281"/>
      <c r="CD72" s="1281"/>
      <c r="CE72" s="1281"/>
      <c r="CF72" s="1281" t="s">
        <v>557</v>
      </c>
      <c r="CG72" s="1281"/>
      <c r="CH72" s="1281"/>
      <c r="CI72" s="1281"/>
      <c r="CJ72" s="1281"/>
      <c r="CK72" s="1281"/>
      <c r="CL72" s="1281"/>
      <c r="CM72" s="1281"/>
      <c r="CN72" s="1281" t="s">
        <v>558</v>
      </c>
      <c r="CO72" s="1281"/>
      <c r="CP72" s="1281"/>
      <c r="CQ72" s="1281"/>
      <c r="CR72" s="1281"/>
      <c r="CS72" s="1281"/>
      <c r="CT72" s="1281"/>
      <c r="CU72" s="1281"/>
      <c r="CV72" s="1281" t="s">
        <v>559</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577</v>
      </c>
      <c r="AO73" s="1280"/>
      <c r="AP73" s="1280"/>
      <c r="AQ73" s="1280"/>
      <c r="AR73" s="1280"/>
      <c r="AS73" s="1280"/>
      <c r="AT73" s="1280"/>
      <c r="AU73" s="1280"/>
      <c r="AV73" s="1280"/>
      <c r="AW73" s="1280"/>
      <c r="AX73" s="1280"/>
      <c r="AY73" s="1280"/>
      <c r="AZ73" s="1280"/>
      <c r="BA73" s="1280"/>
      <c r="BB73" s="1280" t="s">
        <v>585</v>
      </c>
      <c r="BC73" s="1280"/>
      <c r="BD73" s="1280"/>
      <c r="BE73" s="1280"/>
      <c r="BF73" s="1280"/>
      <c r="BG73" s="1280"/>
      <c r="BH73" s="1280"/>
      <c r="BI73" s="1280"/>
      <c r="BJ73" s="1280"/>
      <c r="BK73" s="1280"/>
      <c r="BL73" s="1280"/>
      <c r="BM73" s="1280"/>
      <c r="BN73" s="1280"/>
      <c r="BO73" s="1280"/>
      <c r="BP73" s="1277">
        <v>34.700000000000003</v>
      </c>
      <c r="BQ73" s="1277"/>
      <c r="BR73" s="1277"/>
      <c r="BS73" s="1277"/>
      <c r="BT73" s="1277"/>
      <c r="BU73" s="1277"/>
      <c r="BV73" s="1277"/>
      <c r="BW73" s="1277"/>
      <c r="BX73" s="1277">
        <v>35.1</v>
      </c>
      <c r="BY73" s="1277"/>
      <c r="BZ73" s="1277"/>
      <c r="CA73" s="1277"/>
      <c r="CB73" s="1277"/>
      <c r="CC73" s="1277"/>
      <c r="CD73" s="1277"/>
      <c r="CE73" s="1277"/>
      <c r="CF73" s="1277">
        <v>25.9</v>
      </c>
      <c r="CG73" s="1277"/>
      <c r="CH73" s="1277"/>
      <c r="CI73" s="1277"/>
      <c r="CJ73" s="1277"/>
      <c r="CK73" s="1277"/>
      <c r="CL73" s="1277"/>
      <c r="CM73" s="1277"/>
      <c r="CN73" s="1277">
        <v>20.100000000000001</v>
      </c>
      <c r="CO73" s="1277"/>
      <c r="CP73" s="1277"/>
      <c r="CQ73" s="1277"/>
      <c r="CR73" s="1277"/>
      <c r="CS73" s="1277"/>
      <c r="CT73" s="1277"/>
      <c r="CU73" s="1277"/>
      <c r="CV73" s="1277">
        <v>29.1</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586</v>
      </c>
      <c r="BC75" s="1280"/>
      <c r="BD75" s="1280"/>
      <c r="BE75" s="1280"/>
      <c r="BF75" s="1280"/>
      <c r="BG75" s="1280"/>
      <c r="BH75" s="1280"/>
      <c r="BI75" s="1280"/>
      <c r="BJ75" s="1280"/>
      <c r="BK75" s="1280"/>
      <c r="BL75" s="1280"/>
      <c r="BM75" s="1280"/>
      <c r="BN75" s="1280"/>
      <c r="BO75" s="1280"/>
      <c r="BP75" s="1277">
        <v>4.7</v>
      </c>
      <c r="BQ75" s="1277"/>
      <c r="BR75" s="1277"/>
      <c r="BS75" s="1277"/>
      <c r="BT75" s="1277"/>
      <c r="BU75" s="1277"/>
      <c r="BV75" s="1277"/>
      <c r="BW75" s="1277"/>
      <c r="BX75" s="1277">
        <v>4.4000000000000004</v>
      </c>
      <c r="BY75" s="1277"/>
      <c r="BZ75" s="1277"/>
      <c r="CA75" s="1277"/>
      <c r="CB75" s="1277"/>
      <c r="CC75" s="1277"/>
      <c r="CD75" s="1277"/>
      <c r="CE75" s="1277"/>
      <c r="CF75" s="1277">
        <v>4.2</v>
      </c>
      <c r="CG75" s="1277"/>
      <c r="CH75" s="1277"/>
      <c r="CI75" s="1277"/>
      <c r="CJ75" s="1277"/>
      <c r="CK75" s="1277"/>
      <c r="CL75" s="1277"/>
      <c r="CM75" s="1277"/>
      <c r="CN75" s="1277">
        <v>4.3</v>
      </c>
      <c r="CO75" s="1277"/>
      <c r="CP75" s="1277"/>
      <c r="CQ75" s="1277"/>
      <c r="CR75" s="1277"/>
      <c r="CS75" s="1277"/>
      <c r="CT75" s="1277"/>
      <c r="CU75" s="1277"/>
      <c r="CV75" s="1277">
        <v>4.2</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587</v>
      </c>
      <c r="AO77" s="1281"/>
      <c r="AP77" s="1281"/>
      <c r="AQ77" s="1281"/>
      <c r="AR77" s="1281"/>
      <c r="AS77" s="1281"/>
      <c r="AT77" s="1281"/>
      <c r="AU77" s="1281"/>
      <c r="AV77" s="1281"/>
      <c r="AW77" s="1281"/>
      <c r="AX77" s="1281"/>
      <c r="AY77" s="1281"/>
      <c r="AZ77" s="1281"/>
      <c r="BA77" s="1281"/>
      <c r="BB77" s="1280" t="s">
        <v>588</v>
      </c>
      <c r="BC77" s="1280"/>
      <c r="BD77" s="1280"/>
      <c r="BE77" s="1280"/>
      <c r="BF77" s="1280"/>
      <c r="BG77" s="1280"/>
      <c r="BH77" s="1280"/>
      <c r="BI77" s="1280"/>
      <c r="BJ77" s="1280"/>
      <c r="BK77" s="1280"/>
      <c r="BL77" s="1280"/>
      <c r="BM77" s="1280"/>
      <c r="BN77" s="1280"/>
      <c r="BO77" s="1280"/>
      <c r="BP77" s="1277">
        <v>50.3</v>
      </c>
      <c r="BQ77" s="1277"/>
      <c r="BR77" s="1277"/>
      <c r="BS77" s="1277"/>
      <c r="BT77" s="1277"/>
      <c r="BU77" s="1277"/>
      <c r="BV77" s="1277"/>
      <c r="BW77" s="1277"/>
      <c r="BX77" s="1277">
        <v>45.9</v>
      </c>
      <c r="BY77" s="1277"/>
      <c r="BZ77" s="1277"/>
      <c r="CA77" s="1277"/>
      <c r="CB77" s="1277"/>
      <c r="CC77" s="1277"/>
      <c r="CD77" s="1277"/>
      <c r="CE77" s="1277"/>
      <c r="CF77" s="1277">
        <v>37.299999999999997</v>
      </c>
      <c r="CG77" s="1277"/>
      <c r="CH77" s="1277"/>
      <c r="CI77" s="1277"/>
      <c r="CJ77" s="1277"/>
      <c r="CK77" s="1277"/>
      <c r="CL77" s="1277"/>
      <c r="CM77" s="1277"/>
      <c r="CN77" s="1277">
        <v>33.1</v>
      </c>
      <c r="CO77" s="1277"/>
      <c r="CP77" s="1277"/>
      <c r="CQ77" s="1277"/>
      <c r="CR77" s="1277"/>
      <c r="CS77" s="1277"/>
      <c r="CT77" s="1277"/>
      <c r="CU77" s="1277"/>
      <c r="CV77" s="1277">
        <v>31.3</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589</v>
      </c>
      <c r="BC79" s="1280"/>
      <c r="BD79" s="1280"/>
      <c r="BE79" s="1280"/>
      <c r="BF79" s="1280"/>
      <c r="BG79" s="1280"/>
      <c r="BH79" s="1280"/>
      <c r="BI79" s="1280"/>
      <c r="BJ79" s="1280"/>
      <c r="BK79" s="1280"/>
      <c r="BL79" s="1280"/>
      <c r="BM79" s="1280"/>
      <c r="BN79" s="1280"/>
      <c r="BO79" s="1280"/>
      <c r="BP79" s="1277">
        <v>9.6</v>
      </c>
      <c r="BQ79" s="1277"/>
      <c r="BR79" s="1277"/>
      <c r="BS79" s="1277"/>
      <c r="BT79" s="1277"/>
      <c r="BU79" s="1277"/>
      <c r="BV79" s="1277"/>
      <c r="BW79" s="1277"/>
      <c r="BX79" s="1277">
        <v>8.8000000000000007</v>
      </c>
      <c r="BY79" s="1277"/>
      <c r="BZ79" s="1277"/>
      <c r="CA79" s="1277"/>
      <c r="CB79" s="1277"/>
      <c r="CC79" s="1277"/>
      <c r="CD79" s="1277"/>
      <c r="CE79" s="1277"/>
      <c r="CF79" s="1277">
        <v>7.8</v>
      </c>
      <c r="CG79" s="1277"/>
      <c r="CH79" s="1277"/>
      <c r="CI79" s="1277"/>
      <c r="CJ79" s="1277"/>
      <c r="CK79" s="1277"/>
      <c r="CL79" s="1277"/>
      <c r="CM79" s="1277"/>
      <c r="CN79" s="1277">
        <v>7.5</v>
      </c>
      <c r="CO79" s="1277"/>
      <c r="CP79" s="1277"/>
      <c r="CQ79" s="1277"/>
      <c r="CR79" s="1277"/>
      <c r="CS79" s="1277"/>
      <c r="CT79" s="1277"/>
      <c r="CU79" s="1277"/>
      <c r="CV79" s="1277">
        <v>7.2</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7lX7/3nXAt0nO2UOEVfXe1uSNMgnviUsFJzB0mT2/LWXoemg02VOHiXjgVjzH+sqNCTyGJrD95L17r0gFJ3qQ==" saltValue="/GaFFfyKmhdKUBH3f+cop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Lv/VBJVvRBxq0eyjfYQFSD0NcRrNMTi0IEFxwgN0JAQAUWSv2WCSRKrnVaIjvvjBz6YDHdvQubbSdem4W95Kg==" saltValue="zL3Oo6S69XxM8yXIQ/t4S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JYWwQKQAgn86OqhLa9II6cnZb5l6cBTmkHiITBu6erHQ8IH7c821CCvnvqNkZ+I9GEp7nYQHYJ7h+C7fNmkkg==" saltValue="81wGjcq+wBZ/kRk5YL4Y1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47</v>
      </c>
      <c r="E2" s="134"/>
      <c r="F2" s="135" t="s">
        <v>552</v>
      </c>
      <c r="G2" s="136"/>
      <c r="H2" s="137"/>
    </row>
    <row r="3" spans="1:8" x14ac:dyDescent="0.15">
      <c r="A3" s="133" t="s">
        <v>545</v>
      </c>
      <c r="B3" s="138"/>
      <c r="C3" s="139"/>
      <c r="D3" s="140">
        <v>32635</v>
      </c>
      <c r="E3" s="141"/>
      <c r="F3" s="142">
        <v>63956</v>
      </c>
      <c r="G3" s="143"/>
      <c r="H3" s="144"/>
    </row>
    <row r="4" spans="1:8" x14ac:dyDescent="0.15">
      <c r="A4" s="145"/>
      <c r="B4" s="146"/>
      <c r="C4" s="147"/>
      <c r="D4" s="148">
        <v>20071</v>
      </c>
      <c r="E4" s="149"/>
      <c r="F4" s="150">
        <v>29239</v>
      </c>
      <c r="G4" s="151"/>
      <c r="H4" s="152"/>
    </row>
    <row r="5" spans="1:8" x14ac:dyDescent="0.15">
      <c r="A5" s="133" t="s">
        <v>547</v>
      </c>
      <c r="B5" s="138"/>
      <c r="C5" s="139"/>
      <c r="D5" s="140">
        <v>37096</v>
      </c>
      <c r="E5" s="141"/>
      <c r="F5" s="142">
        <v>66255</v>
      </c>
      <c r="G5" s="143"/>
      <c r="H5" s="144"/>
    </row>
    <row r="6" spans="1:8" x14ac:dyDescent="0.15">
      <c r="A6" s="145"/>
      <c r="B6" s="146"/>
      <c r="C6" s="147"/>
      <c r="D6" s="148">
        <v>22704</v>
      </c>
      <c r="E6" s="149"/>
      <c r="F6" s="150">
        <v>31822</v>
      </c>
      <c r="G6" s="151"/>
      <c r="H6" s="152"/>
    </row>
    <row r="7" spans="1:8" x14ac:dyDescent="0.15">
      <c r="A7" s="133" t="s">
        <v>548</v>
      </c>
      <c r="B7" s="138"/>
      <c r="C7" s="139"/>
      <c r="D7" s="140">
        <v>25875</v>
      </c>
      <c r="E7" s="141"/>
      <c r="F7" s="142">
        <v>54227</v>
      </c>
      <c r="G7" s="143"/>
      <c r="H7" s="144"/>
    </row>
    <row r="8" spans="1:8" x14ac:dyDescent="0.15">
      <c r="A8" s="145"/>
      <c r="B8" s="146"/>
      <c r="C8" s="147"/>
      <c r="D8" s="148">
        <v>16838</v>
      </c>
      <c r="E8" s="149"/>
      <c r="F8" s="150">
        <v>29694</v>
      </c>
      <c r="G8" s="151"/>
      <c r="H8" s="152"/>
    </row>
    <row r="9" spans="1:8" x14ac:dyDescent="0.15">
      <c r="A9" s="133" t="s">
        <v>549</v>
      </c>
      <c r="B9" s="138"/>
      <c r="C9" s="139"/>
      <c r="D9" s="140">
        <v>26102</v>
      </c>
      <c r="E9" s="141"/>
      <c r="F9" s="142">
        <v>57295</v>
      </c>
      <c r="G9" s="143"/>
      <c r="H9" s="144"/>
    </row>
    <row r="10" spans="1:8" x14ac:dyDescent="0.15">
      <c r="A10" s="145"/>
      <c r="B10" s="146"/>
      <c r="C10" s="147"/>
      <c r="D10" s="148">
        <v>12693</v>
      </c>
      <c r="E10" s="149"/>
      <c r="F10" s="150">
        <v>32771</v>
      </c>
      <c r="G10" s="151"/>
      <c r="H10" s="152"/>
    </row>
    <row r="11" spans="1:8" x14ac:dyDescent="0.15">
      <c r="A11" s="133" t="s">
        <v>550</v>
      </c>
      <c r="B11" s="138"/>
      <c r="C11" s="139"/>
      <c r="D11" s="140">
        <v>56551</v>
      </c>
      <c r="E11" s="141"/>
      <c r="F11" s="142">
        <v>54110</v>
      </c>
      <c r="G11" s="143"/>
      <c r="H11" s="144"/>
    </row>
    <row r="12" spans="1:8" x14ac:dyDescent="0.15">
      <c r="A12" s="145"/>
      <c r="B12" s="146"/>
      <c r="C12" s="153"/>
      <c r="D12" s="148">
        <v>32031</v>
      </c>
      <c r="E12" s="149"/>
      <c r="F12" s="150">
        <v>30620</v>
      </c>
      <c r="G12" s="151"/>
      <c r="H12" s="152"/>
    </row>
    <row r="13" spans="1:8" x14ac:dyDescent="0.15">
      <c r="A13" s="133"/>
      <c r="B13" s="138"/>
      <c r="C13" s="154"/>
      <c r="D13" s="155">
        <v>35652</v>
      </c>
      <c r="E13" s="156"/>
      <c r="F13" s="157">
        <v>59169</v>
      </c>
      <c r="G13" s="158"/>
      <c r="H13" s="144"/>
    </row>
    <row r="14" spans="1:8" x14ac:dyDescent="0.15">
      <c r="A14" s="145"/>
      <c r="B14" s="146"/>
      <c r="C14" s="147"/>
      <c r="D14" s="148">
        <v>20867</v>
      </c>
      <c r="E14" s="149"/>
      <c r="F14" s="150">
        <v>30829</v>
      </c>
      <c r="G14" s="151"/>
      <c r="H14" s="152"/>
    </row>
    <row r="17" spans="1:11" x14ac:dyDescent="0.15">
      <c r="A17" s="129" t="s">
        <v>48</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49</v>
      </c>
      <c r="B19" s="159">
        <f>ROUND(VALUE(SUBSTITUTE(実質収支比率等に係る経年分析!F$48,"▲","-")),2)</f>
        <v>6.1</v>
      </c>
      <c r="C19" s="159">
        <f>ROUND(VALUE(SUBSTITUTE(実質収支比率等に係る経年分析!G$48,"▲","-")),2)</f>
        <v>6.1</v>
      </c>
      <c r="D19" s="159">
        <f>ROUND(VALUE(SUBSTITUTE(実質収支比率等に係る経年分析!H$48,"▲","-")),2)</f>
        <v>5.91</v>
      </c>
      <c r="E19" s="159">
        <f>ROUND(VALUE(SUBSTITUTE(実質収支比率等に係る経年分析!I$48,"▲","-")),2)</f>
        <v>4.76</v>
      </c>
      <c r="F19" s="159">
        <f>ROUND(VALUE(SUBSTITUTE(実質収支比率等に係る経年分析!J$48,"▲","-")),2)</f>
        <v>5.24</v>
      </c>
    </row>
    <row r="20" spans="1:11" x14ac:dyDescent="0.15">
      <c r="A20" s="159" t="s">
        <v>50</v>
      </c>
      <c r="B20" s="159">
        <f>ROUND(VALUE(SUBSTITUTE(実質収支比率等に係る経年分析!F$47,"▲","-")),2)</f>
        <v>13.22</v>
      </c>
      <c r="C20" s="159">
        <f>ROUND(VALUE(SUBSTITUTE(実質収支比率等に係る経年分析!G$47,"▲","-")),2)</f>
        <v>12.02</v>
      </c>
      <c r="D20" s="159">
        <f>ROUND(VALUE(SUBSTITUTE(実質収支比率等に係る経年分析!H$47,"▲","-")),2)</f>
        <v>15.54</v>
      </c>
      <c r="E20" s="159">
        <f>ROUND(VALUE(SUBSTITUTE(実質収支比率等に係る経年分析!I$47,"▲","-")),2)</f>
        <v>15.39</v>
      </c>
      <c r="F20" s="159">
        <f>ROUND(VALUE(SUBSTITUTE(実質収支比率等に係る経年分析!J$47,"▲","-")),2)</f>
        <v>13.21</v>
      </c>
    </row>
    <row r="21" spans="1:11" x14ac:dyDescent="0.15">
      <c r="A21" s="159" t="s">
        <v>51</v>
      </c>
      <c r="B21" s="159">
        <f>IF(ISNUMBER(VALUE(SUBSTITUTE(実質収支比率等に係る経年分析!F$49,"▲","-"))),ROUND(VALUE(SUBSTITUTE(実質収支比率等に係る経年分析!F$49,"▲","-")),2),NA())</f>
        <v>0.81</v>
      </c>
      <c r="C21" s="159">
        <f>IF(ISNUMBER(VALUE(SUBSTITUTE(実質収支比率等に係る経年分析!G$49,"▲","-"))),ROUND(VALUE(SUBSTITUTE(実質収支比率等に係る経年分析!G$49,"▲","-")),2),NA())</f>
        <v>-1.22</v>
      </c>
      <c r="D21" s="159">
        <f>IF(ISNUMBER(VALUE(SUBSTITUTE(実質収支比率等に係る経年分析!H$49,"▲","-"))),ROUND(VALUE(SUBSTITUTE(実質収支比率等に係る経年分析!H$49,"▲","-")),2),NA())</f>
        <v>3.93</v>
      </c>
      <c r="E21" s="159">
        <f>IF(ISNUMBER(VALUE(SUBSTITUTE(実質収支比率等に係る経年分析!I$49,"▲","-"))),ROUND(VALUE(SUBSTITUTE(実質収支比率等に係る経年分析!I$49,"▲","-")),2),NA())</f>
        <v>-1.33</v>
      </c>
      <c r="F21" s="159">
        <f>IF(ISNUMBER(VALUE(SUBSTITUTE(実質収支比率等に係る経年分析!J$49,"▲","-"))),ROUND(VALUE(SUBSTITUTE(実質収支比率等に係る経年分析!J$49,"▲","-")),2),NA())</f>
        <v>-1.31</v>
      </c>
    </row>
    <row r="24" spans="1:11" x14ac:dyDescent="0.15">
      <c r="A24" s="129" t="s">
        <v>52</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53</v>
      </c>
      <c r="C26" s="160" t="s">
        <v>54</v>
      </c>
      <c r="D26" s="160" t="s">
        <v>53</v>
      </c>
      <c r="E26" s="160" t="s">
        <v>54</v>
      </c>
      <c r="F26" s="160" t="s">
        <v>53</v>
      </c>
      <c r="G26" s="160" t="s">
        <v>54</v>
      </c>
      <c r="H26" s="160" t="s">
        <v>53</v>
      </c>
      <c r="I26" s="160" t="s">
        <v>54</v>
      </c>
      <c r="J26" s="160" t="s">
        <v>53</v>
      </c>
      <c r="K26" s="160" t="s">
        <v>54</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尾張都市計画事業江南布袋南部土地区画整理事業特別会計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0.03</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1.82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2.19</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3.79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3.83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3.38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3.48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3.71</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6.09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4.76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5.24</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6.64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6.75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7.38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7.83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7.39</v>
      </c>
    </row>
    <row r="39" spans="1:16" x14ac:dyDescent="0.15">
      <c r="A39" s="129" t="s">
        <v>55</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x14ac:dyDescent="0.15">
      <c r="A42" s="161" t="s">
        <v>58</v>
      </c>
      <c r="B42" s="161"/>
      <c r="C42" s="161"/>
      <c r="D42" s="161">
        <f>'実質公債費比率（分子）の構造'!K$52</f>
        <v>2282</v>
      </c>
      <c r="E42" s="161"/>
      <c r="F42" s="161"/>
      <c r="G42" s="161">
        <f>'実質公債費比率（分子）の構造'!L$52</f>
        <v>2423</v>
      </c>
      <c r="H42" s="161"/>
      <c r="I42" s="161"/>
      <c r="J42" s="161">
        <f>'実質公債費比率（分子）の構造'!M$52</f>
        <v>2370</v>
      </c>
      <c r="K42" s="161"/>
      <c r="L42" s="161"/>
      <c r="M42" s="161">
        <f>'実質公債費比率（分子）の構造'!N$52</f>
        <v>2417</v>
      </c>
      <c r="N42" s="161"/>
      <c r="O42" s="161"/>
      <c r="P42" s="161">
        <f>'実質公債費比率（分子）の構造'!O$52</f>
        <v>2510</v>
      </c>
    </row>
    <row r="43" spans="1:16" x14ac:dyDescent="0.15">
      <c r="A43" s="161" t="s">
        <v>59</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60</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61</v>
      </c>
      <c r="B45" s="161">
        <f>'実質公債費比率（分子）の構造'!K$49</f>
        <v>75</v>
      </c>
      <c r="C45" s="161"/>
      <c r="D45" s="161"/>
      <c r="E45" s="161">
        <f>'実質公債費比率（分子）の構造'!L$49</f>
        <v>121</v>
      </c>
      <c r="F45" s="161"/>
      <c r="G45" s="161"/>
      <c r="H45" s="161">
        <f>'実質公債費比率（分子）の構造'!M$49</f>
        <v>119</v>
      </c>
      <c r="I45" s="161"/>
      <c r="J45" s="161"/>
      <c r="K45" s="161">
        <f>'実質公債費比率（分子）の構造'!N$49</f>
        <v>119</v>
      </c>
      <c r="L45" s="161"/>
      <c r="M45" s="161"/>
      <c r="N45" s="161">
        <f>'実質公債費比率（分子）の構造'!O$49</f>
        <v>117</v>
      </c>
      <c r="O45" s="161"/>
      <c r="P45" s="161"/>
    </row>
    <row r="46" spans="1:16" x14ac:dyDescent="0.15">
      <c r="A46" s="161" t="s">
        <v>62</v>
      </c>
      <c r="B46" s="161">
        <f>'実質公債費比率（分子）の構造'!K$48</f>
        <v>515</v>
      </c>
      <c r="C46" s="161"/>
      <c r="D46" s="161"/>
      <c r="E46" s="161">
        <f>'実質公債費比率（分子）の構造'!L$48</f>
        <v>526</v>
      </c>
      <c r="F46" s="161"/>
      <c r="G46" s="161"/>
      <c r="H46" s="161">
        <f>'実質公債費比率（分子）の構造'!M$48</f>
        <v>654</v>
      </c>
      <c r="I46" s="161"/>
      <c r="J46" s="161"/>
      <c r="K46" s="161">
        <f>'実質公債費比率（分子）の構造'!N$48</f>
        <v>635</v>
      </c>
      <c r="L46" s="161"/>
      <c r="M46" s="161"/>
      <c r="N46" s="161">
        <f>'実質公債費比率（分子）の構造'!O$48</f>
        <v>641</v>
      </c>
      <c r="O46" s="161"/>
      <c r="P46" s="161"/>
    </row>
    <row r="47" spans="1:16" x14ac:dyDescent="0.15">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65</v>
      </c>
      <c r="B49" s="161">
        <f>'実質公債費比率（分子）の構造'!K$45</f>
        <v>2373</v>
      </c>
      <c r="C49" s="161"/>
      <c r="D49" s="161"/>
      <c r="E49" s="161">
        <f>'実質公債費比率（分子）の構造'!L$45</f>
        <v>2433</v>
      </c>
      <c r="F49" s="161"/>
      <c r="G49" s="161"/>
      <c r="H49" s="161">
        <f>'実質公債費比率（分子）の構造'!M$45</f>
        <v>2260</v>
      </c>
      <c r="I49" s="161"/>
      <c r="J49" s="161"/>
      <c r="K49" s="161">
        <f>'実質公債費比率（分子）の構造'!N$45</f>
        <v>2384</v>
      </c>
      <c r="L49" s="161"/>
      <c r="M49" s="161"/>
      <c r="N49" s="161">
        <f>'実質公債費比率（分子）の構造'!O$45</f>
        <v>2402</v>
      </c>
      <c r="O49" s="161"/>
      <c r="P49" s="161"/>
    </row>
    <row r="50" spans="1:16" x14ac:dyDescent="0.15">
      <c r="A50" s="161" t="s">
        <v>66</v>
      </c>
      <c r="B50" s="161" t="e">
        <f>NA()</f>
        <v>#N/A</v>
      </c>
      <c r="C50" s="161">
        <f>IF(ISNUMBER('実質公債費比率（分子）の構造'!K$53),'実質公債費比率（分子）の構造'!K$53,NA())</f>
        <v>681</v>
      </c>
      <c r="D50" s="161" t="e">
        <f>NA()</f>
        <v>#N/A</v>
      </c>
      <c r="E50" s="161" t="e">
        <f>NA()</f>
        <v>#N/A</v>
      </c>
      <c r="F50" s="161">
        <f>IF(ISNUMBER('実質公債費比率（分子）の構造'!L$53),'実質公債費比率（分子）の構造'!L$53,NA())</f>
        <v>657</v>
      </c>
      <c r="G50" s="161" t="e">
        <f>NA()</f>
        <v>#N/A</v>
      </c>
      <c r="H50" s="161" t="e">
        <f>NA()</f>
        <v>#N/A</v>
      </c>
      <c r="I50" s="161">
        <f>IF(ISNUMBER('実質公債費比率（分子）の構造'!M$53),'実質公債費比率（分子）の構造'!M$53,NA())</f>
        <v>663</v>
      </c>
      <c r="J50" s="161" t="e">
        <f>NA()</f>
        <v>#N/A</v>
      </c>
      <c r="K50" s="161" t="e">
        <f>NA()</f>
        <v>#N/A</v>
      </c>
      <c r="L50" s="161">
        <f>IF(ISNUMBER('実質公債費比率（分子）の構造'!N$53),'実質公債費比率（分子）の構造'!N$53,NA())</f>
        <v>721</v>
      </c>
      <c r="M50" s="161" t="e">
        <f>NA()</f>
        <v>#N/A</v>
      </c>
      <c r="N50" s="161" t="e">
        <f>NA()</f>
        <v>#N/A</v>
      </c>
      <c r="O50" s="161">
        <f>IF(ISNUMBER('実質公債費比率（分子）の構造'!O$53),'実質公債費比率（分子）の構造'!O$53,NA())</f>
        <v>650</v>
      </c>
      <c r="P50" s="161" t="e">
        <f>NA()</f>
        <v>#N/A</v>
      </c>
    </row>
    <row r="53" spans="1:16" x14ac:dyDescent="0.15">
      <c r="A53" s="129" t="s">
        <v>67</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x14ac:dyDescent="0.15">
      <c r="A56" s="160" t="s">
        <v>37</v>
      </c>
      <c r="B56" s="160"/>
      <c r="C56" s="160"/>
      <c r="D56" s="160">
        <f>'将来負担比率（分子）の構造'!I$52</f>
        <v>23147</v>
      </c>
      <c r="E56" s="160"/>
      <c r="F56" s="160"/>
      <c r="G56" s="160">
        <f>'将来負担比率（分子）の構造'!J$52</f>
        <v>23438</v>
      </c>
      <c r="H56" s="160"/>
      <c r="I56" s="160"/>
      <c r="J56" s="160">
        <f>'将来負担比率（分子）の構造'!K$52</f>
        <v>23745</v>
      </c>
      <c r="K56" s="160"/>
      <c r="L56" s="160"/>
      <c r="M56" s="160">
        <f>'将来負担比率（分子）の構造'!L$52</f>
        <v>23663</v>
      </c>
      <c r="N56" s="160"/>
      <c r="O56" s="160"/>
      <c r="P56" s="160">
        <f>'将来負担比率（分子）の構造'!M$52</f>
        <v>23633</v>
      </c>
    </row>
    <row r="57" spans="1:16" x14ac:dyDescent="0.15">
      <c r="A57" s="160" t="s">
        <v>36</v>
      </c>
      <c r="B57" s="160"/>
      <c r="C57" s="160"/>
      <c r="D57" s="160">
        <f>'将来負担比率（分子）の構造'!I$51</f>
        <v>5747</v>
      </c>
      <c r="E57" s="160"/>
      <c r="F57" s="160"/>
      <c r="G57" s="160">
        <f>'将来負担比率（分子）の構造'!J$51</f>
        <v>5840</v>
      </c>
      <c r="H57" s="160"/>
      <c r="I57" s="160"/>
      <c r="J57" s="160">
        <f>'将来負担比率（分子）の構造'!K$51</f>
        <v>6243</v>
      </c>
      <c r="K57" s="160"/>
      <c r="L57" s="160"/>
      <c r="M57" s="160">
        <f>'将来負担比率（分子）の構造'!L$51</f>
        <v>6604</v>
      </c>
      <c r="N57" s="160"/>
      <c r="O57" s="160"/>
      <c r="P57" s="160">
        <f>'将来負担比率（分子）の構造'!M$51</f>
        <v>6975</v>
      </c>
    </row>
    <row r="58" spans="1:16" x14ac:dyDescent="0.15">
      <c r="A58" s="160" t="s">
        <v>35</v>
      </c>
      <c r="B58" s="160"/>
      <c r="C58" s="160"/>
      <c r="D58" s="160">
        <f>'将来負担比率（分子）の構造'!I$50</f>
        <v>3422</v>
      </c>
      <c r="E58" s="160"/>
      <c r="F58" s="160"/>
      <c r="G58" s="160">
        <f>'将来負担比率（分子）の構造'!J$50</f>
        <v>3010</v>
      </c>
      <c r="H58" s="160"/>
      <c r="I58" s="160"/>
      <c r="J58" s="160">
        <f>'将来負担比率（分子）の構造'!K$50</f>
        <v>4101</v>
      </c>
      <c r="K58" s="160"/>
      <c r="L58" s="160"/>
      <c r="M58" s="160">
        <f>'将来負担比率（分子）の構造'!L$50</f>
        <v>4247</v>
      </c>
      <c r="N58" s="160"/>
      <c r="O58" s="160"/>
      <c r="P58" s="160">
        <f>'将来負担比率（分子）の構造'!M$50</f>
        <v>4086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205</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4190</v>
      </c>
      <c r="C62" s="160"/>
      <c r="D62" s="160"/>
      <c r="E62" s="160">
        <f>'将来負担比率（分子）の構造'!J$45</f>
        <v>3871</v>
      </c>
      <c r="F62" s="160"/>
      <c r="G62" s="160"/>
      <c r="H62" s="160">
        <f>'将来負担比率（分子）の構造'!K$45</f>
        <v>3838</v>
      </c>
      <c r="I62" s="160"/>
      <c r="J62" s="160"/>
      <c r="K62" s="160">
        <f>'将来負担比率（分子）の構造'!L$45</f>
        <v>3496</v>
      </c>
      <c r="L62" s="160"/>
      <c r="M62" s="160"/>
      <c r="N62" s="160">
        <f>'将来負担比率（分子）の構造'!M$45</f>
        <v>3525</v>
      </c>
      <c r="O62" s="160"/>
      <c r="P62" s="160"/>
    </row>
    <row r="63" spans="1:16" x14ac:dyDescent="0.15">
      <c r="A63" s="160" t="s">
        <v>28</v>
      </c>
      <c r="B63" s="160">
        <f>'将来負担比率（分子）の構造'!I$44</f>
        <v>848</v>
      </c>
      <c r="C63" s="160"/>
      <c r="D63" s="160"/>
      <c r="E63" s="160">
        <f>'将来負担比率（分子）の構造'!J$44</f>
        <v>733</v>
      </c>
      <c r="F63" s="160"/>
      <c r="G63" s="160"/>
      <c r="H63" s="160">
        <f>'将来負担比率（分子）の構造'!K$44</f>
        <v>617</v>
      </c>
      <c r="I63" s="160"/>
      <c r="J63" s="160"/>
      <c r="K63" s="160">
        <f>'将来負担比率（分子）の構造'!L$44</f>
        <v>503</v>
      </c>
      <c r="L63" s="160"/>
      <c r="M63" s="160"/>
      <c r="N63" s="160">
        <f>'将来負担比率（分子）の構造'!M$44</f>
        <v>390</v>
      </c>
      <c r="O63" s="160"/>
      <c r="P63" s="160"/>
    </row>
    <row r="64" spans="1:16" x14ac:dyDescent="0.15">
      <c r="A64" s="160" t="s">
        <v>27</v>
      </c>
      <c r="B64" s="160">
        <f>'将来負担比率（分子）の構造'!I$43</f>
        <v>8186</v>
      </c>
      <c r="C64" s="160"/>
      <c r="D64" s="160"/>
      <c r="E64" s="160">
        <f>'将来負担比率（分子）の構造'!J$43</f>
        <v>8170</v>
      </c>
      <c r="F64" s="160"/>
      <c r="G64" s="160"/>
      <c r="H64" s="160">
        <f>'将来負担比率（分子）の構造'!K$43</f>
        <v>8959</v>
      </c>
      <c r="I64" s="160"/>
      <c r="J64" s="160"/>
      <c r="K64" s="160">
        <f>'将来負担比率（分子）の構造'!L$43</f>
        <v>9592</v>
      </c>
      <c r="L64" s="160"/>
      <c r="M64" s="160"/>
      <c r="N64" s="160">
        <f>'将来負担比率（分子）の構造'!M$43</f>
        <v>10242</v>
      </c>
      <c r="O64" s="160"/>
      <c r="P64" s="160"/>
    </row>
    <row r="65" spans="1:16" x14ac:dyDescent="0.15">
      <c r="A65" s="160" t="s">
        <v>26</v>
      </c>
      <c r="B65" s="160">
        <f>'将来負担比率（分子）の構造'!I$42</f>
        <v>1234</v>
      </c>
      <c r="C65" s="160"/>
      <c r="D65" s="160"/>
      <c r="E65" s="160">
        <f>'将来負担比率（分子）の構造'!J$42</f>
        <v>1111</v>
      </c>
      <c r="F65" s="160"/>
      <c r="G65" s="160"/>
      <c r="H65" s="160">
        <f>'将来負担比率（分子）の構造'!K$42</f>
        <v>988</v>
      </c>
      <c r="I65" s="160"/>
      <c r="J65" s="160"/>
      <c r="K65" s="160">
        <f>'将来負担比率（分子）の構造'!L$42</f>
        <v>864</v>
      </c>
      <c r="L65" s="160"/>
      <c r="M65" s="160"/>
      <c r="N65" s="160">
        <f>'将来負担比率（分子）の構造'!M$42</f>
        <v>741</v>
      </c>
      <c r="O65" s="160"/>
      <c r="P65" s="160"/>
    </row>
    <row r="66" spans="1:16" x14ac:dyDescent="0.15">
      <c r="A66" s="160" t="s">
        <v>25</v>
      </c>
      <c r="B66" s="160">
        <f>'将来負担比率（分子）の構造'!I$41</f>
        <v>23034</v>
      </c>
      <c r="C66" s="160"/>
      <c r="D66" s="160"/>
      <c r="E66" s="160">
        <f>'将来負担比率（分子）の構造'!J$41</f>
        <v>23788</v>
      </c>
      <c r="F66" s="160"/>
      <c r="G66" s="160"/>
      <c r="H66" s="160">
        <f>'将来負担比率（分子）の構造'!K$41</f>
        <v>23846</v>
      </c>
      <c r="I66" s="160"/>
      <c r="J66" s="160"/>
      <c r="K66" s="160">
        <f>'将来負担比率（分子）の構造'!L$41</f>
        <v>23270</v>
      </c>
      <c r="L66" s="160"/>
      <c r="M66" s="160"/>
      <c r="N66" s="160">
        <f>'将来負担比率（分子）の構造'!M$41</f>
        <v>24531</v>
      </c>
      <c r="O66" s="160"/>
      <c r="P66" s="160"/>
    </row>
    <row r="67" spans="1:16" x14ac:dyDescent="0.15">
      <c r="A67" s="160" t="s">
        <v>70</v>
      </c>
      <c r="B67" s="160" t="e">
        <f>NA()</f>
        <v>#N/A</v>
      </c>
      <c r="C67" s="160">
        <f>IF(ISNUMBER('将来負担比率（分子）の構造'!I$53), IF('将来負担比率（分子）の構造'!I$53 &lt; 0, 0, '将来負担比率（分子）の構造'!I$53), NA())</f>
        <v>5380</v>
      </c>
      <c r="D67" s="160" t="e">
        <f>NA()</f>
        <v>#N/A</v>
      </c>
      <c r="E67" s="160" t="e">
        <f>NA()</f>
        <v>#N/A</v>
      </c>
      <c r="F67" s="160">
        <f>IF(ISNUMBER('将来負担比率（分子）の構造'!J$53), IF('将来負担比率（分子）の構造'!J$53 &lt; 0, 0, '将来負担比率（分子）の構造'!J$53), NA())</f>
        <v>5385</v>
      </c>
      <c r="G67" s="160" t="e">
        <f>NA()</f>
        <v>#N/A</v>
      </c>
      <c r="H67" s="160" t="e">
        <f>NA()</f>
        <v>#N/A</v>
      </c>
      <c r="I67" s="160">
        <f>IF(ISNUMBER('将来負担比率（分子）の構造'!K$53), IF('将来負担比率（分子）の構造'!K$53 &lt; 0, 0, '将来負担比率（分子）の構造'!K$53), NA())</f>
        <v>4158</v>
      </c>
      <c r="J67" s="160" t="e">
        <f>NA()</f>
        <v>#N/A</v>
      </c>
      <c r="K67" s="160" t="e">
        <f>NA()</f>
        <v>#N/A</v>
      </c>
      <c r="L67" s="160">
        <f>IF(ISNUMBER('将来負担比率（分子）の構造'!L$53), IF('将来負担比率（分子）の構造'!L$53 &lt; 0, 0, '将来負担比率（分子）の構造'!L$53), NA())</f>
        <v>3211</v>
      </c>
      <c r="M67" s="160" t="e">
        <f>NA()</f>
        <v>#N/A</v>
      </c>
      <c r="N67" s="160" t="e">
        <f>NA()</f>
        <v>#N/A</v>
      </c>
      <c r="O67" s="160">
        <f>IF(ISNUMBER('将来負担比率（分子）の構造'!M$53), IF('将来負担比率（分子）の構造'!M$53 &lt; 0, 0, '将来負担比率（分子）の構造'!M$53), NA())</f>
        <v>4735</v>
      </c>
      <c r="P67" s="160" t="e">
        <f>NA()</f>
        <v>#N/A</v>
      </c>
    </row>
    <row r="70" spans="1:16" x14ac:dyDescent="0.15">
      <c r="A70" s="162" t="s">
        <v>71</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72</v>
      </c>
      <c r="B72" s="164">
        <f>基金残高に係る経年分析!F55</f>
        <v>2771</v>
      </c>
      <c r="C72" s="164">
        <f>基金残高に係る経年分析!G55</f>
        <v>2740</v>
      </c>
      <c r="D72" s="164">
        <f>基金残高に係る経年分析!H55</f>
        <v>2398</v>
      </c>
    </row>
    <row r="73" spans="1:16" x14ac:dyDescent="0.15">
      <c r="A73" s="163" t="s">
        <v>73</v>
      </c>
      <c r="B73" s="164" t="str">
        <f>基金残高に係る経年分析!F56</f>
        <v>-</v>
      </c>
      <c r="C73" s="164" t="str">
        <f>基金残高に係る経年分析!G56</f>
        <v>-</v>
      </c>
      <c r="D73" s="164" t="str">
        <f>基金残高に係る経年分析!H56</f>
        <v>-</v>
      </c>
    </row>
    <row r="74" spans="1:16" x14ac:dyDescent="0.15">
      <c r="A74" s="163" t="s">
        <v>74</v>
      </c>
      <c r="B74" s="164">
        <f>基金残高に係る経年分析!F57</f>
        <v>1043</v>
      </c>
      <c r="C74" s="164">
        <f>基金残高に係る経年分析!G57</f>
        <v>1124</v>
      </c>
      <c r="D74" s="164">
        <f>基金残高に係る経年分析!H57</f>
        <v>1163</v>
      </c>
    </row>
  </sheetData>
  <sheetProtection algorithmName="SHA-512" hashValue="EDBQ4wU49bJkwMaRJPvLJiw+d5/33c3eGH6loIlCZtURQnIFjMXFPCd4Y5O0njd1ylzPQd2pPO0W2pmRbzqumw==" saltValue="Z983o+Kd5XFaBV7wkWe6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218</v>
      </c>
      <c r="C5" s="646"/>
      <c r="D5" s="646"/>
      <c r="E5" s="646"/>
      <c r="F5" s="646"/>
      <c r="G5" s="646"/>
      <c r="H5" s="646"/>
      <c r="I5" s="646"/>
      <c r="J5" s="646"/>
      <c r="K5" s="646"/>
      <c r="L5" s="646"/>
      <c r="M5" s="646"/>
      <c r="N5" s="646"/>
      <c r="O5" s="646"/>
      <c r="P5" s="646"/>
      <c r="Q5" s="647"/>
      <c r="R5" s="648">
        <v>12803333</v>
      </c>
      <c r="S5" s="649"/>
      <c r="T5" s="649"/>
      <c r="U5" s="649"/>
      <c r="V5" s="649"/>
      <c r="W5" s="649"/>
      <c r="X5" s="649"/>
      <c r="Y5" s="650"/>
      <c r="Z5" s="651">
        <v>41.4</v>
      </c>
      <c r="AA5" s="651"/>
      <c r="AB5" s="651"/>
      <c r="AC5" s="651"/>
      <c r="AD5" s="652">
        <v>12135834</v>
      </c>
      <c r="AE5" s="652"/>
      <c r="AF5" s="652"/>
      <c r="AG5" s="652"/>
      <c r="AH5" s="652"/>
      <c r="AI5" s="652"/>
      <c r="AJ5" s="652"/>
      <c r="AK5" s="652"/>
      <c r="AL5" s="653">
        <v>71.400000000000006</v>
      </c>
      <c r="AM5" s="654"/>
      <c r="AN5" s="654"/>
      <c r="AO5" s="655"/>
      <c r="AP5" s="645" t="s">
        <v>219</v>
      </c>
      <c r="AQ5" s="646"/>
      <c r="AR5" s="646"/>
      <c r="AS5" s="646"/>
      <c r="AT5" s="646"/>
      <c r="AU5" s="646"/>
      <c r="AV5" s="646"/>
      <c r="AW5" s="646"/>
      <c r="AX5" s="646"/>
      <c r="AY5" s="646"/>
      <c r="AZ5" s="646"/>
      <c r="BA5" s="646"/>
      <c r="BB5" s="646"/>
      <c r="BC5" s="646"/>
      <c r="BD5" s="646"/>
      <c r="BE5" s="646"/>
      <c r="BF5" s="647"/>
      <c r="BG5" s="659">
        <v>12202563</v>
      </c>
      <c r="BH5" s="660"/>
      <c r="BI5" s="660"/>
      <c r="BJ5" s="660"/>
      <c r="BK5" s="660"/>
      <c r="BL5" s="660"/>
      <c r="BM5" s="660"/>
      <c r="BN5" s="661"/>
      <c r="BO5" s="662">
        <v>95.3</v>
      </c>
      <c r="BP5" s="662"/>
      <c r="BQ5" s="662"/>
      <c r="BR5" s="662"/>
      <c r="BS5" s="663">
        <v>63642</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x14ac:dyDescent="0.15">
      <c r="B6" s="656" t="s">
        <v>223</v>
      </c>
      <c r="C6" s="657"/>
      <c r="D6" s="657"/>
      <c r="E6" s="657"/>
      <c r="F6" s="657"/>
      <c r="G6" s="657"/>
      <c r="H6" s="657"/>
      <c r="I6" s="657"/>
      <c r="J6" s="657"/>
      <c r="K6" s="657"/>
      <c r="L6" s="657"/>
      <c r="M6" s="657"/>
      <c r="N6" s="657"/>
      <c r="O6" s="657"/>
      <c r="P6" s="657"/>
      <c r="Q6" s="658"/>
      <c r="R6" s="659">
        <v>250127</v>
      </c>
      <c r="S6" s="660"/>
      <c r="T6" s="660"/>
      <c r="U6" s="660"/>
      <c r="V6" s="660"/>
      <c r="W6" s="660"/>
      <c r="X6" s="660"/>
      <c r="Y6" s="661"/>
      <c r="Z6" s="662">
        <v>0.8</v>
      </c>
      <c r="AA6" s="662"/>
      <c r="AB6" s="662"/>
      <c r="AC6" s="662"/>
      <c r="AD6" s="663">
        <v>250127</v>
      </c>
      <c r="AE6" s="663"/>
      <c r="AF6" s="663"/>
      <c r="AG6" s="663"/>
      <c r="AH6" s="663"/>
      <c r="AI6" s="663"/>
      <c r="AJ6" s="663"/>
      <c r="AK6" s="663"/>
      <c r="AL6" s="664">
        <v>1.5</v>
      </c>
      <c r="AM6" s="665"/>
      <c r="AN6" s="665"/>
      <c r="AO6" s="666"/>
      <c r="AP6" s="656" t="s">
        <v>224</v>
      </c>
      <c r="AQ6" s="657"/>
      <c r="AR6" s="657"/>
      <c r="AS6" s="657"/>
      <c r="AT6" s="657"/>
      <c r="AU6" s="657"/>
      <c r="AV6" s="657"/>
      <c r="AW6" s="657"/>
      <c r="AX6" s="657"/>
      <c r="AY6" s="657"/>
      <c r="AZ6" s="657"/>
      <c r="BA6" s="657"/>
      <c r="BB6" s="657"/>
      <c r="BC6" s="657"/>
      <c r="BD6" s="657"/>
      <c r="BE6" s="657"/>
      <c r="BF6" s="658"/>
      <c r="BG6" s="659">
        <v>12202563</v>
      </c>
      <c r="BH6" s="660"/>
      <c r="BI6" s="660"/>
      <c r="BJ6" s="660"/>
      <c r="BK6" s="660"/>
      <c r="BL6" s="660"/>
      <c r="BM6" s="660"/>
      <c r="BN6" s="661"/>
      <c r="BO6" s="662">
        <v>95.3</v>
      </c>
      <c r="BP6" s="662"/>
      <c r="BQ6" s="662"/>
      <c r="BR6" s="662"/>
      <c r="BS6" s="663">
        <v>63642</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289375</v>
      </c>
      <c r="CS6" s="660"/>
      <c r="CT6" s="660"/>
      <c r="CU6" s="660"/>
      <c r="CV6" s="660"/>
      <c r="CW6" s="660"/>
      <c r="CX6" s="660"/>
      <c r="CY6" s="661"/>
      <c r="CZ6" s="653">
        <v>1</v>
      </c>
      <c r="DA6" s="654"/>
      <c r="DB6" s="654"/>
      <c r="DC6" s="673"/>
      <c r="DD6" s="668" t="s">
        <v>226</v>
      </c>
      <c r="DE6" s="660"/>
      <c r="DF6" s="660"/>
      <c r="DG6" s="660"/>
      <c r="DH6" s="660"/>
      <c r="DI6" s="660"/>
      <c r="DJ6" s="660"/>
      <c r="DK6" s="660"/>
      <c r="DL6" s="660"/>
      <c r="DM6" s="660"/>
      <c r="DN6" s="660"/>
      <c r="DO6" s="660"/>
      <c r="DP6" s="661"/>
      <c r="DQ6" s="668">
        <v>289375</v>
      </c>
      <c r="DR6" s="660"/>
      <c r="DS6" s="660"/>
      <c r="DT6" s="660"/>
      <c r="DU6" s="660"/>
      <c r="DV6" s="660"/>
      <c r="DW6" s="660"/>
      <c r="DX6" s="660"/>
      <c r="DY6" s="660"/>
      <c r="DZ6" s="660"/>
      <c r="EA6" s="660"/>
      <c r="EB6" s="660"/>
      <c r="EC6" s="669"/>
    </row>
    <row r="7" spans="2:143" ht="11.25" customHeight="1" x14ac:dyDescent="0.15">
      <c r="B7" s="656" t="s">
        <v>227</v>
      </c>
      <c r="C7" s="657"/>
      <c r="D7" s="657"/>
      <c r="E7" s="657"/>
      <c r="F7" s="657"/>
      <c r="G7" s="657"/>
      <c r="H7" s="657"/>
      <c r="I7" s="657"/>
      <c r="J7" s="657"/>
      <c r="K7" s="657"/>
      <c r="L7" s="657"/>
      <c r="M7" s="657"/>
      <c r="N7" s="657"/>
      <c r="O7" s="657"/>
      <c r="P7" s="657"/>
      <c r="Q7" s="658"/>
      <c r="R7" s="659">
        <v>28444</v>
      </c>
      <c r="S7" s="660"/>
      <c r="T7" s="660"/>
      <c r="U7" s="660"/>
      <c r="V7" s="660"/>
      <c r="W7" s="660"/>
      <c r="X7" s="660"/>
      <c r="Y7" s="661"/>
      <c r="Z7" s="662">
        <v>0.1</v>
      </c>
      <c r="AA7" s="662"/>
      <c r="AB7" s="662"/>
      <c r="AC7" s="662"/>
      <c r="AD7" s="663">
        <v>28444</v>
      </c>
      <c r="AE7" s="663"/>
      <c r="AF7" s="663"/>
      <c r="AG7" s="663"/>
      <c r="AH7" s="663"/>
      <c r="AI7" s="663"/>
      <c r="AJ7" s="663"/>
      <c r="AK7" s="663"/>
      <c r="AL7" s="664">
        <v>0.2</v>
      </c>
      <c r="AM7" s="665"/>
      <c r="AN7" s="665"/>
      <c r="AO7" s="666"/>
      <c r="AP7" s="656" t="s">
        <v>228</v>
      </c>
      <c r="AQ7" s="657"/>
      <c r="AR7" s="657"/>
      <c r="AS7" s="657"/>
      <c r="AT7" s="657"/>
      <c r="AU7" s="657"/>
      <c r="AV7" s="657"/>
      <c r="AW7" s="657"/>
      <c r="AX7" s="657"/>
      <c r="AY7" s="657"/>
      <c r="AZ7" s="657"/>
      <c r="BA7" s="657"/>
      <c r="BB7" s="657"/>
      <c r="BC7" s="657"/>
      <c r="BD7" s="657"/>
      <c r="BE7" s="657"/>
      <c r="BF7" s="658"/>
      <c r="BG7" s="659">
        <v>6302989</v>
      </c>
      <c r="BH7" s="660"/>
      <c r="BI7" s="660"/>
      <c r="BJ7" s="660"/>
      <c r="BK7" s="660"/>
      <c r="BL7" s="660"/>
      <c r="BM7" s="660"/>
      <c r="BN7" s="661"/>
      <c r="BO7" s="662">
        <v>49.2</v>
      </c>
      <c r="BP7" s="662"/>
      <c r="BQ7" s="662"/>
      <c r="BR7" s="662"/>
      <c r="BS7" s="663">
        <v>63642</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2740436</v>
      </c>
      <c r="CS7" s="660"/>
      <c r="CT7" s="660"/>
      <c r="CU7" s="660"/>
      <c r="CV7" s="660"/>
      <c r="CW7" s="660"/>
      <c r="CX7" s="660"/>
      <c r="CY7" s="661"/>
      <c r="CZ7" s="662">
        <v>9.1999999999999993</v>
      </c>
      <c r="DA7" s="662"/>
      <c r="DB7" s="662"/>
      <c r="DC7" s="662"/>
      <c r="DD7" s="668">
        <v>53585</v>
      </c>
      <c r="DE7" s="660"/>
      <c r="DF7" s="660"/>
      <c r="DG7" s="660"/>
      <c r="DH7" s="660"/>
      <c r="DI7" s="660"/>
      <c r="DJ7" s="660"/>
      <c r="DK7" s="660"/>
      <c r="DL7" s="660"/>
      <c r="DM7" s="660"/>
      <c r="DN7" s="660"/>
      <c r="DO7" s="660"/>
      <c r="DP7" s="661"/>
      <c r="DQ7" s="668">
        <v>2391721</v>
      </c>
      <c r="DR7" s="660"/>
      <c r="DS7" s="660"/>
      <c r="DT7" s="660"/>
      <c r="DU7" s="660"/>
      <c r="DV7" s="660"/>
      <c r="DW7" s="660"/>
      <c r="DX7" s="660"/>
      <c r="DY7" s="660"/>
      <c r="DZ7" s="660"/>
      <c r="EA7" s="660"/>
      <c r="EB7" s="660"/>
      <c r="EC7" s="669"/>
    </row>
    <row r="8" spans="2:143" ht="11.25" customHeight="1" x14ac:dyDescent="0.15">
      <c r="B8" s="656" t="s">
        <v>230</v>
      </c>
      <c r="C8" s="657"/>
      <c r="D8" s="657"/>
      <c r="E8" s="657"/>
      <c r="F8" s="657"/>
      <c r="G8" s="657"/>
      <c r="H8" s="657"/>
      <c r="I8" s="657"/>
      <c r="J8" s="657"/>
      <c r="K8" s="657"/>
      <c r="L8" s="657"/>
      <c r="M8" s="657"/>
      <c r="N8" s="657"/>
      <c r="O8" s="657"/>
      <c r="P8" s="657"/>
      <c r="Q8" s="658"/>
      <c r="R8" s="659">
        <v>97127</v>
      </c>
      <c r="S8" s="660"/>
      <c r="T8" s="660"/>
      <c r="U8" s="660"/>
      <c r="V8" s="660"/>
      <c r="W8" s="660"/>
      <c r="X8" s="660"/>
      <c r="Y8" s="661"/>
      <c r="Z8" s="662">
        <v>0.3</v>
      </c>
      <c r="AA8" s="662"/>
      <c r="AB8" s="662"/>
      <c r="AC8" s="662"/>
      <c r="AD8" s="663">
        <v>97127</v>
      </c>
      <c r="AE8" s="663"/>
      <c r="AF8" s="663"/>
      <c r="AG8" s="663"/>
      <c r="AH8" s="663"/>
      <c r="AI8" s="663"/>
      <c r="AJ8" s="663"/>
      <c r="AK8" s="663"/>
      <c r="AL8" s="664">
        <v>0.6</v>
      </c>
      <c r="AM8" s="665"/>
      <c r="AN8" s="665"/>
      <c r="AO8" s="666"/>
      <c r="AP8" s="656" t="s">
        <v>231</v>
      </c>
      <c r="AQ8" s="657"/>
      <c r="AR8" s="657"/>
      <c r="AS8" s="657"/>
      <c r="AT8" s="657"/>
      <c r="AU8" s="657"/>
      <c r="AV8" s="657"/>
      <c r="AW8" s="657"/>
      <c r="AX8" s="657"/>
      <c r="AY8" s="657"/>
      <c r="AZ8" s="657"/>
      <c r="BA8" s="657"/>
      <c r="BB8" s="657"/>
      <c r="BC8" s="657"/>
      <c r="BD8" s="657"/>
      <c r="BE8" s="657"/>
      <c r="BF8" s="658"/>
      <c r="BG8" s="659">
        <v>178203</v>
      </c>
      <c r="BH8" s="660"/>
      <c r="BI8" s="660"/>
      <c r="BJ8" s="660"/>
      <c r="BK8" s="660"/>
      <c r="BL8" s="660"/>
      <c r="BM8" s="660"/>
      <c r="BN8" s="661"/>
      <c r="BO8" s="662">
        <v>1.4</v>
      </c>
      <c r="BP8" s="662"/>
      <c r="BQ8" s="662"/>
      <c r="BR8" s="662"/>
      <c r="BS8" s="668" t="s">
        <v>123</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11783994</v>
      </c>
      <c r="CS8" s="660"/>
      <c r="CT8" s="660"/>
      <c r="CU8" s="660"/>
      <c r="CV8" s="660"/>
      <c r="CW8" s="660"/>
      <c r="CX8" s="660"/>
      <c r="CY8" s="661"/>
      <c r="CZ8" s="662">
        <v>39.4</v>
      </c>
      <c r="DA8" s="662"/>
      <c r="DB8" s="662"/>
      <c r="DC8" s="662"/>
      <c r="DD8" s="668">
        <v>183198</v>
      </c>
      <c r="DE8" s="660"/>
      <c r="DF8" s="660"/>
      <c r="DG8" s="660"/>
      <c r="DH8" s="660"/>
      <c r="DI8" s="660"/>
      <c r="DJ8" s="660"/>
      <c r="DK8" s="660"/>
      <c r="DL8" s="660"/>
      <c r="DM8" s="660"/>
      <c r="DN8" s="660"/>
      <c r="DO8" s="660"/>
      <c r="DP8" s="661"/>
      <c r="DQ8" s="668">
        <v>6646006</v>
      </c>
      <c r="DR8" s="660"/>
      <c r="DS8" s="660"/>
      <c r="DT8" s="660"/>
      <c r="DU8" s="660"/>
      <c r="DV8" s="660"/>
      <c r="DW8" s="660"/>
      <c r="DX8" s="660"/>
      <c r="DY8" s="660"/>
      <c r="DZ8" s="660"/>
      <c r="EA8" s="660"/>
      <c r="EB8" s="660"/>
      <c r="EC8" s="669"/>
    </row>
    <row r="9" spans="2:143" ht="11.25" customHeight="1" x14ac:dyDescent="0.15">
      <c r="B9" s="656" t="s">
        <v>233</v>
      </c>
      <c r="C9" s="657"/>
      <c r="D9" s="657"/>
      <c r="E9" s="657"/>
      <c r="F9" s="657"/>
      <c r="G9" s="657"/>
      <c r="H9" s="657"/>
      <c r="I9" s="657"/>
      <c r="J9" s="657"/>
      <c r="K9" s="657"/>
      <c r="L9" s="657"/>
      <c r="M9" s="657"/>
      <c r="N9" s="657"/>
      <c r="O9" s="657"/>
      <c r="P9" s="657"/>
      <c r="Q9" s="658"/>
      <c r="R9" s="659">
        <v>93724</v>
      </c>
      <c r="S9" s="660"/>
      <c r="T9" s="660"/>
      <c r="U9" s="660"/>
      <c r="V9" s="660"/>
      <c r="W9" s="660"/>
      <c r="X9" s="660"/>
      <c r="Y9" s="661"/>
      <c r="Z9" s="662">
        <v>0.3</v>
      </c>
      <c r="AA9" s="662"/>
      <c r="AB9" s="662"/>
      <c r="AC9" s="662"/>
      <c r="AD9" s="663">
        <v>93724</v>
      </c>
      <c r="AE9" s="663"/>
      <c r="AF9" s="663"/>
      <c r="AG9" s="663"/>
      <c r="AH9" s="663"/>
      <c r="AI9" s="663"/>
      <c r="AJ9" s="663"/>
      <c r="AK9" s="663"/>
      <c r="AL9" s="664">
        <v>0.6</v>
      </c>
      <c r="AM9" s="665"/>
      <c r="AN9" s="665"/>
      <c r="AO9" s="666"/>
      <c r="AP9" s="656" t="s">
        <v>234</v>
      </c>
      <c r="AQ9" s="657"/>
      <c r="AR9" s="657"/>
      <c r="AS9" s="657"/>
      <c r="AT9" s="657"/>
      <c r="AU9" s="657"/>
      <c r="AV9" s="657"/>
      <c r="AW9" s="657"/>
      <c r="AX9" s="657"/>
      <c r="AY9" s="657"/>
      <c r="AZ9" s="657"/>
      <c r="BA9" s="657"/>
      <c r="BB9" s="657"/>
      <c r="BC9" s="657"/>
      <c r="BD9" s="657"/>
      <c r="BE9" s="657"/>
      <c r="BF9" s="658"/>
      <c r="BG9" s="659">
        <v>5555605</v>
      </c>
      <c r="BH9" s="660"/>
      <c r="BI9" s="660"/>
      <c r="BJ9" s="660"/>
      <c r="BK9" s="660"/>
      <c r="BL9" s="660"/>
      <c r="BM9" s="660"/>
      <c r="BN9" s="661"/>
      <c r="BO9" s="662">
        <v>43.4</v>
      </c>
      <c r="BP9" s="662"/>
      <c r="BQ9" s="662"/>
      <c r="BR9" s="662"/>
      <c r="BS9" s="668" t="s">
        <v>226</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2308240</v>
      </c>
      <c r="CS9" s="660"/>
      <c r="CT9" s="660"/>
      <c r="CU9" s="660"/>
      <c r="CV9" s="660"/>
      <c r="CW9" s="660"/>
      <c r="CX9" s="660"/>
      <c r="CY9" s="661"/>
      <c r="CZ9" s="662">
        <v>7.7</v>
      </c>
      <c r="DA9" s="662"/>
      <c r="DB9" s="662"/>
      <c r="DC9" s="662"/>
      <c r="DD9" s="668">
        <v>136542</v>
      </c>
      <c r="DE9" s="660"/>
      <c r="DF9" s="660"/>
      <c r="DG9" s="660"/>
      <c r="DH9" s="660"/>
      <c r="DI9" s="660"/>
      <c r="DJ9" s="660"/>
      <c r="DK9" s="660"/>
      <c r="DL9" s="660"/>
      <c r="DM9" s="660"/>
      <c r="DN9" s="660"/>
      <c r="DO9" s="660"/>
      <c r="DP9" s="661"/>
      <c r="DQ9" s="668">
        <v>2181614</v>
      </c>
      <c r="DR9" s="660"/>
      <c r="DS9" s="660"/>
      <c r="DT9" s="660"/>
      <c r="DU9" s="660"/>
      <c r="DV9" s="660"/>
      <c r="DW9" s="660"/>
      <c r="DX9" s="660"/>
      <c r="DY9" s="660"/>
      <c r="DZ9" s="660"/>
      <c r="EA9" s="660"/>
      <c r="EB9" s="660"/>
      <c r="EC9" s="669"/>
    </row>
    <row r="10" spans="2:143" ht="11.25" customHeight="1" x14ac:dyDescent="0.15">
      <c r="B10" s="656" t="s">
        <v>236</v>
      </c>
      <c r="C10" s="657"/>
      <c r="D10" s="657"/>
      <c r="E10" s="657"/>
      <c r="F10" s="657"/>
      <c r="G10" s="657"/>
      <c r="H10" s="657"/>
      <c r="I10" s="657"/>
      <c r="J10" s="657"/>
      <c r="K10" s="657"/>
      <c r="L10" s="657"/>
      <c r="M10" s="657"/>
      <c r="N10" s="657"/>
      <c r="O10" s="657"/>
      <c r="P10" s="657"/>
      <c r="Q10" s="658"/>
      <c r="R10" s="659" t="s">
        <v>226</v>
      </c>
      <c r="S10" s="660"/>
      <c r="T10" s="660"/>
      <c r="U10" s="660"/>
      <c r="V10" s="660"/>
      <c r="W10" s="660"/>
      <c r="X10" s="660"/>
      <c r="Y10" s="661"/>
      <c r="Z10" s="662" t="s">
        <v>123</v>
      </c>
      <c r="AA10" s="662"/>
      <c r="AB10" s="662"/>
      <c r="AC10" s="662"/>
      <c r="AD10" s="663" t="s">
        <v>123</v>
      </c>
      <c r="AE10" s="663"/>
      <c r="AF10" s="663"/>
      <c r="AG10" s="663"/>
      <c r="AH10" s="663"/>
      <c r="AI10" s="663"/>
      <c r="AJ10" s="663"/>
      <c r="AK10" s="663"/>
      <c r="AL10" s="664" t="s">
        <v>226</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205384</v>
      </c>
      <c r="BH10" s="660"/>
      <c r="BI10" s="660"/>
      <c r="BJ10" s="660"/>
      <c r="BK10" s="660"/>
      <c r="BL10" s="660"/>
      <c r="BM10" s="660"/>
      <c r="BN10" s="661"/>
      <c r="BO10" s="662">
        <v>1.6</v>
      </c>
      <c r="BP10" s="662"/>
      <c r="BQ10" s="662"/>
      <c r="BR10" s="662"/>
      <c r="BS10" s="668" t="s">
        <v>123</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v>153977</v>
      </c>
      <c r="CS10" s="660"/>
      <c r="CT10" s="660"/>
      <c r="CU10" s="660"/>
      <c r="CV10" s="660"/>
      <c r="CW10" s="660"/>
      <c r="CX10" s="660"/>
      <c r="CY10" s="661"/>
      <c r="CZ10" s="662">
        <v>0.5</v>
      </c>
      <c r="DA10" s="662"/>
      <c r="DB10" s="662"/>
      <c r="DC10" s="662"/>
      <c r="DD10" s="668" t="s">
        <v>226</v>
      </c>
      <c r="DE10" s="660"/>
      <c r="DF10" s="660"/>
      <c r="DG10" s="660"/>
      <c r="DH10" s="660"/>
      <c r="DI10" s="660"/>
      <c r="DJ10" s="660"/>
      <c r="DK10" s="660"/>
      <c r="DL10" s="660"/>
      <c r="DM10" s="660"/>
      <c r="DN10" s="660"/>
      <c r="DO10" s="660"/>
      <c r="DP10" s="661"/>
      <c r="DQ10" s="668">
        <v>145064</v>
      </c>
      <c r="DR10" s="660"/>
      <c r="DS10" s="660"/>
      <c r="DT10" s="660"/>
      <c r="DU10" s="660"/>
      <c r="DV10" s="660"/>
      <c r="DW10" s="660"/>
      <c r="DX10" s="660"/>
      <c r="DY10" s="660"/>
      <c r="DZ10" s="660"/>
      <c r="EA10" s="660"/>
      <c r="EB10" s="660"/>
      <c r="EC10" s="669"/>
    </row>
    <row r="11" spans="2:143" ht="11.25" customHeight="1" x14ac:dyDescent="0.15">
      <c r="B11" s="656" t="s">
        <v>239</v>
      </c>
      <c r="C11" s="657"/>
      <c r="D11" s="657"/>
      <c r="E11" s="657"/>
      <c r="F11" s="657"/>
      <c r="G11" s="657"/>
      <c r="H11" s="657"/>
      <c r="I11" s="657"/>
      <c r="J11" s="657"/>
      <c r="K11" s="657"/>
      <c r="L11" s="657"/>
      <c r="M11" s="657"/>
      <c r="N11" s="657"/>
      <c r="O11" s="657"/>
      <c r="P11" s="657"/>
      <c r="Q11" s="658"/>
      <c r="R11" s="659" t="s">
        <v>226</v>
      </c>
      <c r="S11" s="660"/>
      <c r="T11" s="660"/>
      <c r="U11" s="660"/>
      <c r="V11" s="660"/>
      <c r="W11" s="660"/>
      <c r="X11" s="660"/>
      <c r="Y11" s="661"/>
      <c r="Z11" s="662" t="s">
        <v>123</v>
      </c>
      <c r="AA11" s="662"/>
      <c r="AB11" s="662"/>
      <c r="AC11" s="662"/>
      <c r="AD11" s="663" t="s">
        <v>226</v>
      </c>
      <c r="AE11" s="663"/>
      <c r="AF11" s="663"/>
      <c r="AG11" s="663"/>
      <c r="AH11" s="663"/>
      <c r="AI11" s="663"/>
      <c r="AJ11" s="663"/>
      <c r="AK11" s="663"/>
      <c r="AL11" s="664" t="s">
        <v>226</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363797</v>
      </c>
      <c r="BH11" s="660"/>
      <c r="BI11" s="660"/>
      <c r="BJ11" s="660"/>
      <c r="BK11" s="660"/>
      <c r="BL11" s="660"/>
      <c r="BM11" s="660"/>
      <c r="BN11" s="661"/>
      <c r="BO11" s="662">
        <v>2.8</v>
      </c>
      <c r="BP11" s="662"/>
      <c r="BQ11" s="662"/>
      <c r="BR11" s="662"/>
      <c r="BS11" s="668">
        <v>63642</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185395</v>
      </c>
      <c r="CS11" s="660"/>
      <c r="CT11" s="660"/>
      <c r="CU11" s="660"/>
      <c r="CV11" s="660"/>
      <c r="CW11" s="660"/>
      <c r="CX11" s="660"/>
      <c r="CY11" s="661"/>
      <c r="CZ11" s="662">
        <v>0.6</v>
      </c>
      <c r="DA11" s="662"/>
      <c r="DB11" s="662"/>
      <c r="DC11" s="662"/>
      <c r="DD11" s="668">
        <v>45239</v>
      </c>
      <c r="DE11" s="660"/>
      <c r="DF11" s="660"/>
      <c r="DG11" s="660"/>
      <c r="DH11" s="660"/>
      <c r="DI11" s="660"/>
      <c r="DJ11" s="660"/>
      <c r="DK11" s="660"/>
      <c r="DL11" s="660"/>
      <c r="DM11" s="660"/>
      <c r="DN11" s="660"/>
      <c r="DO11" s="660"/>
      <c r="DP11" s="661"/>
      <c r="DQ11" s="668">
        <v>161158</v>
      </c>
      <c r="DR11" s="660"/>
      <c r="DS11" s="660"/>
      <c r="DT11" s="660"/>
      <c r="DU11" s="660"/>
      <c r="DV11" s="660"/>
      <c r="DW11" s="660"/>
      <c r="DX11" s="660"/>
      <c r="DY11" s="660"/>
      <c r="DZ11" s="660"/>
      <c r="EA11" s="660"/>
      <c r="EB11" s="660"/>
      <c r="EC11" s="669"/>
    </row>
    <row r="12" spans="2:143" ht="11.25" customHeight="1" x14ac:dyDescent="0.15">
      <c r="B12" s="656" t="s">
        <v>242</v>
      </c>
      <c r="C12" s="657"/>
      <c r="D12" s="657"/>
      <c r="E12" s="657"/>
      <c r="F12" s="657"/>
      <c r="G12" s="657"/>
      <c r="H12" s="657"/>
      <c r="I12" s="657"/>
      <c r="J12" s="657"/>
      <c r="K12" s="657"/>
      <c r="L12" s="657"/>
      <c r="M12" s="657"/>
      <c r="N12" s="657"/>
      <c r="O12" s="657"/>
      <c r="P12" s="657"/>
      <c r="Q12" s="658"/>
      <c r="R12" s="659">
        <v>1655680</v>
      </c>
      <c r="S12" s="660"/>
      <c r="T12" s="660"/>
      <c r="U12" s="660"/>
      <c r="V12" s="660"/>
      <c r="W12" s="660"/>
      <c r="X12" s="660"/>
      <c r="Y12" s="661"/>
      <c r="Z12" s="662">
        <v>5.4</v>
      </c>
      <c r="AA12" s="662"/>
      <c r="AB12" s="662"/>
      <c r="AC12" s="662"/>
      <c r="AD12" s="663">
        <v>1655680</v>
      </c>
      <c r="AE12" s="663"/>
      <c r="AF12" s="663"/>
      <c r="AG12" s="663"/>
      <c r="AH12" s="663"/>
      <c r="AI12" s="663"/>
      <c r="AJ12" s="663"/>
      <c r="AK12" s="663"/>
      <c r="AL12" s="664">
        <v>9.6999999999999993</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5145258</v>
      </c>
      <c r="BH12" s="660"/>
      <c r="BI12" s="660"/>
      <c r="BJ12" s="660"/>
      <c r="BK12" s="660"/>
      <c r="BL12" s="660"/>
      <c r="BM12" s="660"/>
      <c r="BN12" s="661"/>
      <c r="BO12" s="662">
        <v>40.200000000000003</v>
      </c>
      <c r="BP12" s="662"/>
      <c r="BQ12" s="662"/>
      <c r="BR12" s="662"/>
      <c r="BS12" s="668" t="s">
        <v>123</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347682</v>
      </c>
      <c r="CS12" s="660"/>
      <c r="CT12" s="660"/>
      <c r="CU12" s="660"/>
      <c r="CV12" s="660"/>
      <c r="CW12" s="660"/>
      <c r="CX12" s="660"/>
      <c r="CY12" s="661"/>
      <c r="CZ12" s="662">
        <v>1.2</v>
      </c>
      <c r="DA12" s="662"/>
      <c r="DB12" s="662"/>
      <c r="DC12" s="662"/>
      <c r="DD12" s="668" t="s">
        <v>123</v>
      </c>
      <c r="DE12" s="660"/>
      <c r="DF12" s="660"/>
      <c r="DG12" s="660"/>
      <c r="DH12" s="660"/>
      <c r="DI12" s="660"/>
      <c r="DJ12" s="660"/>
      <c r="DK12" s="660"/>
      <c r="DL12" s="660"/>
      <c r="DM12" s="660"/>
      <c r="DN12" s="660"/>
      <c r="DO12" s="660"/>
      <c r="DP12" s="661"/>
      <c r="DQ12" s="668">
        <v>110695</v>
      </c>
      <c r="DR12" s="660"/>
      <c r="DS12" s="660"/>
      <c r="DT12" s="660"/>
      <c r="DU12" s="660"/>
      <c r="DV12" s="660"/>
      <c r="DW12" s="660"/>
      <c r="DX12" s="660"/>
      <c r="DY12" s="660"/>
      <c r="DZ12" s="660"/>
      <c r="EA12" s="660"/>
      <c r="EB12" s="660"/>
      <c r="EC12" s="669"/>
    </row>
    <row r="13" spans="2:143" ht="11.25" customHeight="1" x14ac:dyDescent="0.15">
      <c r="B13" s="656" t="s">
        <v>245</v>
      </c>
      <c r="C13" s="657"/>
      <c r="D13" s="657"/>
      <c r="E13" s="657"/>
      <c r="F13" s="657"/>
      <c r="G13" s="657"/>
      <c r="H13" s="657"/>
      <c r="I13" s="657"/>
      <c r="J13" s="657"/>
      <c r="K13" s="657"/>
      <c r="L13" s="657"/>
      <c r="M13" s="657"/>
      <c r="N13" s="657"/>
      <c r="O13" s="657"/>
      <c r="P13" s="657"/>
      <c r="Q13" s="658"/>
      <c r="R13" s="659" t="s">
        <v>123</v>
      </c>
      <c r="S13" s="660"/>
      <c r="T13" s="660"/>
      <c r="U13" s="660"/>
      <c r="V13" s="660"/>
      <c r="W13" s="660"/>
      <c r="X13" s="660"/>
      <c r="Y13" s="661"/>
      <c r="Z13" s="662" t="s">
        <v>226</v>
      </c>
      <c r="AA13" s="662"/>
      <c r="AB13" s="662"/>
      <c r="AC13" s="662"/>
      <c r="AD13" s="663" t="s">
        <v>226</v>
      </c>
      <c r="AE13" s="663"/>
      <c r="AF13" s="663"/>
      <c r="AG13" s="663"/>
      <c r="AH13" s="663"/>
      <c r="AI13" s="663"/>
      <c r="AJ13" s="663"/>
      <c r="AK13" s="663"/>
      <c r="AL13" s="664" t="s">
        <v>226</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5103557</v>
      </c>
      <c r="BH13" s="660"/>
      <c r="BI13" s="660"/>
      <c r="BJ13" s="660"/>
      <c r="BK13" s="660"/>
      <c r="BL13" s="660"/>
      <c r="BM13" s="660"/>
      <c r="BN13" s="661"/>
      <c r="BO13" s="662">
        <v>39.9</v>
      </c>
      <c r="BP13" s="662"/>
      <c r="BQ13" s="662"/>
      <c r="BR13" s="662"/>
      <c r="BS13" s="668" t="s">
        <v>123</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3395560</v>
      </c>
      <c r="CS13" s="660"/>
      <c r="CT13" s="660"/>
      <c r="CU13" s="660"/>
      <c r="CV13" s="660"/>
      <c r="CW13" s="660"/>
      <c r="CX13" s="660"/>
      <c r="CY13" s="661"/>
      <c r="CZ13" s="662">
        <v>11.4</v>
      </c>
      <c r="DA13" s="662"/>
      <c r="DB13" s="662"/>
      <c r="DC13" s="662"/>
      <c r="DD13" s="668">
        <v>2052388</v>
      </c>
      <c r="DE13" s="660"/>
      <c r="DF13" s="660"/>
      <c r="DG13" s="660"/>
      <c r="DH13" s="660"/>
      <c r="DI13" s="660"/>
      <c r="DJ13" s="660"/>
      <c r="DK13" s="660"/>
      <c r="DL13" s="660"/>
      <c r="DM13" s="660"/>
      <c r="DN13" s="660"/>
      <c r="DO13" s="660"/>
      <c r="DP13" s="661"/>
      <c r="DQ13" s="668">
        <v>2454378</v>
      </c>
      <c r="DR13" s="660"/>
      <c r="DS13" s="660"/>
      <c r="DT13" s="660"/>
      <c r="DU13" s="660"/>
      <c r="DV13" s="660"/>
      <c r="DW13" s="660"/>
      <c r="DX13" s="660"/>
      <c r="DY13" s="660"/>
      <c r="DZ13" s="660"/>
      <c r="EA13" s="660"/>
      <c r="EB13" s="660"/>
      <c r="EC13" s="669"/>
    </row>
    <row r="14" spans="2:143" ht="11.25" customHeight="1" x14ac:dyDescent="0.15">
      <c r="B14" s="656" t="s">
        <v>248</v>
      </c>
      <c r="C14" s="657"/>
      <c r="D14" s="657"/>
      <c r="E14" s="657"/>
      <c r="F14" s="657"/>
      <c r="G14" s="657"/>
      <c r="H14" s="657"/>
      <c r="I14" s="657"/>
      <c r="J14" s="657"/>
      <c r="K14" s="657"/>
      <c r="L14" s="657"/>
      <c r="M14" s="657"/>
      <c r="N14" s="657"/>
      <c r="O14" s="657"/>
      <c r="P14" s="657"/>
      <c r="Q14" s="658"/>
      <c r="R14" s="659" t="s">
        <v>123</v>
      </c>
      <c r="S14" s="660"/>
      <c r="T14" s="660"/>
      <c r="U14" s="660"/>
      <c r="V14" s="660"/>
      <c r="W14" s="660"/>
      <c r="X14" s="660"/>
      <c r="Y14" s="661"/>
      <c r="Z14" s="662" t="s">
        <v>226</v>
      </c>
      <c r="AA14" s="662"/>
      <c r="AB14" s="662"/>
      <c r="AC14" s="662"/>
      <c r="AD14" s="663" t="s">
        <v>123</v>
      </c>
      <c r="AE14" s="663"/>
      <c r="AF14" s="663"/>
      <c r="AG14" s="663"/>
      <c r="AH14" s="663"/>
      <c r="AI14" s="663"/>
      <c r="AJ14" s="663"/>
      <c r="AK14" s="663"/>
      <c r="AL14" s="664" t="s">
        <v>123</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193377</v>
      </c>
      <c r="BH14" s="660"/>
      <c r="BI14" s="660"/>
      <c r="BJ14" s="660"/>
      <c r="BK14" s="660"/>
      <c r="BL14" s="660"/>
      <c r="BM14" s="660"/>
      <c r="BN14" s="661"/>
      <c r="BO14" s="662">
        <v>1.5</v>
      </c>
      <c r="BP14" s="662"/>
      <c r="BQ14" s="662"/>
      <c r="BR14" s="662"/>
      <c r="BS14" s="668" t="s">
        <v>226</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959572</v>
      </c>
      <c r="CS14" s="660"/>
      <c r="CT14" s="660"/>
      <c r="CU14" s="660"/>
      <c r="CV14" s="660"/>
      <c r="CW14" s="660"/>
      <c r="CX14" s="660"/>
      <c r="CY14" s="661"/>
      <c r="CZ14" s="662">
        <v>3.2</v>
      </c>
      <c r="DA14" s="662"/>
      <c r="DB14" s="662"/>
      <c r="DC14" s="662"/>
      <c r="DD14" s="668">
        <v>9355</v>
      </c>
      <c r="DE14" s="660"/>
      <c r="DF14" s="660"/>
      <c r="DG14" s="660"/>
      <c r="DH14" s="660"/>
      <c r="DI14" s="660"/>
      <c r="DJ14" s="660"/>
      <c r="DK14" s="660"/>
      <c r="DL14" s="660"/>
      <c r="DM14" s="660"/>
      <c r="DN14" s="660"/>
      <c r="DO14" s="660"/>
      <c r="DP14" s="661"/>
      <c r="DQ14" s="668">
        <v>940634</v>
      </c>
      <c r="DR14" s="660"/>
      <c r="DS14" s="660"/>
      <c r="DT14" s="660"/>
      <c r="DU14" s="660"/>
      <c r="DV14" s="660"/>
      <c r="DW14" s="660"/>
      <c r="DX14" s="660"/>
      <c r="DY14" s="660"/>
      <c r="DZ14" s="660"/>
      <c r="EA14" s="660"/>
      <c r="EB14" s="660"/>
      <c r="EC14" s="669"/>
    </row>
    <row r="15" spans="2:143" ht="11.25" customHeight="1" x14ac:dyDescent="0.15">
      <c r="B15" s="656" t="s">
        <v>251</v>
      </c>
      <c r="C15" s="657"/>
      <c r="D15" s="657"/>
      <c r="E15" s="657"/>
      <c r="F15" s="657"/>
      <c r="G15" s="657"/>
      <c r="H15" s="657"/>
      <c r="I15" s="657"/>
      <c r="J15" s="657"/>
      <c r="K15" s="657"/>
      <c r="L15" s="657"/>
      <c r="M15" s="657"/>
      <c r="N15" s="657"/>
      <c r="O15" s="657"/>
      <c r="P15" s="657"/>
      <c r="Q15" s="658"/>
      <c r="R15" s="659">
        <v>133698</v>
      </c>
      <c r="S15" s="660"/>
      <c r="T15" s="660"/>
      <c r="U15" s="660"/>
      <c r="V15" s="660"/>
      <c r="W15" s="660"/>
      <c r="X15" s="660"/>
      <c r="Y15" s="661"/>
      <c r="Z15" s="662">
        <v>0.4</v>
      </c>
      <c r="AA15" s="662"/>
      <c r="AB15" s="662"/>
      <c r="AC15" s="662"/>
      <c r="AD15" s="663">
        <v>133698</v>
      </c>
      <c r="AE15" s="663"/>
      <c r="AF15" s="663"/>
      <c r="AG15" s="663"/>
      <c r="AH15" s="663"/>
      <c r="AI15" s="663"/>
      <c r="AJ15" s="663"/>
      <c r="AK15" s="663"/>
      <c r="AL15" s="664">
        <v>0.8</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560939</v>
      </c>
      <c r="BH15" s="660"/>
      <c r="BI15" s="660"/>
      <c r="BJ15" s="660"/>
      <c r="BK15" s="660"/>
      <c r="BL15" s="660"/>
      <c r="BM15" s="660"/>
      <c r="BN15" s="661"/>
      <c r="BO15" s="662">
        <v>4.4000000000000004</v>
      </c>
      <c r="BP15" s="662"/>
      <c r="BQ15" s="662"/>
      <c r="BR15" s="662"/>
      <c r="BS15" s="668" t="s">
        <v>123</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5317551</v>
      </c>
      <c r="CS15" s="660"/>
      <c r="CT15" s="660"/>
      <c r="CU15" s="660"/>
      <c r="CV15" s="660"/>
      <c r="CW15" s="660"/>
      <c r="CX15" s="660"/>
      <c r="CY15" s="661"/>
      <c r="CZ15" s="662">
        <v>17.8</v>
      </c>
      <c r="DA15" s="662"/>
      <c r="DB15" s="662"/>
      <c r="DC15" s="662"/>
      <c r="DD15" s="668">
        <v>3224602</v>
      </c>
      <c r="DE15" s="660"/>
      <c r="DF15" s="660"/>
      <c r="DG15" s="660"/>
      <c r="DH15" s="660"/>
      <c r="DI15" s="660"/>
      <c r="DJ15" s="660"/>
      <c r="DK15" s="660"/>
      <c r="DL15" s="660"/>
      <c r="DM15" s="660"/>
      <c r="DN15" s="660"/>
      <c r="DO15" s="660"/>
      <c r="DP15" s="661"/>
      <c r="DQ15" s="668">
        <v>2322044</v>
      </c>
      <c r="DR15" s="660"/>
      <c r="DS15" s="660"/>
      <c r="DT15" s="660"/>
      <c r="DU15" s="660"/>
      <c r="DV15" s="660"/>
      <c r="DW15" s="660"/>
      <c r="DX15" s="660"/>
      <c r="DY15" s="660"/>
      <c r="DZ15" s="660"/>
      <c r="EA15" s="660"/>
      <c r="EB15" s="660"/>
      <c r="EC15" s="669"/>
    </row>
    <row r="16" spans="2:143" ht="11.25" customHeight="1" x14ac:dyDescent="0.15">
      <c r="B16" s="656" t="s">
        <v>254</v>
      </c>
      <c r="C16" s="657"/>
      <c r="D16" s="657"/>
      <c r="E16" s="657"/>
      <c r="F16" s="657"/>
      <c r="G16" s="657"/>
      <c r="H16" s="657"/>
      <c r="I16" s="657"/>
      <c r="J16" s="657"/>
      <c r="K16" s="657"/>
      <c r="L16" s="657"/>
      <c r="M16" s="657"/>
      <c r="N16" s="657"/>
      <c r="O16" s="657"/>
      <c r="P16" s="657"/>
      <c r="Q16" s="658"/>
      <c r="R16" s="659" t="s">
        <v>226</v>
      </c>
      <c r="S16" s="660"/>
      <c r="T16" s="660"/>
      <c r="U16" s="660"/>
      <c r="V16" s="660"/>
      <c r="W16" s="660"/>
      <c r="X16" s="660"/>
      <c r="Y16" s="661"/>
      <c r="Z16" s="662" t="s">
        <v>123</v>
      </c>
      <c r="AA16" s="662"/>
      <c r="AB16" s="662"/>
      <c r="AC16" s="662"/>
      <c r="AD16" s="663" t="s">
        <v>226</v>
      </c>
      <c r="AE16" s="663"/>
      <c r="AF16" s="663"/>
      <c r="AG16" s="663"/>
      <c r="AH16" s="663"/>
      <c r="AI16" s="663"/>
      <c r="AJ16" s="663"/>
      <c r="AK16" s="663"/>
      <c r="AL16" s="664" t="s">
        <v>123</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123</v>
      </c>
      <c r="BH16" s="660"/>
      <c r="BI16" s="660"/>
      <c r="BJ16" s="660"/>
      <c r="BK16" s="660"/>
      <c r="BL16" s="660"/>
      <c r="BM16" s="660"/>
      <c r="BN16" s="661"/>
      <c r="BO16" s="662" t="s">
        <v>226</v>
      </c>
      <c r="BP16" s="662"/>
      <c r="BQ16" s="662"/>
      <c r="BR16" s="662"/>
      <c r="BS16" s="668" t="s">
        <v>123</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t="s">
        <v>226</v>
      </c>
      <c r="CS16" s="660"/>
      <c r="CT16" s="660"/>
      <c r="CU16" s="660"/>
      <c r="CV16" s="660"/>
      <c r="CW16" s="660"/>
      <c r="CX16" s="660"/>
      <c r="CY16" s="661"/>
      <c r="CZ16" s="662" t="s">
        <v>123</v>
      </c>
      <c r="DA16" s="662"/>
      <c r="DB16" s="662"/>
      <c r="DC16" s="662"/>
      <c r="DD16" s="668" t="s">
        <v>123</v>
      </c>
      <c r="DE16" s="660"/>
      <c r="DF16" s="660"/>
      <c r="DG16" s="660"/>
      <c r="DH16" s="660"/>
      <c r="DI16" s="660"/>
      <c r="DJ16" s="660"/>
      <c r="DK16" s="660"/>
      <c r="DL16" s="660"/>
      <c r="DM16" s="660"/>
      <c r="DN16" s="660"/>
      <c r="DO16" s="660"/>
      <c r="DP16" s="661"/>
      <c r="DQ16" s="668" t="s">
        <v>226</v>
      </c>
      <c r="DR16" s="660"/>
      <c r="DS16" s="660"/>
      <c r="DT16" s="660"/>
      <c r="DU16" s="660"/>
      <c r="DV16" s="660"/>
      <c r="DW16" s="660"/>
      <c r="DX16" s="660"/>
      <c r="DY16" s="660"/>
      <c r="DZ16" s="660"/>
      <c r="EA16" s="660"/>
      <c r="EB16" s="660"/>
      <c r="EC16" s="669"/>
    </row>
    <row r="17" spans="2:133" ht="11.25" customHeight="1" x14ac:dyDescent="0.15">
      <c r="B17" s="656" t="s">
        <v>257</v>
      </c>
      <c r="C17" s="657"/>
      <c r="D17" s="657"/>
      <c r="E17" s="657"/>
      <c r="F17" s="657"/>
      <c r="G17" s="657"/>
      <c r="H17" s="657"/>
      <c r="I17" s="657"/>
      <c r="J17" s="657"/>
      <c r="K17" s="657"/>
      <c r="L17" s="657"/>
      <c r="M17" s="657"/>
      <c r="N17" s="657"/>
      <c r="O17" s="657"/>
      <c r="P17" s="657"/>
      <c r="Q17" s="658"/>
      <c r="R17" s="659">
        <v>79809</v>
      </c>
      <c r="S17" s="660"/>
      <c r="T17" s="660"/>
      <c r="U17" s="660"/>
      <c r="V17" s="660"/>
      <c r="W17" s="660"/>
      <c r="X17" s="660"/>
      <c r="Y17" s="661"/>
      <c r="Z17" s="662">
        <v>0.3</v>
      </c>
      <c r="AA17" s="662"/>
      <c r="AB17" s="662"/>
      <c r="AC17" s="662"/>
      <c r="AD17" s="663">
        <v>79809</v>
      </c>
      <c r="AE17" s="663"/>
      <c r="AF17" s="663"/>
      <c r="AG17" s="663"/>
      <c r="AH17" s="663"/>
      <c r="AI17" s="663"/>
      <c r="AJ17" s="663"/>
      <c r="AK17" s="663"/>
      <c r="AL17" s="664">
        <v>0.5</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226</v>
      </c>
      <c r="BH17" s="660"/>
      <c r="BI17" s="660"/>
      <c r="BJ17" s="660"/>
      <c r="BK17" s="660"/>
      <c r="BL17" s="660"/>
      <c r="BM17" s="660"/>
      <c r="BN17" s="661"/>
      <c r="BO17" s="662" t="s">
        <v>226</v>
      </c>
      <c r="BP17" s="662"/>
      <c r="BQ17" s="662"/>
      <c r="BR17" s="662"/>
      <c r="BS17" s="668" t="s">
        <v>226</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2401516</v>
      </c>
      <c r="CS17" s="660"/>
      <c r="CT17" s="660"/>
      <c r="CU17" s="660"/>
      <c r="CV17" s="660"/>
      <c r="CW17" s="660"/>
      <c r="CX17" s="660"/>
      <c r="CY17" s="661"/>
      <c r="CZ17" s="662">
        <v>8</v>
      </c>
      <c r="DA17" s="662"/>
      <c r="DB17" s="662"/>
      <c r="DC17" s="662"/>
      <c r="DD17" s="668" t="s">
        <v>226</v>
      </c>
      <c r="DE17" s="660"/>
      <c r="DF17" s="660"/>
      <c r="DG17" s="660"/>
      <c r="DH17" s="660"/>
      <c r="DI17" s="660"/>
      <c r="DJ17" s="660"/>
      <c r="DK17" s="660"/>
      <c r="DL17" s="660"/>
      <c r="DM17" s="660"/>
      <c r="DN17" s="660"/>
      <c r="DO17" s="660"/>
      <c r="DP17" s="661"/>
      <c r="DQ17" s="668">
        <v>2399882</v>
      </c>
      <c r="DR17" s="660"/>
      <c r="DS17" s="660"/>
      <c r="DT17" s="660"/>
      <c r="DU17" s="660"/>
      <c r="DV17" s="660"/>
      <c r="DW17" s="660"/>
      <c r="DX17" s="660"/>
      <c r="DY17" s="660"/>
      <c r="DZ17" s="660"/>
      <c r="EA17" s="660"/>
      <c r="EB17" s="660"/>
      <c r="EC17" s="669"/>
    </row>
    <row r="18" spans="2:133" ht="11.25" customHeight="1" x14ac:dyDescent="0.15">
      <c r="B18" s="656" t="s">
        <v>260</v>
      </c>
      <c r="C18" s="657"/>
      <c r="D18" s="657"/>
      <c r="E18" s="657"/>
      <c r="F18" s="657"/>
      <c r="G18" s="657"/>
      <c r="H18" s="657"/>
      <c r="I18" s="657"/>
      <c r="J18" s="657"/>
      <c r="K18" s="657"/>
      <c r="L18" s="657"/>
      <c r="M18" s="657"/>
      <c r="N18" s="657"/>
      <c r="O18" s="657"/>
      <c r="P18" s="657"/>
      <c r="Q18" s="658"/>
      <c r="R18" s="659">
        <v>2782267</v>
      </c>
      <c r="S18" s="660"/>
      <c r="T18" s="660"/>
      <c r="U18" s="660"/>
      <c r="V18" s="660"/>
      <c r="W18" s="660"/>
      <c r="X18" s="660"/>
      <c r="Y18" s="661"/>
      <c r="Z18" s="662">
        <v>9</v>
      </c>
      <c r="AA18" s="662"/>
      <c r="AB18" s="662"/>
      <c r="AC18" s="662"/>
      <c r="AD18" s="663">
        <v>2458852</v>
      </c>
      <c r="AE18" s="663"/>
      <c r="AF18" s="663"/>
      <c r="AG18" s="663"/>
      <c r="AH18" s="663"/>
      <c r="AI18" s="663"/>
      <c r="AJ18" s="663"/>
      <c r="AK18" s="663"/>
      <c r="AL18" s="664">
        <v>14.5</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123</v>
      </c>
      <c r="BH18" s="660"/>
      <c r="BI18" s="660"/>
      <c r="BJ18" s="660"/>
      <c r="BK18" s="660"/>
      <c r="BL18" s="660"/>
      <c r="BM18" s="660"/>
      <c r="BN18" s="661"/>
      <c r="BO18" s="662" t="s">
        <v>226</v>
      </c>
      <c r="BP18" s="662"/>
      <c r="BQ18" s="662"/>
      <c r="BR18" s="662"/>
      <c r="BS18" s="668" t="s">
        <v>123</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123</v>
      </c>
      <c r="CS18" s="660"/>
      <c r="CT18" s="660"/>
      <c r="CU18" s="660"/>
      <c r="CV18" s="660"/>
      <c r="CW18" s="660"/>
      <c r="CX18" s="660"/>
      <c r="CY18" s="661"/>
      <c r="CZ18" s="662" t="s">
        <v>123</v>
      </c>
      <c r="DA18" s="662"/>
      <c r="DB18" s="662"/>
      <c r="DC18" s="662"/>
      <c r="DD18" s="668" t="s">
        <v>226</v>
      </c>
      <c r="DE18" s="660"/>
      <c r="DF18" s="660"/>
      <c r="DG18" s="660"/>
      <c r="DH18" s="660"/>
      <c r="DI18" s="660"/>
      <c r="DJ18" s="660"/>
      <c r="DK18" s="660"/>
      <c r="DL18" s="660"/>
      <c r="DM18" s="660"/>
      <c r="DN18" s="660"/>
      <c r="DO18" s="660"/>
      <c r="DP18" s="661"/>
      <c r="DQ18" s="668" t="s">
        <v>123</v>
      </c>
      <c r="DR18" s="660"/>
      <c r="DS18" s="660"/>
      <c r="DT18" s="660"/>
      <c r="DU18" s="660"/>
      <c r="DV18" s="660"/>
      <c r="DW18" s="660"/>
      <c r="DX18" s="660"/>
      <c r="DY18" s="660"/>
      <c r="DZ18" s="660"/>
      <c r="EA18" s="660"/>
      <c r="EB18" s="660"/>
      <c r="EC18" s="669"/>
    </row>
    <row r="19" spans="2:133" ht="11.25" customHeight="1" x14ac:dyDescent="0.15">
      <c r="B19" s="656" t="s">
        <v>263</v>
      </c>
      <c r="C19" s="657"/>
      <c r="D19" s="657"/>
      <c r="E19" s="657"/>
      <c r="F19" s="657"/>
      <c r="G19" s="657"/>
      <c r="H19" s="657"/>
      <c r="I19" s="657"/>
      <c r="J19" s="657"/>
      <c r="K19" s="657"/>
      <c r="L19" s="657"/>
      <c r="M19" s="657"/>
      <c r="N19" s="657"/>
      <c r="O19" s="657"/>
      <c r="P19" s="657"/>
      <c r="Q19" s="658"/>
      <c r="R19" s="659">
        <v>2458852</v>
      </c>
      <c r="S19" s="660"/>
      <c r="T19" s="660"/>
      <c r="U19" s="660"/>
      <c r="V19" s="660"/>
      <c r="W19" s="660"/>
      <c r="X19" s="660"/>
      <c r="Y19" s="661"/>
      <c r="Z19" s="662">
        <v>7.9</v>
      </c>
      <c r="AA19" s="662"/>
      <c r="AB19" s="662"/>
      <c r="AC19" s="662"/>
      <c r="AD19" s="663">
        <v>2458852</v>
      </c>
      <c r="AE19" s="663"/>
      <c r="AF19" s="663"/>
      <c r="AG19" s="663"/>
      <c r="AH19" s="663"/>
      <c r="AI19" s="663"/>
      <c r="AJ19" s="663"/>
      <c r="AK19" s="663"/>
      <c r="AL19" s="664">
        <v>14.5</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v>600770</v>
      </c>
      <c r="BH19" s="660"/>
      <c r="BI19" s="660"/>
      <c r="BJ19" s="660"/>
      <c r="BK19" s="660"/>
      <c r="BL19" s="660"/>
      <c r="BM19" s="660"/>
      <c r="BN19" s="661"/>
      <c r="BO19" s="662">
        <v>4.7</v>
      </c>
      <c r="BP19" s="662"/>
      <c r="BQ19" s="662"/>
      <c r="BR19" s="662"/>
      <c r="BS19" s="668" t="s">
        <v>123</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123</v>
      </c>
      <c r="CS19" s="660"/>
      <c r="CT19" s="660"/>
      <c r="CU19" s="660"/>
      <c r="CV19" s="660"/>
      <c r="CW19" s="660"/>
      <c r="CX19" s="660"/>
      <c r="CY19" s="661"/>
      <c r="CZ19" s="662" t="s">
        <v>226</v>
      </c>
      <c r="DA19" s="662"/>
      <c r="DB19" s="662"/>
      <c r="DC19" s="662"/>
      <c r="DD19" s="668" t="s">
        <v>123</v>
      </c>
      <c r="DE19" s="660"/>
      <c r="DF19" s="660"/>
      <c r="DG19" s="660"/>
      <c r="DH19" s="660"/>
      <c r="DI19" s="660"/>
      <c r="DJ19" s="660"/>
      <c r="DK19" s="660"/>
      <c r="DL19" s="660"/>
      <c r="DM19" s="660"/>
      <c r="DN19" s="660"/>
      <c r="DO19" s="660"/>
      <c r="DP19" s="661"/>
      <c r="DQ19" s="668" t="s">
        <v>123</v>
      </c>
      <c r="DR19" s="660"/>
      <c r="DS19" s="660"/>
      <c r="DT19" s="660"/>
      <c r="DU19" s="660"/>
      <c r="DV19" s="660"/>
      <c r="DW19" s="660"/>
      <c r="DX19" s="660"/>
      <c r="DY19" s="660"/>
      <c r="DZ19" s="660"/>
      <c r="EA19" s="660"/>
      <c r="EB19" s="660"/>
      <c r="EC19" s="669"/>
    </row>
    <row r="20" spans="2:133" ht="11.25" customHeight="1" x14ac:dyDescent="0.15">
      <c r="B20" s="656" t="s">
        <v>266</v>
      </c>
      <c r="C20" s="657"/>
      <c r="D20" s="657"/>
      <c r="E20" s="657"/>
      <c r="F20" s="657"/>
      <c r="G20" s="657"/>
      <c r="H20" s="657"/>
      <c r="I20" s="657"/>
      <c r="J20" s="657"/>
      <c r="K20" s="657"/>
      <c r="L20" s="657"/>
      <c r="M20" s="657"/>
      <c r="N20" s="657"/>
      <c r="O20" s="657"/>
      <c r="P20" s="657"/>
      <c r="Q20" s="658"/>
      <c r="R20" s="659">
        <v>323415</v>
      </c>
      <c r="S20" s="660"/>
      <c r="T20" s="660"/>
      <c r="U20" s="660"/>
      <c r="V20" s="660"/>
      <c r="W20" s="660"/>
      <c r="X20" s="660"/>
      <c r="Y20" s="661"/>
      <c r="Z20" s="662">
        <v>1</v>
      </c>
      <c r="AA20" s="662"/>
      <c r="AB20" s="662"/>
      <c r="AC20" s="662"/>
      <c r="AD20" s="663" t="s">
        <v>123</v>
      </c>
      <c r="AE20" s="663"/>
      <c r="AF20" s="663"/>
      <c r="AG20" s="663"/>
      <c r="AH20" s="663"/>
      <c r="AI20" s="663"/>
      <c r="AJ20" s="663"/>
      <c r="AK20" s="663"/>
      <c r="AL20" s="664" t="s">
        <v>123</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v>600770</v>
      </c>
      <c r="BH20" s="660"/>
      <c r="BI20" s="660"/>
      <c r="BJ20" s="660"/>
      <c r="BK20" s="660"/>
      <c r="BL20" s="660"/>
      <c r="BM20" s="660"/>
      <c r="BN20" s="661"/>
      <c r="BO20" s="662">
        <v>4.7</v>
      </c>
      <c r="BP20" s="662"/>
      <c r="BQ20" s="662"/>
      <c r="BR20" s="662"/>
      <c r="BS20" s="668" t="s">
        <v>123</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29883298</v>
      </c>
      <c r="CS20" s="660"/>
      <c r="CT20" s="660"/>
      <c r="CU20" s="660"/>
      <c r="CV20" s="660"/>
      <c r="CW20" s="660"/>
      <c r="CX20" s="660"/>
      <c r="CY20" s="661"/>
      <c r="CZ20" s="662">
        <v>100</v>
      </c>
      <c r="DA20" s="662"/>
      <c r="DB20" s="662"/>
      <c r="DC20" s="662"/>
      <c r="DD20" s="668">
        <v>5704909</v>
      </c>
      <c r="DE20" s="660"/>
      <c r="DF20" s="660"/>
      <c r="DG20" s="660"/>
      <c r="DH20" s="660"/>
      <c r="DI20" s="660"/>
      <c r="DJ20" s="660"/>
      <c r="DK20" s="660"/>
      <c r="DL20" s="660"/>
      <c r="DM20" s="660"/>
      <c r="DN20" s="660"/>
      <c r="DO20" s="660"/>
      <c r="DP20" s="661"/>
      <c r="DQ20" s="668">
        <v>20042571</v>
      </c>
      <c r="DR20" s="660"/>
      <c r="DS20" s="660"/>
      <c r="DT20" s="660"/>
      <c r="DU20" s="660"/>
      <c r="DV20" s="660"/>
      <c r="DW20" s="660"/>
      <c r="DX20" s="660"/>
      <c r="DY20" s="660"/>
      <c r="DZ20" s="660"/>
      <c r="EA20" s="660"/>
      <c r="EB20" s="660"/>
      <c r="EC20" s="669"/>
    </row>
    <row r="21" spans="2:133" ht="11.25" customHeight="1" x14ac:dyDescent="0.15">
      <c r="B21" s="656" t="s">
        <v>269</v>
      </c>
      <c r="C21" s="657"/>
      <c r="D21" s="657"/>
      <c r="E21" s="657"/>
      <c r="F21" s="657"/>
      <c r="G21" s="657"/>
      <c r="H21" s="657"/>
      <c r="I21" s="657"/>
      <c r="J21" s="657"/>
      <c r="K21" s="657"/>
      <c r="L21" s="657"/>
      <c r="M21" s="657"/>
      <c r="N21" s="657"/>
      <c r="O21" s="657"/>
      <c r="P21" s="657"/>
      <c r="Q21" s="658"/>
      <c r="R21" s="659" t="s">
        <v>226</v>
      </c>
      <c r="S21" s="660"/>
      <c r="T21" s="660"/>
      <c r="U21" s="660"/>
      <c r="V21" s="660"/>
      <c r="W21" s="660"/>
      <c r="X21" s="660"/>
      <c r="Y21" s="661"/>
      <c r="Z21" s="662" t="s">
        <v>226</v>
      </c>
      <c r="AA21" s="662"/>
      <c r="AB21" s="662"/>
      <c r="AC21" s="662"/>
      <c r="AD21" s="663" t="s">
        <v>226</v>
      </c>
      <c r="AE21" s="663"/>
      <c r="AF21" s="663"/>
      <c r="AG21" s="663"/>
      <c r="AH21" s="663"/>
      <c r="AI21" s="663"/>
      <c r="AJ21" s="663"/>
      <c r="AK21" s="663"/>
      <c r="AL21" s="664" t="s">
        <v>123</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t="s">
        <v>226</v>
      </c>
      <c r="BH21" s="660"/>
      <c r="BI21" s="660"/>
      <c r="BJ21" s="660"/>
      <c r="BK21" s="660"/>
      <c r="BL21" s="660"/>
      <c r="BM21" s="660"/>
      <c r="BN21" s="661"/>
      <c r="BO21" s="662" t="s">
        <v>123</v>
      </c>
      <c r="BP21" s="662"/>
      <c r="BQ21" s="662"/>
      <c r="BR21" s="662"/>
      <c r="BS21" s="668" t="s">
        <v>123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271</v>
      </c>
      <c r="C22" s="657"/>
      <c r="D22" s="657"/>
      <c r="E22" s="657"/>
      <c r="F22" s="657"/>
      <c r="G22" s="657"/>
      <c r="H22" s="657"/>
      <c r="I22" s="657"/>
      <c r="J22" s="657"/>
      <c r="K22" s="657"/>
      <c r="L22" s="657"/>
      <c r="M22" s="657"/>
      <c r="N22" s="657"/>
      <c r="O22" s="657"/>
      <c r="P22" s="657"/>
      <c r="Q22" s="658"/>
      <c r="R22" s="659">
        <v>17924209</v>
      </c>
      <c r="S22" s="660"/>
      <c r="T22" s="660"/>
      <c r="U22" s="660"/>
      <c r="V22" s="660"/>
      <c r="W22" s="660"/>
      <c r="X22" s="660"/>
      <c r="Y22" s="661"/>
      <c r="Z22" s="662">
        <v>57.9</v>
      </c>
      <c r="AA22" s="662"/>
      <c r="AB22" s="662"/>
      <c r="AC22" s="662"/>
      <c r="AD22" s="663">
        <v>16933295</v>
      </c>
      <c r="AE22" s="663"/>
      <c r="AF22" s="663"/>
      <c r="AG22" s="663"/>
      <c r="AH22" s="663"/>
      <c r="AI22" s="663"/>
      <c r="AJ22" s="663"/>
      <c r="AK22" s="663"/>
      <c r="AL22" s="664">
        <v>99.6</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226</v>
      </c>
      <c r="BH22" s="660"/>
      <c r="BI22" s="660"/>
      <c r="BJ22" s="660"/>
      <c r="BK22" s="660"/>
      <c r="BL22" s="660"/>
      <c r="BM22" s="660"/>
      <c r="BN22" s="661"/>
      <c r="BO22" s="662" t="s">
        <v>123</v>
      </c>
      <c r="BP22" s="662"/>
      <c r="BQ22" s="662"/>
      <c r="BR22" s="662"/>
      <c r="BS22" s="668" t="s">
        <v>123</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274</v>
      </c>
      <c r="C23" s="657"/>
      <c r="D23" s="657"/>
      <c r="E23" s="657"/>
      <c r="F23" s="657"/>
      <c r="G23" s="657"/>
      <c r="H23" s="657"/>
      <c r="I23" s="657"/>
      <c r="J23" s="657"/>
      <c r="K23" s="657"/>
      <c r="L23" s="657"/>
      <c r="M23" s="657"/>
      <c r="N23" s="657"/>
      <c r="O23" s="657"/>
      <c r="P23" s="657"/>
      <c r="Q23" s="658"/>
      <c r="R23" s="659">
        <v>16772</v>
      </c>
      <c r="S23" s="660"/>
      <c r="T23" s="660"/>
      <c r="U23" s="660"/>
      <c r="V23" s="660"/>
      <c r="W23" s="660"/>
      <c r="X23" s="660"/>
      <c r="Y23" s="661"/>
      <c r="Z23" s="662">
        <v>0.1</v>
      </c>
      <c r="AA23" s="662"/>
      <c r="AB23" s="662"/>
      <c r="AC23" s="662"/>
      <c r="AD23" s="663">
        <v>16772</v>
      </c>
      <c r="AE23" s="663"/>
      <c r="AF23" s="663"/>
      <c r="AG23" s="663"/>
      <c r="AH23" s="663"/>
      <c r="AI23" s="663"/>
      <c r="AJ23" s="663"/>
      <c r="AK23" s="663"/>
      <c r="AL23" s="664">
        <v>0.1</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v>600770</v>
      </c>
      <c r="BH23" s="660"/>
      <c r="BI23" s="660"/>
      <c r="BJ23" s="660"/>
      <c r="BK23" s="660"/>
      <c r="BL23" s="660"/>
      <c r="BM23" s="660"/>
      <c r="BN23" s="661"/>
      <c r="BO23" s="662">
        <v>4.7</v>
      </c>
      <c r="BP23" s="662"/>
      <c r="BQ23" s="662"/>
      <c r="BR23" s="662"/>
      <c r="BS23" s="668" t="s">
        <v>226</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x14ac:dyDescent="0.15">
      <c r="B24" s="656" t="s">
        <v>281</v>
      </c>
      <c r="C24" s="657"/>
      <c r="D24" s="657"/>
      <c r="E24" s="657"/>
      <c r="F24" s="657"/>
      <c r="G24" s="657"/>
      <c r="H24" s="657"/>
      <c r="I24" s="657"/>
      <c r="J24" s="657"/>
      <c r="K24" s="657"/>
      <c r="L24" s="657"/>
      <c r="M24" s="657"/>
      <c r="N24" s="657"/>
      <c r="O24" s="657"/>
      <c r="P24" s="657"/>
      <c r="Q24" s="658"/>
      <c r="R24" s="659">
        <v>60612</v>
      </c>
      <c r="S24" s="660"/>
      <c r="T24" s="660"/>
      <c r="U24" s="660"/>
      <c r="V24" s="660"/>
      <c r="W24" s="660"/>
      <c r="X24" s="660"/>
      <c r="Y24" s="661"/>
      <c r="Z24" s="662">
        <v>0.2</v>
      </c>
      <c r="AA24" s="662"/>
      <c r="AB24" s="662"/>
      <c r="AC24" s="662"/>
      <c r="AD24" s="663">
        <v>68</v>
      </c>
      <c r="AE24" s="663"/>
      <c r="AF24" s="663"/>
      <c r="AG24" s="663"/>
      <c r="AH24" s="663"/>
      <c r="AI24" s="663"/>
      <c r="AJ24" s="663"/>
      <c r="AK24" s="663"/>
      <c r="AL24" s="664">
        <v>0</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226</v>
      </c>
      <c r="BH24" s="660"/>
      <c r="BI24" s="660"/>
      <c r="BJ24" s="660"/>
      <c r="BK24" s="660"/>
      <c r="BL24" s="660"/>
      <c r="BM24" s="660"/>
      <c r="BN24" s="661"/>
      <c r="BO24" s="662" t="s">
        <v>226</v>
      </c>
      <c r="BP24" s="662"/>
      <c r="BQ24" s="662"/>
      <c r="BR24" s="662"/>
      <c r="BS24" s="668" t="s">
        <v>226</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13454773</v>
      </c>
      <c r="CS24" s="649"/>
      <c r="CT24" s="649"/>
      <c r="CU24" s="649"/>
      <c r="CV24" s="649"/>
      <c r="CW24" s="649"/>
      <c r="CX24" s="649"/>
      <c r="CY24" s="650"/>
      <c r="CZ24" s="653">
        <v>45</v>
      </c>
      <c r="DA24" s="654"/>
      <c r="DB24" s="654"/>
      <c r="DC24" s="673"/>
      <c r="DD24" s="696">
        <v>8944668</v>
      </c>
      <c r="DE24" s="649"/>
      <c r="DF24" s="649"/>
      <c r="DG24" s="649"/>
      <c r="DH24" s="649"/>
      <c r="DI24" s="649"/>
      <c r="DJ24" s="649"/>
      <c r="DK24" s="650"/>
      <c r="DL24" s="696">
        <v>8596043</v>
      </c>
      <c r="DM24" s="649"/>
      <c r="DN24" s="649"/>
      <c r="DO24" s="649"/>
      <c r="DP24" s="649"/>
      <c r="DQ24" s="649"/>
      <c r="DR24" s="649"/>
      <c r="DS24" s="649"/>
      <c r="DT24" s="649"/>
      <c r="DU24" s="649"/>
      <c r="DV24" s="650"/>
      <c r="DW24" s="653">
        <v>46.9</v>
      </c>
      <c r="DX24" s="654"/>
      <c r="DY24" s="654"/>
      <c r="DZ24" s="654"/>
      <c r="EA24" s="654"/>
      <c r="EB24" s="654"/>
      <c r="EC24" s="655"/>
    </row>
    <row r="25" spans="2:133" ht="11.25" customHeight="1" x14ac:dyDescent="0.15">
      <c r="B25" s="656" t="s">
        <v>284</v>
      </c>
      <c r="C25" s="657"/>
      <c r="D25" s="657"/>
      <c r="E25" s="657"/>
      <c r="F25" s="657"/>
      <c r="G25" s="657"/>
      <c r="H25" s="657"/>
      <c r="I25" s="657"/>
      <c r="J25" s="657"/>
      <c r="K25" s="657"/>
      <c r="L25" s="657"/>
      <c r="M25" s="657"/>
      <c r="N25" s="657"/>
      <c r="O25" s="657"/>
      <c r="P25" s="657"/>
      <c r="Q25" s="658"/>
      <c r="R25" s="659">
        <v>575300</v>
      </c>
      <c r="S25" s="660"/>
      <c r="T25" s="660"/>
      <c r="U25" s="660"/>
      <c r="V25" s="660"/>
      <c r="W25" s="660"/>
      <c r="X25" s="660"/>
      <c r="Y25" s="661"/>
      <c r="Z25" s="662">
        <v>1.9</v>
      </c>
      <c r="AA25" s="662"/>
      <c r="AB25" s="662"/>
      <c r="AC25" s="662"/>
      <c r="AD25" s="663">
        <v>55285</v>
      </c>
      <c r="AE25" s="663"/>
      <c r="AF25" s="663"/>
      <c r="AG25" s="663"/>
      <c r="AH25" s="663"/>
      <c r="AI25" s="663"/>
      <c r="AJ25" s="663"/>
      <c r="AK25" s="663"/>
      <c r="AL25" s="664">
        <v>0.3</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226</v>
      </c>
      <c r="BH25" s="660"/>
      <c r="BI25" s="660"/>
      <c r="BJ25" s="660"/>
      <c r="BK25" s="660"/>
      <c r="BL25" s="660"/>
      <c r="BM25" s="660"/>
      <c r="BN25" s="661"/>
      <c r="BO25" s="662" t="s">
        <v>226</v>
      </c>
      <c r="BP25" s="662"/>
      <c r="BQ25" s="662"/>
      <c r="BR25" s="662"/>
      <c r="BS25" s="668" t="s">
        <v>123</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4522802</v>
      </c>
      <c r="CS25" s="692"/>
      <c r="CT25" s="692"/>
      <c r="CU25" s="692"/>
      <c r="CV25" s="692"/>
      <c r="CW25" s="692"/>
      <c r="CX25" s="692"/>
      <c r="CY25" s="693"/>
      <c r="CZ25" s="664">
        <v>15.1</v>
      </c>
      <c r="DA25" s="694"/>
      <c r="DB25" s="694"/>
      <c r="DC25" s="697"/>
      <c r="DD25" s="668">
        <v>3820261</v>
      </c>
      <c r="DE25" s="692"/>
      <c r="DF25" s="692"/>
      <c r="DG25" s="692"/>
      <c r="DH25" s="692"/>
      <c r="DI25" s="692"/>
      <c r="DJ25" s="692"/>
      <c r="DK25" s="693"/>
      <c r="DL25" s="668">
        <v>3750646</v>
      </c>
      <c r="DM25" s="692"/>
      <c r="DN25" s="692"/>
      <c r="DO25" s="692"/>
      <c r="DP25" s="692"/>
      <c r="DQ25" s="692"/>
      <c r="DR25" s="692"/>
      <c r="DS25" s="692"/>
      <c r="DT25" s="692"/>
      <c r="DU25" s="692"/>
      <c r="DV25" s="693"/>
      <c r="DW25" s="664">
        <v>20.399999999999999</v>
      </c>
      <c r="DX25" s="694"/>
      <c r="DY25" s="694"/>
      <c r="DZ25" s="694"/>
      <c r="EA25" s="694"/>
      <c r="EB25" s="694"/>
      <c r="EC25" s="695"/>
    </row>
    <row r="26" spans="2:133" ht="11.25" customHeight="1" x14ac:dyDescent="0.15">
      <c r="B26" s="656" t="s">
        <v>287</v>
      </c>
      <c r="C26" s="657"/>
      <c r="D26" s="657"/>
      <c r="E26" s="657"/>
      <c r="F26" s="657"/>
      <c r="G26" s="657"/>
      <c r="H26" s="657"/>
      <c r="I26" s="657"/>
      <c r="J26" s="657"/>
      <c r="K26" s="657"/>
      <c r="L26" s="657"/>
      <c r="M26" s="657"/>
      <c r="N26" s="657"/>
      <c r="O26" s="657"/>
      <c r="P26" s="657"/>
      <c r="Q26" s="658"/>
      <c r="R26" s="659">
        <v>130737</v>
      </c>
      <c r="S26" s="660"/>
      <c r="T26" s="660"/>
      <c r="U26" s="660"/>
      <c r="V26" s="660"/>
      <c r="W26" s="660"/>
      <c r="X26" s="660"/>
      <c r="Y26" s="661"/>
      <c r="Z26" s="662">
        <v>0.4</v>
      </c>
      <c r="AA26" s="662"/>
      <c r="AB26" s="662"/>
      <c r="AC26" s="662"/>
      <c r="AD26" s="663" t="s">
        <v>226</v>
      </c>
      <c r="AE26" s="663"/>
      <c r="AF26" s="663"/>
      <c r="AG26" s="663"/>
      <c r="AH26" s="663"/>
      <c r="AI26" s="663"/>
      <c r="AJ26" s="663"/>
      <c r="AK26" s="663"/>
      <c r="AL26" s="664" t="s">
        <v>226</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226</v>
      </c>
      <c r="BH26" s="660"/>
      <c r="BI26" s="660"/>
      <c r="BJ26" s="660"/>
      <c r="BK26" s="660"/>
      <c r="BL26" s="660"/>
      <c r="BM26" s="660"/>
      <c r="BN26" s="661"/>
      <c r="BO26" s="662" t="s">
        <v>226</v>
      </c>
      <c r="BP26" s="662"/>
      <c r="BQ26" s="662"/>
      <c r="BR26" s="662"/>
      <c r="BS26" s="668" t="s">
        <v>123</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3133188</v>
      </c>
      <c r="CS26" s="660"/>
      <c r="CT26" s="660"/>
      <c r="CU26" s="660"/>
      <c r="CV26" s="660"/>
      <c r="CW26" s="660"/>
      <c r="CX26" s="660"/>
      <c r="CY26" s="661"/>
      <c r="CZ26" s="664">
        <v>10.5</v>
      </c>
      <c r="DA26" s="694"/>
      <c r="DB26" s="694"/>
      <c r="DC26" s="697"/>
      <c r="DD26" s="668">
        <v>2461620</v>
      </c>
      <c r="DE26" s="660"/>
      <c r="DF26" s="660"/>
      <c r="DG26" s="660"/>
      <c r="DH26" s="660"/>
      <c r="DI26" s="660"/>
      <c r="DJ26" s="660"/>
      <c r="DK26" s="661"/>
      <c r="DL26" s="668" t="s">
        <v>123</v>
      </c>
      <c r="DM26" s="660"/>
      <c r="DN26" s="660"/>
      <c r="DO26" s="660"/>
      <c r="DP26" s="660"/>
      <c r="DQ26" s="660"/>
      <c r="DR26" s="660"/>
      <c r="DS26" s="660"/>
      <c r="DT26" s="660"/>
      <c r="DU26" s="660"/>
      <c r="DV26" s="661"/>
      <c r="DW26" s="664" t="s">
        <v>123</v>
      </c>
      <c r="DX26" s="694"/>
      <c r="DY26" s="694"/>
      <c r="DZ26" s="694"/>
      <c r="EA26" s="694"/>
      <c r="EB26" s="694"/>
      <c r="EC26" s="695"/>
    </row>
    <row r="27" spans="2:133" ht="11.25" customHeight="1" x14ac:dyDescent="0.15">
      <c r="B27" s="656" t="s">
        <v>290</v>
      </c>
      <c r="C27" s="657"/>
      <c r="D27" s="657"/>
      <c r="E27" s="657"/>
      <c r="F27" s="657"/>
      <c r="G27" s="657"/>
      <c r="H27" s="657"/>
      <c r="I27" s="657"/>
      <c r="J27" s="657"/>
      <c r="K27" s="657"/>
      <c r="L27" s="657"/>
      <c r="M27" s="657"/>
      <c r="N27" s="657"/>
      <c r="O27" s="657"/>
      <c r="P27" s="657"/>
      <c r="Q27" s="658"/>
      <c r="R27" s="659">
        <v>4123747</v>
      </c>
      <c r="S27" s="660"/>
      <c r="T27" s="660"/>
      <c r="U27" s="660"/>
      <c r="V27" s="660"/>
      <c r="W27" s="660"/>
      <c r="X27" s="660"/>
      <c r="Y27" s="661"/>
      <c r="Z27" s="662">
        <v>13.3</v>
      </c>
      <c r="AA27" s="662"/>
      <c r="AB27" s="662"/>
      <c r="AC27" s="662"/>
      <c r="AD27" s="663" t="s">
        <v>123</v>
      </c>
      <c r="AE27" s="663"/>
      <c r="AF27" s="663"/>
      <c r="AG27" s="663"/>
      <c r="AH27" s="663"/>
      <c r="AI27" s="663"/>
      <c r="AJ27" s="663"/>
      <c r="AK27" s="663"/>
      <c r="AL27" s="664" t="s">
        <v>123</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12803333</v>
      </c>
      <c r="BH27" s="660"/>
      <c r="BI27" s="660"/>
      <c r="BJ27" s="660"/>
      <c r="BK27" s="660"/>
      <c r="BL27" s="660"/>
      <c r="BM27" s="660"/>
      <c r="BN27" s="661"/>
      <c r="BO27" s="662">
        <v>100</v>
      </c>
      <c r="BP27" s="662"/>
      <c r="BQ27" s="662"/>
      <c r="BR27" s="662"/>
      <c r="BS27" s="668">
        <v>63642</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6530455</v>
      </c>
      <c r="CS27" s="692"/>
      <c r="CT27" s="692"/>
      <c r="CU27" s="692"/>
      <c r="CV27" s="692"/>
      <c r="CW27" s="692"/>
      <c r="CX27" s="692"/>
      <c r="CY27" s="693"/>
      <c r="CZ27" s="664">
        <v>21.9</v>
      </c>
      <c r="DA27" s="694"/>
      <c r="DB27" s="694"/>
      <c r="DC27" s="697"/>
      <c r="DD27" s="668">
        <v>2724525</v>
      </c>
      <c r="DE27" s="692"/>
      <c r="DF27" s="692"/>
      <c r="DG27" s="692"/>
      <c r="DH27" s="692"/>
      <c r="DI27" s="692"/>
      <c r="DJ27" s="692"/>
      <c r="DK27" s="693"/>
      <c r="DL27" s="668">
        <v>2445515</v>
      </c>
      <c r="DM27" s="692"/>
      <c r="DN27" s="692"/>
      <c r="DO27" s="692"/>
      <c r="DP27" s="692"/>
      <c r="DQ27" s="692"/>
      <c r="DR27" s="692"/>
      <c r="DS27" s="692"/>
      <c r="DT27" s="692"/>
      <c r="DU27" s="692"/>
      <c r="DV27" s="693"/>
      <c r="DW27" s="664">
        <v>13.3</v>
      </c>
      <c r="DX27" s="694"/>
      <c r="DY27" s="694"/>
      <c r="DZ27" s="694"/>
      <c r="EA27" s="694"/>
      <c r="EB27" s="694"/>
      <c r="EC27" s="695"/>
    </row>
    <row r="28" spans="2:133" ht="11.25" customHeight="1" x14ac:dyDescent="0.15">
      <c r="B28" s="701" t="s">
        <v>293</v>
      </c>
      <c r="C28" s="702"/>
      <c r="D28" s="702"/>
      <c r="E28" s="702"/>
      <c r="F28" s="702"/>
      <c r="G28" s="702"/>
      <c r="H28" s="702"/>
      <c r="I28" s="702"/>
      <c r="J28" s="702"/>
      <c r="K28" s="702"/>
      <c r="L28" s="702"/>
      <c r="M28" s="702"/>
      <c r="N28" s="702"/>
      <c r="O28" s="702"/>
      <c r="P28" s="702"/>
      <c r="Q28" s="703"/>
      <c r="R28" s="659" t="s">
        <v>226</v>
      </c>
      <c r="S28" s="660"/>
      <c r="T28" s="660"/>
      <c r="U28" s="660"/>
      <c r="V28" s="660"/>
      <c r="W28" s="660"/>
      <c r="X28" s="660"/>
      <c r="Y28" s="661"/>
      <c r="Z28" s="662" t="s">
        <v>226</v>
      </c>
      <c r="AA28" s="662"/>
      <c r="AB28" s="662"/>
      <c r="AC28" s="662"/>
      <c r="AD28" s="663" t="s">
        <v>226</v>
      </c>
      <c r="AE28" s="663"/>
      <c r="AF28" s="663"/>
      <c r="AG28" s="663"/>
      <c r="AH28" s="663"/>
      <c r="AI28" s="663"/>
      <c r="AJ28" s="663"/>
      <c r="AK28" s="663"/>
      <c r="AL28" s="664" t="s">
        <v>226</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2401516</v>
      </c>
      <c r="CS28" s="660"/>
      <c r="CT28" s="660"/>
      <c r="CU28" s="660"/>
      <c r="CV28" s="660"/>
      <c r="CW28" s="660"/>
      <c r="CX28" s="660"/>
      <c r="CY28" s="661"/>
      <c r="CZ28" s="664">
        <v>8</v>
      </c>
      <c r="DA28" s="694"/>
      <c r="DB28" s="694"/>
      <c r="DC28" s="697"/>
      <c r="DD28" s="668">
        <v>2399882</v>
      </c>
      <c r="DE28" s="660"/>
      <c r="DF28" s="660"/>
      <c r="DG28" s="660"/>
      <c r="DH28" s="660"/>
      <c r="DI28" s="660"/>
      <c r="DJ28" s="660"/>
      <c r="DK28" s="661"/>
      <c r="DL28" s="668">
        <v>2399882</v>
      </c>
      <c r="DM28" s="660"/>
      <c r="DN28" s="660"/>
      <c r="DO28" s="660"/>
      <c r="DP28" s="660"/>
      <c r="DQ28" s="660"/>
      <c r="DR28" s="660"/>
      <c r="DS28" s="660"/>
      <c r="DT28" s="660"/>
      <c r="DU28" s="660"/>
      <c r="DV28" s="661"/>
      <c r="DW28" s="664">
        <v>13.1</v>
      </c>
      <c r="DX28" s="694"/>
      <c r="DY28" s="694"/>
      <c r="DZ28" s="694"/>
      <c r="EA28" s="694"/>
      <c r="EB28" s="694"/>
      <c r="EC28" s="695"/>
    </row>
    <row r="29" spans="2:133" ht="11.25" customHeight="1" x14ac:dyDescent="0.15">
      <c r="B29" s="656" t="s">
        <v>295</v>
      </c>
      <c r="C29" s="657"/>
      <c r="D29" s="657"/>
      <c r="E29" s="657"/>
      <c r="F29" s="657"/>
      <c r="G29" s="657"/>
      <c r="H29" s="657"/>
      <c r="I29" s="657"/>
      <c r="J29" s="657"/>
      <c r="K29" s="657"/>
      <c r="L29" s="657"/>
      <c r="M29" s="657"/>
      <c r="N29" s="657"/>
      <c r="O29" s="657"/>
      <c r="P29" s="657"/>
      <c r="Q29" s="658"/>
      <c r="R29" s="659">
        <v>1866635</v>
      </c>
      <c r="S29" s="660"/>
      <c r="T29" s="660"/>
      <c r="U29" s="660"/>
      <c r="V29" s="660"/>
      <c r="W29" s="660"/>
      <c r="X29" s="660"/>
      <c r="Y29" s="661"/>
      <c r="Z29" s="662">
        <v>6</v>
      </c>
      <c r="AA29" s="662"/>
      <c r="AB29" s="662"/>
      <c r="AC29" s="662"/>
      <c r="AD29" s="663" t="s">
        <v>123</v>
      </c>
      <c r="AE29" s="663"/>
      <c r="AF29" s="663"/>
      <c r="AG29" s="663"/>
      <c r="AH29" s="663"/>
      <c r="AI29" s="663"/>
      <c r="AJ29" s="663"/>
      <c r="AK29" s="663"/>
      <c r="AL29" s="664" t="s">
        <v>123</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299</v>
      </c>
      <c r="CG29" s="675"/>
      <c r="CH29" s="675"/>
      <c r="CI29" s="675"/>
      <c r="CJ29" s="675"/>
      <c r="CK29" s="675"/>
      <c r="CL29" s="675"/>
      <c r="CM29" s="675"/>
      <c r="CN29" s="675"/>
      <c r="CO29" s="675"/>
      <c r="CP29" s="675"/>
      <c r="CQ29" s="676"/>
      <c r="CR29" s="659">
        <v>2401516</v>
      </c>
      <c r="CS29" s="692"/>
      <c r="CT29" s="692"/>
      <c r="CU29" s="692"/>
      <c r="CV29" s="692"/>
      <c r="CW29" s="692"/>
      <c r="CX29" s="692"/>
      <c r="CY29" s="693"/>
      <c r="CZ29" s="664">
        <v>8</v>
      </c>
      <c r="DA29" s="694"/>
      <c r="DB29" s="694"/>
      <c r="DC29" s="697"/>
      <c r="DD29" s="668">
        <v>2399882</v>
      </c>
      <c r="DE29" s="692"/>
      <c r="DF29" s="692"/>
      <c r="DG29" s="692"/>
      <c r="DH29" s="692"/>
      <c r="DI29" s="692"/>
      <c r="DJ29" s="692"/>
      <c r="DK29" s="693"/>
      <c r="DL29" s="668">
        <v>2399882</v>
      </c>
      <c r="DM29" s="692"/>
      <c r="DN29" s="692"/>
      <c r="DO29" s="692"/>
      <c r="DP29" s="692"/>
      <c r="DQ29" s="692"/>
      <c r="DR29" s="692"/>
      <c r="DS29" s="692"/>
      <c r="DT29" s="692"/>
      <c r="DU29" s="692"/>
      <c r="DV29" s="693"/>
      <c r="DW29" s="664">
        <v>13.1</v>
      </c>
      <c r="DX29" s="694"/>
      <c r="DY29" s="694"/>
      <c r="DZ29" s="694"/>
      <c r="EA29" s="694"/>
      <c r="EB29" s="694"/>
      <c r="EC29" s="695"/>
    </row>
    <row r="30" spans="2:133" ht="11.25" customHeight="1" x14ac:dyDescent="0.15">
      <c r="B30" s="656" t="s">
        <v>300</v>
      </c>
      <c r="C30" s="657"/>
      <c r="D30" s="657"/>
      <c r="E30" s="657"/>
      <c r="F30" s="657"/>
      <c r="G30" s="657"/>
      <c r="H30" s="657"/>
      <c r="I30" s="657"/>
      <c r="J30" s="657"/>
      <c r="K30" s="657"/>
      <c r="L30" s="657"/>
      <c r="M30" s="657"/>
      <c r="N30" s="657"/>
      <c r="O30" s="657"/>
      <c r="P30" s="657"/>
      <c r="Q30" s="658"/>
      <c r="R30" s="659">
        <v>8907</v>
      </c>
      <c r="S30" s="660"/>
      <c r="T30" s="660"/>
      <c r="U30" s="660"/>
      <c r="V30" s="660"/>
      <c r="W30" s="660"/>
      <c r="X30" s="660"/>
      <c r="Y30" s="661"/>
      <c r="Z30" s="662">
        <v>0</v>
      </c>
      <c r="AA30" s="662"/>
      <c r="AB30" s="662"/>
      <c r="AC30" s="662"/>
      <c r="AD30" s="663">
        <v>1395</v>
      </c>
      <c r="AE30" s="663"/>
      <c r="AF30" s="663"/>
      <c r="AG30" s="663"/>
      <c r="AH30" s="663"/>
      <c r="AI30" s="663"/>
      <c r="AJ30" s="663"/>
      <c r="AK30" s="663"/>
      <c r="AL30" s="664">
        <v>0</v>
      </c>
      <c r="AM30" s="665"/>
      <c r="AN30" s="665"/>
      <c r="AO30" s="666"/>
      <c r="AP30" s="707" t="s">
        <v>301</v>
      </c>
      <c r="AQ30" s="708"/>
      <c r="AR30" s="708"/>
      <c r="AS30" s="708"/>
      <c r="AT30" s="713" t="s">
        <v>302</v>
      </c>
      <c r="AU30" s="210"/>
      <c r="AV30" s="210"/>
      <c r="AW30" s="210"/>
      <c r="AX30" s="645" t="s">
        <v>180</v>
      </c>
      <c r="AY30" s="646"/>
      <c r="AZ30" s="646"/>
      <c r="BA30" s="646"/>
      <c r="BB30" s="646"/>
      <c r="BC30" s="646"/>
      <c r="BD30" s="646"/>
      <c r="BE30" s="646"/>
      <c r="BF30" s="647"/>
      <c r="BG30" s="719">
        <v>99</v>
      </c>
      <c r="BH30" s="720"/>
      <c r="BI30" s="720"/>
      <c r="BJ30" s="720"/>
      <c r="BK30" s="720"/>
      <c r="BL30" s="720"/>
      <c r="BM30" s="654">
        <v>94.5</v>
      </c>
      <c r="BN30" s="720"/>
      <c r="BO30" s="720"/>
      <c r="BP30" s="720"/>
      <c r="BQ30" s="721"/>
      <c r="BR30" s="719">
        <v>98.9</v>
      </c>
      <c r="BS30" s="720"/>
      <c r="BT30" s="720"/>
      <c r="BU30" s="720"/>
      <c r="BV30" s="720"/>
      <c r="BW30" s="720"/>
      <c r="BX30" s="654">
        <v>93.6</v>
      </c>
      <c r="BY30" s="720"/>
      <c r="BZ30" s="720"/>
      <c r="CA30" s="720"/>
      <c r="CB30" s="721"/>
      <c r="CD30" s="724"/>
      <c r="CE30" s="725"/>
      <c r="CF30" s="674" t="s">
        <v>303</v>
      </c>
      <c r="CG30" s="675"/>
      <c r="CH30" s="675"/>
      <c r="CI30" s="675"/>
      <c r="CJ30" s="675"/>
      <c r="CK30" s="675"/>
      <c r="CL30" s="675"/>
      <c r="CM30" s="675"/>
      <c r="CN30" s="675"/>
      <c r="CO30" s="675"/>
      <c r="CP30" s="675"/>
      <c r="CQ30" s="676"/>
      <c r="CR30" s="659">
        <v>2242523</v>
      </c>
      <c r="CS30" s="660"/>
      <c r="CT30" s="660"/>
      <c r="CU30" s="660"/>
      <c r="CV30" s="660"/>
      <c r="CW30" s="660"/>
      <c r="CX30" s="660"/>
      <c r="CY30" s="661"/>
      <c r="CZ30" s="664">
        <v>7.5</v>
      </c>
      <c r="DA30" s="694"/>
      <c r="DB30" s="694"/>
      <c r="DC30" s="697"/>
      <c r="DD30" s="668">
        <v>2240889</v>
      </c>
      <c r="DE30" s="660"/>
      <c r="DF30" s="660"/>
      <c r="DG30" s="660"/>
      <c r="DH30" s="660"/>
      <c r="DI30" s="660"/>
      <c r="DJ30" s="660"/>
      <c r="DK30" s="661"/>
      <c r="DL30" s="668">
        <v>2240889</v>
      </c>
      <c r="DM30" s="660"/>
      <c r="DN30" s="660"/>
      <c r="DO30" s="660"/>
      <c r="DP30" s="660"/>
      <c r="DQ30" s="660"/>
      <c r="DR30" s="660"/>
      <c r="DS30" s="660"/>
      <c r="DT30" s="660"/>
      <c r="DU30" s="660"/>
      <c r="DV30" s="661"/>
      <c r="DW30" s="664">
        <v>12.2</v>
      </c>
      <c r="DX30" s="694"/>
      <c r="DY30" s="694"/>
      <c r="DZ30" s="694"/>
      <c r="EA30" s="694"/>
      <c r="EB30" s="694"/>
      <c r="EC30" s="695"/>
    </row>
    <row r="31" spans="2:133" ht="11.25" customHeight="1" x14ac:dyDescent="0.15">
      <c r="B31" s="656" t="s">
        <v>304</v>
      </c>
      <c r="C31" s="657"/>
      <c r="D31" s="657"/>
      <c r="E31" s="657"/>
      <c r="F31" s="657"/>
      <c r="G31" s="657"/>
      <c r="H31" s="657"/>
      <c r="I31" s="657"/>
      <c r="J31" s="657"/>
      <c r="K31" s="657"/>
      <c r="L31" s="657"/>
      <c r="M31" s="657"/>
      <c r="N31" s="657"/>
      <c r="O31" s="657"/>
      <c r="P31" s="657"/>
      <c r="Q31" s="658"/>
      <c r="R31" s="659">
        <v>18878</v>
      </c>
      <c r="S31" s="660"/>
      <c r="T31" s="660"/>
      <c r="U31" s="660"/>
      <c r="V31" s="660"/>
      <c r="W31" s="660"/>
      <c r="X31" s="660"/>
      <c r="Y31" s="661"/>
      <c r="Z31" s="662">
        <v>0.1</v>
      </c>
      <c r="AA31" s="662"/>
      <c r="AB31" s="662"/>
      <c r="AC31" s="662"/>
      <c r="AD31" s="663" t="s">
        <v>226</v>
      </c>
      <c r="AE31" s="663"/>
      <c r="AF31" s="663"/>
      <c r="AG31" s="663"/>
      <c r="AH31" s="663"/>
      <c r="AI31" s="663"/>
      <c r="AJ31" s="663"/>
      <c r="AK31" s="663"/>
      <c r="AL31" s="664" t="s">
        <v>123</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99.1</v>
      </c>
      <c r="BH31" s="692"/>
      <c r="BI31" s="692"/>
      <c r="BJ31" s="692"/>
      <c r="BK31" s="692"/>
      <c r="BL31" s="692"/>
      <c r="BM31" s="665">
        <v>95.1</v>
      </c>
      <c r="BN31" s="717"/>
      <c r="BO31" s="717"/>
      <c r="BP31" s="717"/>
      <c r="BQ31" s="718"/>
      <c r="BR31" s="716">
        <v>98.9</v>
      </c>
      <c r="BS31" s="692"/>
      <c r="BT31" s="692"/>
      <c r="BU31" s="692"/>
      <c r="BV31" s="692"/>
      <c r="BW31" s="692"/>
      <c r="BX31" s="665">
        <v>94</v>
      </c>
      <c r="BY31" s="717"/>
      <c r="BZ31" s="717"/>
      <c r="CA31" s="717"/>
      <c r="CB31" s="718"/>
      <c r="CD31" s="724"/>
      <c r="CE31" s="725"/>
      <c r="CF31" s="674" t="s">
        <v>307</v>
      </c>
      <c r="CG31" s="675"/>
      <c r="CH31" s="675"/>
      <c r="CI31" s="675"/>
      <c r="CJ31" s="675"/>
      <c r="CK31" s="675"/>
      <c r="CL31" s="675"/>
      <c r="CM31" s="675"/>
      <c r="CN31" s="675"/>
      <c r="CO31" s="675"/>
      <c r="CP31" s="675"/>
      <c r="CQ31" s="676"/>
      <c r="CR31" s="659">
        <v>158993</v>
      </c>
      <c r="CS31" s="692"/>
      <c r="CT31" s="692"/>
      <c r="CU31" s="692"/>
      <c r="CV31" s="692"/>
      <c r="CW31" s="692"/>
      <c r="CX31" s="692"/>
      <c r="CY31" s="693"/>
      <c r="CZ31" s="664">
        <v>0.5</v>
      </c>
      <c r="DA31" s="694"/>
      <c r="DB31" s="694"/>
      <c r="DC31" s="697"/>
      <c r="DD31" s="668">
        <v>158993</v>
      </c>
      <c r="DE31" s="692"/>
      <c r="DF31" s="692"/>
      <c r="DG31" s="692"/>
      <c r="DH31" s="692"/>
      <c r="DI31" s="692"/>
      <c r="DJ31" s="692"/>
      <c r="DK31" s="693"/>
      <c r="DL31" s="668">
        <v>158993</v>
      </c>
      <c r="DM31" s="692"/>
      <c r="DN31" s="692"/>
      <c r="DO31" s="692"/>
      <c r="DP31" s="692"/>
      <c r="DQ31" s="692"/>
      <c r="DR31" s="692"/>
      <c r="DS31" s="692"/>
      <c r="DT31" s="692"/>
      <c r="DU31" s="692"/>
      <c r="DV31" s="693"/>
      <c r="DW31" s="664">
        <v>0.9</v>
      </c>
      <c r="DX31" s="694"/>
      <c r="DY31" s="694"/>
      <c r="DZ31" s="694"/>
      <c r="EA31" s="694"/>
      <c r="EB31" s="694"/>
      <c r="EC31" s="695"/>
    </row>
    <row r="32" spans="2:133" ht="11.25" customHeight="1" x14ac:dyDescent="0.15">
      <c r="B32" s="656" t="s">
        <v>308</v>
      </c>
      <c r="C32" s="657"/>
      <c r="D32" s="657"/>
      <c r="E32" s="657"/>
      <c r="F32" s="657"/>
      <c r="G32" s="657"/>
      <c r="H32" s="657"/>
      <c r="I32" s="657"/>
      <c r="J32" s="657"/>
      <c r="K32" s="657"/>
      <c r="L32" s="657"/>
      <c r="M32" s="657"/>
      <c r="N32" s="657"/>
      <c r="O32" s="657"/>
      <c r="P32" s="657"/>
      <c r="Q32" s="658"/>
      <c r="R32" s="659">
        <v>788371</v>
      </c>
      <c r="S32" s="660"/>
      <c r="T32" s="660"/>
      <c r="U32" s="660"/>
      <c r="V32" s="660"/>
      <c r="W32" s="660"/>
      <c r="X32" s="660"/>
      <c r="Y32" s="661"/>
      <c r="Z32" s="662">
        <v>2.5</v>
      </c>
      <c r="AA32" s="662"/>
      <c r="AB32" s="662"/>
      <c r="AC32" s="662"/>
      <c r="AD32" s="663" t="s">
        <v>123</v>
      </c>
      <c r="AE32" s="663"/>
      <c r="AF32" s="663"/>
      <c r="AG32" s="663"/>
      <c r="AH32" s="663"/>
      <c r="AI32" s="663"/>
      <c r="AJ32" s="663"/>
      <c r="AK32" s="663"/>
      <c r="AL32" s="664" t="s">
        <v>226</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98.9</v>
      </c>
      <c r="BH32" s="729"/>
      <c r="BI32" s="729"/>
      <c r="BJ32" s="729"/>
      <c r="BK32" s="729"/>
      <c r="BL32" s="729"/>
      <c r="BM32" s="730">
        <v>93.6</v>
      </c>
      <c r="BN32" s="729"/>
      <c r="BO32" s="729"/>
      <c r="BP32" s="729"/>
      <c r="BQ32" s="731"/>
      <c r="BR32" s="728">
        <v>98.8</v>
      </c>
      <c r="BS32" s="729"/>
      <c r="BT32" s="729"/>
      <c r="BU32" s="729"/>
      <c r="BV32" s="729"/>
      <c r="BW32" s="729"/>
      <c r="BX32" s="730">
        <v>92.7</v>
      </c>
      <c r="BY32" s="729"/>
      <c r="BZ32" s="729"/>
      <c r="CA32" s="729"/>
      <c r="CB32" s="731"/>
      <c r="CD32" s="726"/>
      <c r="CE32" s="727"/>
      <c r="CF32" s="674" t="s">
        <v>310</v>
      </c>
      <c r="CG32" s="675"/>
      <c r="CH32" s="675"/>
      <c r="CI32" s="675"/>
      <c r="CJ32" s="675"/>
      <c r="CK32" s="675"/>
      <c r="CL32" s="675"/>
      <c r="CM32" s="675"/>
      <c r="CN32" s="675"/>
      <c r="CO32" s="675"/>
      <c r="CP32" s="675"/>
      <c r="CQ32" s="676"/>
      <c r="CR32" s="659" t="s">
        <v>226</v>
      </c>
      <c r="CS32" s="660"/>
      <c r="CT32" s="660"/>
      <c r="CU32" s="660"/>
      <c r="CV32" s="660"/>
      <c r="CW32" s="660"/>
      <c r="CX32" s="660"/>
      <c r="CY32" s="661"/>
      <c r="CZ32" s="664" t="s">
        <v>123</v>
      </c>
      <c r="DA32" s="694"/>
      <c r="DB32" s="694"/>
      <c r="DC32" s="697"/>
      <c r="DD32" s="668" t="s">
        <v>123</v>
      </c>
      <c r="DE32" s="660"/>
      <c r="DF32" s="660"/>
      <c r="DG32" s="660"/>
      <c r="DH32" s="660"/>
      <c r="DI32" s="660"/>
      <c r="DJ32" s="660"/>
      <c r="DK32" s="661"/>
      <c r="DL32" s="668" t="s">
        <v>123</v>
      </c>
      <c r="DM32" s="660"/>
      <c r="DN32" s="660"/>
      <c r="DO32" s="660"/>
      <c r="DP32" s="660"/>
      <c r="DQ32" s="660"/>
      <c r="DR32" s="660"/>
      <c r="DS32" s="660"/>
      <c r="DT32" s="660"/>
      <c r="DU32" s="660"/>
      <c r="DV32" s="661"/>
      <c r="DW32" s="664" t="s">
        <v>123</v>
      </c>
      <c r="DX32" s="694"/>
      <c r="DY32" s="694"/>
      <c r="DZ32" s="694"/>
      <c r="EA32" s="694"/>
      <c r="EB32" s="694"/>
      <c r="EC32" s="695"/>
    </row>
    <row r="33" spans="2:133" ht="11.25" customHeight="1" x14ac:dyDescent="0.15">
      <c r="B33" s="656" t="s">
        <v>311</v>
      </c>
      <c r="C33" s="657"/>
      <c r="D33" s="657"/>
      <c r="E33" s="657"/>
      <c r="F33" s="657"/>
      <c r="G33" s="657"/>
      <c r="H33" s="657"/>
      <c r="I33" s="657"/>
      <c r="J33" s="657"/>
      <c r="K33" s="657"/>
      <c r="L33" s="657"/>
      <c r="M33" s="657"/>
      <c r="N33" s="657"/>
      <c r="O33" s="657"/>
      <c r="P33" s="657"/>
      <c r="Q33" s="658"/>
      <c r="R33" s="659">
        <v>915827</v>
      </c>
      <c r="S33" s="660"/>
      <c r="T33" s="660"/>
      <c r="U33" s="660"/>
      <c r="V33" s="660"/>
      <c r="W33" s="660"/>
      <c r="X33" s="660"/>
      <c r="Y33" s="661"/>
      <c r="Z33" s="662">
        <v>3</v>
      </c>
      <c r="AA33" s="662"/>
      <c r="AB33" s="662"/>
      <c r="AC33" s="662"/>
      <c r="AD33" s="663" t="s">
        <v>123</v>
      </c>
      <c r="AE33" s="663"/>
      <c r="AF33" s="663"/>
      <c r="AG33" s="663"/>
      <c r="AH33" s="663"/>
      <c r="AI33" s="663"/>
      <c r="AJ33" s="663"/>
      <c r="AK33" s="663"/>
      <c r="AL33" s="664" t="s">
        <v>226</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10723616</v>
      </c>
      <c r="CS33" s="692"/>
      <c r="CT33" s="692"/>
      <c r="CU33" s="692"/>
      <c r="CV33" s="692"/>
      <c r="CW33" s="692"/>
      <c r="CX33" s="692"/>
      <c r="CY33" s="693"/>
      <c r="CZ33" s="664">
        <v>35.9</v>
      </c>
      <c r="DA33" s="694"/>
      <c r="DB33" s="694"/>
      <c r="DC33" s="697"/>
      <c r="DD33" s="668">
        <v>8918268</v>
      </c>
      <c r="DE33" s="692"/>
      <c r="DF33" s="692"/>
      <c r="DG33" s="692"/>
      <c r="DH33" s="692"/>
      <c r="DI33" s="692"/>
      <c r="DJ33" s="692"/>
      <c r="DK33" s="693"/>
      <c r="DL33" s="668">
        <v>7136989</v>
      </c>
      <c r="DM33" s="692"/>
      <c r="DN33" s="692"/>
      <c r="DO33" s="692"/>
      <c r="DP33" s="692"/>
      <c r="DQ33" s="692"/>
      <c r="DR33" s="692"/>
      <c r="DS33" s="692"/>
      <c r="DT33" s="692"/>
      <c r="DU33" s="692"/>
      <c r="DV33" s="693"/>
      <c r="DW33" s="664">
        <v>38.9</v>
      </c>
      <c r="DX33" s="694"/>
      <c r="DY33" s="694"/>
      <c r="DZ33" s="694"/>
      <c r="EA33" s="694"/>
      <c r="EB33" s="694"/>
      <c r="EC33" s="695"/>
    </row>
    <row r="34" spans="2:133" ht="11.25" customHeight="1" x14ac:dyDescent="0.15">
      <c r="B34" s="656" t="s">
        <v>313</v>
      </c>
      <c r="C34" s="657"/>
      <c r="D34" s="657"/>
      <c r="E34" s="657"/>
      <c r="F34" s="657"/>
      <c r="G34" s="657"/>
      <c r="H34" s="657"/>
      <c r="I34" s="657"/>
      <c r="J34" s="657"/>
      <c r="K34" s="657"/>
      <c r="L34" s="657"/>
      <c r="M34" s="657"/>
      <c r="N34" s="657"/>
      <c r="O34" s="657"/>
      <c r="P34" s="657"/>
      <c r="Q34" s="658"/>
      <c r="R34" s="659">
        <v>1002841</v>
      </c>
      <c r="S34" s="660"/>
      <c r="T34" s="660"/>
      <c r="U34" s="660"/>
      <c r="V34" s="660"/>
      <c r="W34" s="660"/>
      <c r="X34" s="660"/>
      <c r="Y34" s="661"/>
      <c r="Z34" s="662">
        <v>3.2</v>
      </c>
      <c r="AA34" s="662"/>
      <c r="AB34" s="662"/>
      <c r="AC34" s="662"/>
      <c r="AD34" s="663">
        <v>656</v>
      </c>
      <c r="AE34" s="663"/>
      <c r="AF34" s="663"/>
      <c r="AG34" s="663"/>
      <c r="AH34" s="663"/>
      <c r="AI34" s="663"/>
      <c r="AJ34" s="663"/>
      <c r="AK34" s="663"/>
      <c r="AL34" s="664">
        <v>0</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4436727</v>
      </c>
      <c r="CS34" s="660"/>
      <c r="CT34" s="660"/>
      <c r="CU34" s="660"/>
      <c r="CV34" s="660"/>
      <c r="CW34" s="660"/>
      <c r="CX34" s="660"/>
      <c r="CY34" s="661"/>
      <c r="CZ34" s="664">
        <v>14.8</v>
      </c>
      <c r="DA34" s="694"/>
      <c r="DB34" s="694"/>
      <c r="DC34" s="697"/>
      <c r="DD34" s="668">
        <v>3503272</v>
      </c>
      <c r="DE34" s="660"/>
      <c r="DF34" s="660"/>
      <c r="DG34" s="660"/>
      <c r="DH34" s="660"/>
      <c r="DI34" s="660"/>
      <c r="DJ34" s="660"/>
      <c r="DK34" s="661"/>
      <c r="DL34" s="668">
        <v>2886474</v>
      </c>
      <c r="DM34" s="660"/>
      <c r="DN34" s="660"/>
      <c r="DO34" s="660"/>
      <c r="DP34" s="660"/>
      <c r="DQ34" s="660"/>
      <c r="DR34" s="660"/>
      <c r="DS34" s="660"/>
      <c r="DT34" s="660"/>
      <c r="DU34" s="660"/>
      <c r="DV34" s="661"/>
      <c r="DW34" s="664">
        <v>15.7</v>
      </c>
      <c r="DX34" s="694"/>
      <c r="DY34" s="694"/>
      <c r="DZ34" s="694"/>
      <c r="EA34" s="694"/>
      <c r="EB34" s="694"/>
      <c r="EC34" s="695"/>
    </row>
    <row r="35" spans="2:133" ht="11.25" customHeight="1" x14ac:dyDescent="0.15">
      <c r="B35" s="656" t="s">
        <v>317</v>
      </c>
      <c r="C35" s="657"/>
      <c r="D35" s="657"/>
      <c r="E35" s="657"/>
      <c r="F35" s="657"/>
      <c r="G35" s="657"/>
      <c r="H35" s="657"/>
      <c r="I35" s="657"/>
      <c r="J35" s="657"/>
      <c r="K35" s="657"/>
      <c r="L35" s="657"/>
      <c r="M35" s="657"/>
      <c r="N35" s="657"/>
      <c r="O35" s="657"/>
      <c r="P35" s="657"/>
      <c r="Q35" s="658"/>
      <c r="R35" s="659">
        <v>3503700</v>
      </c>
      <c r="S35" s="660"/>
      <c r="T35" s="660"/>
      <c r="U35" s="660"/>
      <c r="V35" s="660"/>
      <c r="W35" s="660"/>
      <c r="X35" s="660"/>
      <c r="Y35" s="661"/>
      <c r="Z35" s="662">
        <v>11.3</v>
      </c>
      <c r="AA35" s="662"/>
      <c r="AB35" s="662"/>
      <c r="AC35" s="662"/>
      <c r="AD35" s="663" t="s">
        <v>226</v>
      </c>
      <c r="AE35" s="663"/>
      <c r="AF35" s="663"/>
      <c r="AG35" s="663"/>
      <c r="AH35" s="663"/>
      <c r="AI35" s="663"/>
      <c r="AJ35" s="663"/>
      <c r="AK35" s="663"/>
      <c r="AL35" s="664" t="s">
        <v>226</v>
      </c>
      <c r="AM35" s="665"/>
      <c r="AN35" s="665"/>
      <c r="AO35" s="666"/>
      <c r="AP35" s="214"/>
      <c r="AQ35" s="732" t="s">
        <v>318</v>
      </c>
      <c r="AR35" s="733"/>
      <c r="AS35" s="733"/>
      <c r="AT35" s="733"/>
      <c r="AU35" s="733"/>
      <c r="AV35" s="733"/>
      <c r="AW35" s="733"/>
      <c r="AX35" s="733"/>
      <c r="AY35" s="734"/>
      <c r="AZ35" s="648">
        <v>3666128</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674927</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199634</v>
      </c>
      <c r="CS35" s="692"/>
      <c r="CT35" s="692"/>
      <c r="CU35" s="692"/>
      <c r="CV35" s="692"/>
      <c r="CW35" s="692"/>
      <c r="CX35" s="692"/>
      <c r="CY35" s="693"/>
      <c r="CZ35" s="664">
        <v>0.7</v>
      </c>
      <c r="DA35" s="694"/>
      <c r="DB35" s="694"/>
      <c r="DC35" s="697"/>
      <c r="DD35" s="668">
        <v>186583</v>
      </c>
      <c r="DE35" s="692"/>
      <c r="DF35" s="692"/>
      <c r="DG35" s="692"/>
      <c r="DH35" s="692"/>
      <c r="DI35" s="692"/>
      <c r="DJ35" s="692"/>
      <c r="DK35" s="693"/>
      <c r="DL35" s="668">
        <v>186583</v>
      </c>
      <c r="DM35" s="692"/>
      <c r="DN35" s="692"/>
      <c r="DO35" s="692"/>
      <c r="DP35" s="692"/>
      <c r="DQ35" s="692"/>
      <c r="DR35" s="692"/>
      <c r="DS35" s="692"/>
      <c r="DT35" s="692"/>
      <c r="DU35" s="692"/>
      <c r="DV35" s="693"/>
      <c r="DW35" s="664">
        <v>1</v>
      </c>
      <c r="DX35" s="694"/>
      <c r="DY35" s="694"/>
      <c r="DZ35" s="694"/>
      <c r="EA35" s="694"/>
      <c r="EB35" s="694"/>
      <c r="EC35" s="695"/>
    </row>
    <row r="36" spans="2:133" ht="11.25" customHeight="1" x14ac:dyDescent="0.15">
      <c r="B36" s="656" t="s">
        <v>321</v>
      </c>
      <c r="C36" s="657"/>
      <c r="D36" s="657"/>
      <c r="E36" s="657"/>
      <c r="F36" s="657"/>
      <c r="G36" s="657"/>
      <c r="H36" s="657"/>
      <c r="I36" s="657"/>
      <c r="J36" s="657"/>
      <c r="K36" s="657"/>
      <c r="L36" s="657"/>
      <c r="M36" s="657"/>
      <c r="N36" s="657"/>
      <c r="O36" s="657"/>
      <c r="P36" s="657"/>
      <c r="Q36" s="658"/>
      <c r="R36" s="659" t="s">
        <v>123</v>
      </c>
      <c r="S36" s="660"/>
      <c r="T36" s="660"/>
      <c r="U36" s="660"/>
      <c r="V36" s="660"/>
      <c r="W36" s="660"/>
      <c r="X36" s="660"/>
      <c r="Y36" s="661"/>
      <c r="Z36" s="662" t="s">
        <v>123</v>
      </c>
      <c r="AA36" s="662"/>
      <c r="AB36" s="662"/>
      <c r="AC36" s="662"/>
      <c r="AD36" s="663" t="s">
        <v>226</v>
      </c>
      <c r="AE36" s="663"/>
      <c r="AF36" s="663"/>
      <c r="AG36" s="663"/>
      <c r="AH36" s="663"/>
      <c r="AI36" s="663"/>
      <c r="AJ36" s="663"/>
      <c r="AK36" s="663"/>
      <c r="AL36" s="664" t="s">
        <v>226</v>
      </c>
      <c r="AM36" s="665"/>
      <c r="AN36" s="665"/>
      <c r="AO36" s="666"/>
      <c r="AQ36" s="736" t="s">
        <v>322</v>
      </c>
      <c r="AR36" s="737"/>
      <c r="AS36" s="737"/>
      <c r="AT36" s="737"/>
      <c r="AU36" s="737"/>
      <c r="AV36" s="737"/>
      <c r="AW36" s="737"/>
      <c r="AX36" s="737"/>
      <c r="AY36" s="738"/>
      <c r="AZ36" s="659">
        <v>691883</v>
      </c>
      <c r="BA36" s="660"/>
      <c r="BB36" s="660"/>
      <c r="BC36" s="660"/>
      <c r="BD36" s="692"/>
      <c r="BE36" s="692"/>
      <c r="BF36" s="718"/>
      <c r="BG36" s="674" t="s">
        <v>323</v>
      </c>
      <c r="BH36" s="675"/>
      <c r="BI36" s="675"/>
      <c r="BJ36" s="675"/>
      <c r="BK36" s="675"/>
      <c r="BL36" s="675"/>
      <c r="BM36" s="675"/>
      <c r="BN36" s="675"/>
      <c r="BO36" s="675"/>
      <c r="BP36" s="675"/>
      <c r="BQ36" s="675"/>
      <c r="BR36" s="675"/>
      <c r="BS36" s="675"/>
      <c r="BT36" s="675"/>
      <c r="BU36" s="676"/>
      <c r="BV36" s="659">
        <v>-188562</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1719907</v>
      </c>
      <c r="CS36" s="660"/>
      <c r="CT36" s="660"/>
      <c r="CU36" s="660"/>
      <c r="CV36" s="660"/>
      <c r="CW36" s="660"/>
      <c r="CX36" s="660"/>
      <c r="CY36" s="661"/>
      <c r="CZ36" s="664">
        <v>5.8</v>
      </c>
      <c r="DA36" s="694"/>
      <c r="DB36" s="694"/>
      <c r="DC36" s="697"/>
      <c r="DD36" s="668">
        <v>1549510</v>
      </c>
      <c r="DE36" s="660"/>
      <c r="DF36" s="660"/>
      <c r="DG36" s="660"/>
      <c r="DH36" s="660"/>
      <c r="DI36" s="660"/>
      <c r="DJ36" s="660"/>
      <c r="DK36" s="661"/>
      <c r="DL36" s="668">
        <v>1349578</v>
      </c>
      <c r="DM36" s="660"/>
      <c r="DN36" s="660"/>
      <c r="DO36" s="660"/>
      <c r="DP36" s="660"/>
      <c r="DQ36" s="660"/>
      <c r="DR36" s="660"/>
      <c r="DS36" s="660"/>
      <c r="DT36" s="660"/>
      <c r="DU36" s="660"/>
      <c r="DV36" s="661"/>
      <c r="DW36" s="664">
        <v>7.4</v>
      </c>
      <c r="DX36" s="694"/>
      <c r="DY36" s="694"/>
      <c r="DZ36" s="694"/>
      <c r="EA36" s="694"/>
      <c r="EB36" s="694"/>
      <c r="EC36" s="695"/>
    </row>
    <row r="37" spans="2:133" ht="11.25" customHeight="1" x14ac:dyDescent="0.15">
      <c r="B37" s="656" t="s">
        <v>325</v>
      </c>
      <c r="C37" s="657"/>
      <c r="D37" s="657"/>
      <c r="E37" s="657"/>
      <c r="F37" s="657"/>
      <c r="G37" s="657"/>
      <c r="H37" s="657"/>
      <c r="I37" s="657"/>
      <c r="J37" s="657"/>
      <c r="K37" s="657"/>
      <c r="L37" s="657"/>
      <c r="M37" s="657"/>
      <c r="N37" s="657"/>
      <c r="O37" s="657"/>
      <c r="P37" s="657"/>
      <c r="Q37" s="658"/>
      <c r="R37" s="659">
        <v>1337600</v>
      </c>
      <c r="S37" s="660"/>
      <c r="T37" s="660"/>
      <c r="U37" s="660"/>
      <c r="V37" s="660"/>
      <c r="W37" s="660"/>
      <c r="X37" s="660"/>
      <c r="Y37" s="661"/>
      <c r="Z37" s="662">
        <v>4.3</v>
      </c>
      <c r="AA37" s="662"/>
      <c r="AB37" s="662"/>
      <c r="AC37" s="662"/>
      <c r="AD37" s="663" t="s">
        <v>226</v>
      </c>
      <c r="AE37" s="663"/>
      <c r="AF37" s="663"/>
      <c r="AG37" s="663"/>
      <c r="AH37" s="663"/>
      <c r="AI37" s="663"/>
      <c r="AJ37" s="663"/>
      <c r="AK37" s="663"/>
      <c r="AL37" s="664" t="s">
        <v>123</v>
      </c>
      <c r="AM37" s="665"/>
      <c r="AN37" s="665"/>
      <c r="AO37" s="666"/>
      <c r="AQ37" s="736" t="s">
        <v>326</v>
      </c>
      <c r="AR37" s="737"/>
      <c r="AS37" s="737"/>
      <c r="AT37" s="737"/>
      <c r="AU37" s="737"/>
      <c r="AV37" s="737"/>
      <c r="AW37" s="737"/>
      <c r="AX37" s="737"/>
      <c r="AY37" s="738"/>
      <c r="AZ37" s="659">
        <v>14918</v>
      </c>
      <c r="BA37" s="660"/>
      <c r="BB37" s="660"/>
      <c r="BC37" s="660"/>
      <c r="BD37" s="692"/>
      <c r="BE37" s="692"/>
      <c r="BF37" s="718"/>
      <c r="BG37" s="674" t="s">
        <v>327</v>
      </c>
      <c r="BH37" s="675"/>
      <c r="BI37" s="675"/>
      <c r="BJ37" s="675"/>
      <c r="BK37" s="675"/>
      <c r="BL37" s="675"/>
      <c r="BM37" s="675"/>
      <c r="BN37" s="675"/>
      <c r="BO37" s="675"/>
      <c r="BP37" s="675"/>
      <c r="BQ37" s="675"/>
      <c r="BR37" s="675"/>
      <c r="BS37" s="675"/>
      <c r="BT37" s="675"/>
      <c r="BU37" s="676"/>
      <c r="BV37" s="659">
        <v>13239</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838659</v>
      </c>
      <c r="CS37" s="692"/>
      <c r="CT37" s="692"/>
      <c r="CU37" s="692"/>
      <c r="CV37" s="692"/>
      <c r="CW37" s="692"/>
      <c r="CX37" s="692"/>
      <c r="CY37" s="693"/>
      <c r="CZ37" s="664">
        <v>2.8</v>
      </c>
      <c r="DA37" s="694"/>
      <c r="DB37" s="694"/>
      <c r="DC37" s="697"/>
      <c r="DD37" s="668">
        <v>838659</v>
      </c>
      <c r="DE37" s="692"/>
      <c r="DF37" s="692"/>
      <c r="DG37" s="692"/>
      <c r="DH37" s="692"/>
      <c r="DI37" s="692"/>
      <c r="DJ37" s="692"/>
      <c r="DK37" s="693"/>
      <c r="DL37" s="668">
        <v>810993</v>
      </c>
      <c r="DM37" s="692"/>
      <c r="DN37" s="692"/>
      <c r="DO37" s="692"/>
      <c r="DP37" s="692"/>
      <c r="DQ37" s="692"/>
      <c r="DR37" s="692"/>
      <c r="DS37" s="692"/>
      <c r="DT37" s="692"/>
      <c r="DU37" s="692"/>
      <c r="DV37" s="693"/>
      <c r="DW37" s="664">
        <v>4.4000000000000004</v>
      </c>
      <c r="DX37" s="694"/>
      <c r="DY37" s="694"/>
      <c r="DZ37" s="694"/>
      <c r="EA37" s="694"/>
      <c r="EB37" s="694"/>
      <c r="EC37" s="695"/>
    </row>
    <row r="38" spans="2:133" ht="11.25" customHeight="1" x14ac:dyDescent="0.15">
      <c r="B38" s="704" t="s">
        <v>329</v>
      </c>
      <c r="C38" s="705"/>
      <c r="D38" s="705"/>
      <c r="E38" s="705"/>
      <c r="F38" s="705"/>
      <c r="G38" s="705"/>
      <c r="H38" s="705"/>
      <c r="I38" s="705"/>
      <c r="J38" s="705"/>
      <c r="K38" s="705"/>
      <c r="L38" s="705"/>
      <c r="M38" s="705"/>
      <c r="N38" s="705"/>
      <c r="O38" s="705"/>
      <c r="P38" s="705"/>
      <c r="Q38" s="706"/>
      <c r="R38" s="739">
        <v>30936536</v>
      </c>
      <c r="S38" s="740"/>
      <c r="T38" s="740"/>
      <c r="U38" s="740"/>
      <c r="V38" s="740"/>
      <c r="W38" s="740"/>
      <c r="X38" s="740"/>
      <c r="Y38" s="741"/>
      <c r="Z38" s="742">
        <v>100</v>
      </c>
      <c r="AA38" s="742"/>
      <c r="AB38" s="742"/>
      <c r="AC38" s="742"/>
      <c r="AD38" s="743">
        <v>17007471</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t="s">
        <v>226</v>
      </c>
      <c r="BA38" s="660"/>
      <c r="BB38" s="660"/>
      <c r="BC38" s="660"/>
      <c r="BD38" s="692"/>
      <c r="BE38" s="692"/>
      <c r="BF38" s="718"/>
      <c r="BG38" s="674" t="s">
        <v>331</v>
      </c>
      <c r="BH38" s="675"/>
      <c r="BI38" s="675"/>
      <c r="BJ38" s="675"/>
      <c r="BK38" s="675"/>
      <c r="BL38" s="675"/>
      <c r="BM38" s="675"/>
      <c r="BN38" s="675"/>
      <c r="BO38" s="675"/>
      <c r="BP38" s="675"/>
      <c r="BQ38" s="675"/>
      <c r="BR38" s="675"/>
      <c r="BS38" s="675"/>
      <c r="BT38" s="675"/>
      <c r="BU38" s="676"/>
      <c r="BV38" s="659">
        <v>21795</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3651210</v>
      </c>
      <c r="CS38" s="660"/>
      <c r="CT38" s="660"/>
      <c r="CU38" s="660"/>
      <c r="CV38" s="660"/>
      <c r="CW38" s="660"/>
      <c r="CX38" s="660"/>
      <c r="CY38" s="661"/>
      <c r="CZ38" s="664">
        <v>12.2</v>
      </c>
      <c r="DA38" s="694"/>
      <c r="DB38" s="694"/>
      <c r="DC38" s="697"/>
      <c r="DD38" s="668">
        <v>3204861</v>
      </c>
      <c r="DE38" s="660"/>
      <c r="DF38" s="660"/>
      <c r="DG38" s="660"/>
      <c r="DH38" s="660"/>
      <c r="DI38" s="660"/>
      <c r="DJ38" s="660"/>
      <c r="DK38" s="661"/>
      <c r="DL38" s="668">
        <v>2714354</v>
      </c>
      <c r="DM38" s="660"/>
      <c r="DN38" s="660"/>
      <c r="DO38" s="660"/>
      <c r="DP38" s="660"/>
      <c r="DQ38" s="660"/>
      <c r="DR38" s="660"/>
      <c r="DS38" s="660"/>
      <c r="DT38" s="660"/>
      <c r="DU38" s="660"/>
      <c r="DV38" s="661"/>
      <c r="DW38" s="664">
        <v>14.8</v>
      </c>
      <c r="DX38" s="694"/>
      <c r="DY38" s="694"/>
      <c r="DZ38" s="694"/>
      <c r="EA38" s="694"/>
      <c r="EB38" s="694"/>
      <c r="EC38" s="695"/>
    </row>
    <row r="39" spans="2:133" ht="11.25" customHeight="1" x14ac:dyDescent="0.15">
      <c r="AQ39" s="736" t="s">
        <v>333</v>
      </c>
      <c r="AR39" s="737"/>
      <c r="AS39" s="737"/>
      <c r="AT39" s="737"/>
      <c r="AU39" s="737"/>
      <c r="AV39" s="737"/>
      <c r="AW39" s="737"/>
      <c r="AX39" s="737"/>
      <c r="AY39" s="738"/>
      <c r="AZ39" s="659" t="s">
        <v>226</v>
      </c>
      <c r="BA39" s="660"/>
      <c r="BB39" s="660"/>
      <c r="BC39" s="660"/>
      <c r="BD39" s="692"/>
      <c r="BE39" s="692"/>
      <c r="BF39" s="718"/>
      <c r="BG39" s="750" t="s">
        <v>334</v>
      </c>
      <c r="BH39" s="751"/>
      <c r="BI39" s="751"/>
      <c r="BJ39" s="751"/>
      <c r="BK39" s="751"/>
      <c r="BL39" s="215"/>
      <c r="BM39" s="675" t="s">
        <v>335</v>
      </c>
      <c r="BN39" s="675"/>
      <c r="BO39" s="675"/>
      <c r="BP39" s="675"/>
      <c r="BQ39" s="675"/>
      <c r="BR39" s="675"/>
      <c r="BS39" s="675"/>
      <c r="BT39" s="675"/>
      <c r="BU39" s="676"/>
      <c r="BV39" s="659">
        <v>91</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485138</v>
      </c>
      <c r="CS39" s="692"/>
      <c r="CT39" s="692"/>
      <c r="CU39" s="692"/>
      <c r="CV39" s="692"/>
      <c r="CW39" s="692"/>
      <c r="CX39" s="692"/>
      <c r="CY39" s="693"/>
      <c r="CZ39" s="664">
        <v>1.6</v>
      </c>
      <c r="DA39" s="694"/>
      <c r="DB39" s="694"/>
      <c r="DC39" s="697"/>
      <c r="DD39" s="668">
        <v>474042</v>
      </c>
      <c r="DE39" s="692"/>
      <c r="DF39" s="692"/>
      <c r="DG39" s="692"/>
      <c r="DH39" s="692"/>
      <c r="DI39" s="692"/>
      <c r="DJ39" s="692"/>
      <c r="DK39" s="693"/>
      <c r="DL39" s="668" t="s">
        <v>123</v>
      </c>
      <c r="DM39" s="692"/>
      <c r="DN39" s="692"/>
      <c r="DO39" s="692"/>
      <c r="DP39" s="692"/>
      <c r="DQ39" s="692"/>
      <c r="DR39" s="692"/>
      <c r="DS39" s="692"/>
      <c r="DT39" s="692"/>
      <c r="DU39" s="692"/>
      <c r="DV39" s="693"/>
      <c r="DW39" s="664" t="s">
        <v>123</v>
      </c>
      <c r="DX39" s="694"/>
      <c r="DY39" s="694"/>
      <c r="DZ39" s="694"/>
      <c r="EA39" s="694"/>
      <c r="EB39" s="694"/>
      <c r="EC39" s="695"/>
    </row>
    <row r="40" spans="2:133" ht="11.25" customHeight="1" x14ac:dyDescent="0.15">
      <c r="AQ40" s="736" t="s">
        <v>337</v>
      </c>
      <c r="AR40" s="737"/>
      <c r="AS40" s="737"/>
      <c r="AT40" s="737"/>
      <c r="AU40" s="737"/>
      <c r="AV40" s="737"/>
      <c r="AW40" s="737"/>
      <c r="AX40" s="737"/>
      <c r="AY40" s="738"/>
      <c r="AZ40" s="659">
        <v>880545</v>
      </c>
      <c r="BA40" s="660"/>
      <c r="BB40" s="660"/>
      <c r="BC40" s="660"/>
      <c r="BD40" s="692"/>
      <c r="BE40" s="692"/>
      <c r="BF40" s="718"/>
      <c r="BG40" s="750"/>
      <c r="BH40" s="751"/>
      <c r="BI40" s="751"/>
      <c r="BJ40" s="751"/>
      <c r="BK40" s="751"/>
      <c r="BL40" s="215"/>
      <c r="BM40" s="675" t="s">
        <v>338</v>
      </c>
      <c r="BN40" s="675"/>
      <c r="BO40" s="675"/>
      <c r="BP40" s="675"/>
      <c r="BQ40" s="675"/>
      <c r="BR40" s="675"/>
      <c r="BS40" s="675"/>
      <c r="BT40" s="675"/>
      <c r="BU40" s="676"/>
      <c r="BV40" s="659">
        <v>92</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231000</v>
      </c>
      <c r="CS40" s="660"/>
      <c r="CT40" s="660"/>
      <c r="CU40" s="660"/>
      <c r="CV40" s="660"/>
      <c r="CW40" s="660"/>
      <c r="CX40" s="660"/>
      <c r="CY40" s="661"/>
      <c r="CZ40" s="664">
        <v>0.8</v>
      </c>
      <c r="DA40" s="694"/>
      <c r="DB40" s="694"/>
      <c r="DC40" s="697"/>
      <c r="DD40" s="668" t="s">
        <v>123</v>
      </c>
      <c r="DE40" s="660"/>
      <c r="DF40" s="660"/>
      <c r="DG40" s="660"/>
      <c r="DH40" s="660"/>
      <c r="DI40" s="660"/>
      <c r="DJ40" s="660"/>
      <c r="DK40" s="661"/>
      <c r="DL40" s="668" t="s">
        <v>123</v>
      </c>
      <c r="DM40" s="660"/>
      <c r="DN40" s="660"/>
      <c r="DO40" s="660"/>
      <c r="DP40" s="660"/>
      <c r="DQ40" s="660"/>
      <c r="DR40" s="660"/>
      <c r="DS40" s="660"/>
      <c r="DT40" s="660"/>
      <c r="DU40" s="660"/>
      <c r="DV40" s="661"/>
      <c r="DW40" s="664" t="s">
        <v>226</v>
      </c>
      <c r="DX40" s="694"/>
      <c r="DY40" s="694"/>
      <c r="DZ40" s="694"/>
      <c r="EA40" s="694"/>
      <c r="EB40" s="694"/>
      <c r="EC40" s="695"/>
    </row>
    <row r="41" spans="2:133" ht="11.25" customHeight="1" x14ac:dyDescent="0.15">
      <c r="AQ41" s="746" t="s">
        <v>340</v>
      </c>
      <c r="AR41" s="747"/>
      <c r="AS41" s="747"/>
      <c r="AT41" s="747"/>
      <c r="AU41" s="747"/>
      <c r="AV41" s="747"/>
      <c r="AW41" s="747"/>
      <c r="AX41" s="747"/>
      <c r="AY41" s="748"/>
      <c r="AZ41" s="739">
        <v>2078782</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290</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123</v>
      </c>
      <c r="CS41" s="692"/>
      <c r="CT41" s="692"/>
      <c r="CU41" s="692"/>
      <c r="CV41" s="692"/>
      <c r="CW41" s="692"/>
      <c r="CX41" s="692"/>
      <c r="CY41" s="693"/>
      <c r="CZ41" s="664" t="s">
        <v>226</v>
      </c>
      <c r="DA41" s="694"/>
      <c r="DB41" s="694"/>
      <c r="DC41" s="697"/>
      <c r="DD41" s="668" t="s">
        <v>123</v>
      </c>
      <c r="DE41" s="692"/>
      <c r="DF41" s="692"/>
      <c r="DG41" s="692"/>
      <c r="DH41" s="692"/>
      <c r="DI41" s="692"/>
      <c r="DJ41" s="692"/>
      <c r="DK41" s="693"/>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5704909</v>
      </c>
      <c r="CS42" s="660"/>
      <c r="CT42" s="660"/>
      <c r="CU42" s="660"/>
      <c r="CV42" s="660"/>
      <c r="CW42" s="660"/>
      <c r="CX42" s="660"/>
      <c r="CY42" s="661"/>
      <c r="CZ42" s="664">
        <v>19.100000000000001</v>
      </c>
      <c r="DA42" s="665"/>
      <c r="DB42" s="665"/>
      <c r="DC42" s="760"/>
      <c r="DD42" s="668">
        <v>2179635</v>
      </c>
      <c r="DE42" s="660"/>
      <c r="DF42" s="660"/>
      <c r="DG42" s="660"/>
      <c r="DH42" s="660"/>
      <c r="DI42" s="660"/>
      <c r="DJ42" s="660"/>
      <c r="DK42" s="661"/>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120403</v>
      </c>
      <c r="CS43" s="692"/>
      <c r="CT43" s="692"/>
      <c r="CU43" s="692"/>
      <c r="CV43" s="692"/>
      <c r="CW43" s="692"/>
      <c r="CX43" s="692"/>
      <c r="CY43" s="693"/>
      <c r="CZ43" s="664">
        <v>0.4</v>
      </c>
      <c r="DA43" s="694"/>
      <c r="DB43" s="694"/>
      <c r="DC43" s="697"/>
      <c r="DD43" s="668">
        <v>120403</v>
      </c>
      <c r="DE43" s="692"/>
      <c r="DF43" s="692"/>
      <c r="DG43" s="692"/>
      <c r="DH43" s="692"/>
      <c r="DI43" s="692"/>
      <c r="DJ43" s="692"/>
      <c r="DK43" s="693"/>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15">
      <c r="B44" s="220" t="s">
        <v>347</v>
      </c>
      <c r="CD44" s="771" t="s">
        <v>298</v>
      </c>
      <c r="CE44" s="772"/>
      <c r="CF44" s="656" t="s">
        <v>348</v>
      </c>
      <c r="CG44" s="657"/>
      <c r="CH44" s="657"/>
      <c r="CI44" s="657"/>
      <c r="CJ44" s="657"/>
      <c r="CK44" s="657"/>
      <c r="CL44" s="657"/>
      <c r="CM44" s="657"/>
      <c r="CN44" s="657"/>
      <c r="CO44" s="657"/>
      <c r="CP44" s="657"/>
      <c r="CQ44" s="658"/>
      <c r="CR44" s="659">
        <v>5704909</v>
      </c>
      <c r="CS44" s="660"/>
      <c r="CT44" s="660"/>
      <c r="CU44" s="660"/>
      <c r="CV44" s="660"/>
      <c r="CW44" s="660"/>
      <c r="CX44" s="660"/>
      <c r="CY44" s="661"/>
      <c r="CZ44" s="664">
        <v>19.100000000000001</v>
      </c>
      <c r="DA44" s="665"/>
      <c r="DB44" s="665"/>
      <c r="DC44" s="760"/>
      <c r="DD44" s="668">
        <v>2179635</v>
      </c>
      <c r="DE44" s="660"/>
      <c r="DF44" s="660"/>
      <c r="DG44" s="660"/>
      <c r="DH44" s="660"/>
      <c r="DI44" s="660"/>
      <c r="DJ44" s="660"/>
      <c r="DK44" s="661"/>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15">
      <c r="CD45" s="773"/>
      <c r="CE45" s="774"/>
      <c r="CF45" s="656" t="s">
        <v>349</v>
      </c>
      <c r="CG45" s="657"/>
      <c r="CH45" s="657"/>
      <c r="CI45" s="657"/>
      <c r="CJ45" s="657"/>
      <c r="CK45" s="657"/>
      <c r="CL45" s="657"/>
      <c r="CM45" s="657"/>
      <c r="CN45" s="657"/>
      <c r="CO45" s="657"/>
      <c r="CP45" s="657"/>
      <c r="CQ45" s="658"/>
      <c r="CR45" s="659">
        <v>2446052</v>
      </c>
      <c r="CS45" s="692"/>
      <c r="CT45" s="692"/>
      <c r="CU45" s="692"/>
      <c r="CV45" s="692"/>
      <c r="CW45" s="692"/>
      <c r="CX45" s="692"/>
      <c r="CY45" s="693"/>
      <c r="CZ45" s="664">
        <v>8.1999999999999993</v>
      </c>
      <c r="DA45" s="694"/>
      <c r="DB45" s="694"/>
      <c r="DC45" s="697"/>
      <c r="DD45" s="668">
        <v>487846</v>
      </c>
      <c r="DE45" s="692"/>
      <c r="DF45" s="692"/>
      <c r="DG45" s="692"/>
      <c r="DH45" s="692"/>
      <c r="DI45" s="692"/>
      <c r="DJ45" s="692"/>
      <c r="DK45" s="693"/>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15">
      <c r="CD46" s="773"/>
      <c r="CE46" s="774"/>
      <c r="CF46" s="656" t="s">
        <v>350</v>
      </c>
      <c r="CG46" s="657"/>
      <c r="CH46" s="657"/>
      <c r="CI46" s="657"/>
      <c r="CJ46" s="657"/>
      <c r="CK46" s="657"/>
      <c r="CL46" s="657"/>
      <c r="CM46" s="657"/>
      <c r="CN46" s="657"/>
      <c r="CO46" s="657"/>
      <c r="CP46" s="657"/>
      <c r="CQ46" s="658"/>
      <c r="CR46" s="659">
        <v>3231313</v>
      </c>
      <c r="CS46" s="660"/>
      <c r="CT46" s="660"/>
      <c r="CU46" s="660"/>
      <c r="CV46" s="660"/>
      <c r="CW46" s="660"/>
      <c r="CX46" s="660"/>
      <c r="CY46" s="661"/>
      <c r="CZ46" s="664">
        <v>10.8</v>
      </c>
      <c r="DA46" s="665"/>
      <c r="DB46" s="665"/>
      <c r="DC46" s="760"/>
      <c r="DD46" s="668">
        <v>1677645</v>
      </c>
      <c r="DE46" s="660"/>
      <c r="DF46" s="660"/>
      <c r="DG46" s="660"/>
      <c r="DH46" s="660"/>
      <c r="DI46" s="660"/>
      <c r="DJ46" s="660"/>
      <c r="DK46" s="661"/>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15">
      <c r="CD47" s="773"/>
      <c r="CE47" s="774"/>
      <c r="CF47" s="656" t="s">
        <v>351</v>
      </c>
      <c r="CG47" s="657"/>
      <c r="CH47" s="657"/>
      <c r="CI47" s="657"/>
      <c r="CJ47" s="657"/>
      <c r="CK47" s="657"/>
      <c r="CL47" s="657"/>
      <c r="CM47" s="657"/>
      <c r="CN47" s="657"/>
      <c r="CO47" s="657"/>
      <c r="CP47" s="657"/>
      <c r="CQ47" s="658"/>
      <c r="CR47" s="659" t="s">
        <v>226</v>
      </c>
      <c r="CS47" s="692"/>
      <c r="CT47" s="692"/>
      <c r="CU47" s="692"/>
      <c r="CV47" s="692"/>
      <c r="CW47" s="692"/>
      <c r="CX47" s="692"/>
      <c r="CY47" s="693"/>
      <c r="CZ47" s="664" t="s">
        <v>123</v>
      </c>
      <c r="DA47" s="694"/>
      <c r="DB47" s="694"/>
      <c r="DC47" s="697"/>
      <c r="DD47" s="668" t="s">
        <v>123</v>
      </c>
      <c r="DE47" s="692"/>
      <c r="DF47" s="692"/>
      <c r="DG47" s="692"/>
      <c r="DH47" s="692"/>
      <c r="DI47" s="692"/>
      <c r="DJ47" s="692"/>
      <c r="DK47" s="693"/>
      <c r="DL47" s="757"/>
      <c r="DM47" s="758"/>
      <c r="DN47" s="758"/>
      <c r="DO47" s="758"/>
      <c r="DP47" s="758"/>
      <c r="DQ47" s="758"/>
      <c r="DR47" s="758"/>
      <c r="DS47" s="758"/>
      <c r="DT47" s="758"/>
      <c r="DU47" s="758"/>
      <c r="DV47" s="759"/>
      <c r="DW47" s="754"/>
      <c r="DX47" s="755"/>
      <c r="DY47" s="755"/>
      <c r="DZ47" s="755"/>
      <c r="EA47" s="755"/>
      <c r="EB47" s="755"/>
      <c r="EC47" s="756"/>
    </row>
    <row r="48" spans="2:133" x14ac:dyDescent="0.15">
      <c r="CD48" s="775"/>
      <c r="CE48" s="776"/>
      <c r="CF48" s="656" t="s">
        <v>352</v>
      </c>
      <c r="CG48" s="657"/>
      <c r="CH48" s="657"/>
      <c r="CI48" s="657"/>
      <c r="CJ48" s="657"/>
      <c r="CK48" s="657"/>
      <c r="CL48" s="657"/>
      <c r="CM48" s="657"/>
      <c r="CN48" s="657"/>
      <c r="CO48" s="657"/>
      <c r="CP48" s="657"/>
      <c r="CQ48" s="658"/>
      <c r="CR48" s="659" t="s">
        <v>226</v>
      </c>
      <c r="CS48" s="660"/>
      <c r="CT48" s="660"/>
      <c r="CU48" s="660"/>
      <c r="CV48" s="660"/>
      <c r="CW48" s="660"/>
      <c r="CX48" s="660"/>
      <c r="CY48" s="661"/>
      <c r="CZ48" s="664" t="s">
        <v>123</v>
      </c>
      <c r="DA48" s="665"/>
      <c r="DB48" s="665"/>
      <c r="DC48" s="760"/>
      <c r="DD48" s="668" t="s">
        <v>226</v>
      </c>
      <c r="DE48" s="660"/>
      <c r="DF48" s="660"/>
      <c r="DG48" s="660"/>
      <c r="DH48" s="660"/>
      <c r="DI48" s="660"/>
      <c r="DJ48" s="660"/>
      <c r="DK48" s="661"/>
      <c r="DL48" s="757"/>
      <c r="DM48" s="758"/>
      <c r="DN48" s="758"/>
      <c r="DO48" s="758"/>
      <c r="DP48" s="758"/>
      <c r="DQ48" s="758"/>
      <c r="DR48" s="758"/>
      <c r="DS48" s="758"/>
      <c r="DT48" s="758"/>
      <c r="DU48" s="758"/>
      <c r="DV48" s="759"/>
      <c r="DW48" s="754"/>
      <c r="DX48" s="755"/>
      <c r="DY48" s="755"/>
      <c r="DZ48" s="755"/>
      <c r="EA48" s="755"/>
      <c r="EB48" s="755"/>
      <c r="EC48" s="756"/>
    </row>
    <row r="49" spans="82:133" ht="11.25" customHeight="1" x14ac:dyDescent="0.15">
      <c r="CD49" s="704" t="s">
        <v>353</v>
      </c>
      <c r="CE49" s="705"/>
      <c r="CF49" s="705"/>
      <c r="CG49" s="705"/>
      <c r="CH49" s="705"/>
      <c r="CI49" s="705"/>
      <c r="CJ49" s="705"/>
      <c r="CK49" s="705"/>
      <c r="CL49" s="705"/>
      <c r="CM49" s="705"/>
      <c r="CN49" s="705"/>
      <c r="CO49" s="705"/>
      <c r="CP49" s="705"/>
      <c r="CQ49" s="706"/>
      <c r="CR49" s="739">
        <v>29883298</v>
      </c>
      <c r="CS49" s="729"/>
      <c r="CT49" s="729"/>
      <c r="CU49" s="729"/>
      <c r="CV49" s="729"/>
      <c r="CW49" s="729"/>
      <c r="CX49" s="729"/>
      <c r="CY49" s="761"/>
      <c r="CZ49" s="744">
        <v>100</v>
      </c>
      <c r="DA49" s="762"/>
      <c r="DB49" s="762"/>
      <c r="DC49" s="763"/>
      <c r="DD49" s="764">
        <v>20042571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dDefBbJh4gE/FAV6IfNUJAB8kBy51h3PgLHrZ7qCi5JdtouCVXGJkuFHsdtN078bkKwo2go+AylI76Ji6Vxk/w==" saltValue="Q2Kez84fhCLGf7GxRYC5PQ=="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376</v>
      </c>
      <c r="C7" s="792"/>
      <c r="D7" s="792"/>
      <c r="E7" s="792"/>
      <c r="F7" s="792"/>
      <c r="G7" s="792"/>
      <c r="H7" s="792"/>
      <c r="I7" s="792"/>
      <c r="J7" s="792"/>
      <c r="K7" s="792"/>
      <c r="L7" s="792"/>
      <c r="M7" s="792"/>
      <c r="N7" s="792"/>
      <c r="O7" s="792"/>
      <c r="P7" s="793"/>
      <c r="Q7" s="794"/>
      <c r="R7" s="795"/>
      <c r="S7" s="795"/>
      <c r="T7" s="795"/>
      <c r="U7" s="795"/>
      <c r="V7" s="795"/>
      <c r="W7" s="795"/>
      <c r="X7" s="795"/>
      <c r="Y7" s="795"/>
      <c r="Z7" s="795"/>
      <c r="AA7" s="795"/>
      <c r="AB7" s="795"/>
      <c r="AC7" s="795"/>
      <c r="AD7" s="795"/>
      <c r="AE7" s="796"/>
      <c r="AF7" s="797">
        <v>952</v>
      </c>
      <c r="AG7" s="798"/>
      <c r="AH7" s="798"/>
      <c r="AI7" s="798"/>
      <c r="AJ7" s="799"/>
      <c r="AK7" s="834"/>
      <c r="AL7" s="835"/>
      <c r="AM7" s="835"/>
      <c r="AN7" s="835"/>
      <c r="AO7" s="835"/>
      <c r="AP7" s="835"/>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377</v>
      </c>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t="s">
        <v>378</v>
      </c>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380</v>
      </c>
      <c r="B23" s="850" t="s">
        <v>381</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952</v>
      </c>
      <c r="AG23" s="854"/>
      <c r="AH23" s="854"/>
      <c r="AI23" s="854"/>
      <c r="AJ23" s="857"/>
      <c r="AK23" s="858"/>
      <c r="AL23" s="859"/>
      <c r="AM23" s="859"/>
      <c r="AN23" s="859"/>
      <c r="AO23" s="859"/>
      <c r="AP23" s="854"/>
      <c r="AQ23" s="854"/>
      <c r="AR23" s="854"/>
      <c r="AS23" s="854"/>
      <c r="AT23" s="854"/>
      <c r="AU23" s="860"/>
      <c r="AV23" s="860"/>
      <c r="AW23" s="860"/>
      <c r="AX23" s="860"/>
      <c r="AY23" s="861"/>
      <c r="AZ23" s="869" t="s">
        <v>123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359</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392</v>
      </c>
      <c r="C28" s="792"/>
      <c r="D28" s="792"/>
      <c r="E28" s="792"/>
      <c r="F28" s="792"/>
      <c r="G28" s="792"/>
      <c r="H28" s="792"/>
      <c r="I28" s="792"/>
      <c r="J28" s="792"/>
      <c r="K28" s="792"/>
      <c r="L28" s="792"/>
      <c r="M28" s="792"/>
      <c r="N28" s="792"/>
      <c r="O28" s="792"/>
      <c r="P28" s="793"/>
      <c r="Q28" s="882"/>
      <c r="R28" s="883"/>
      <c r="S28" s="883"/>
      <c r="T28" s="883"/>
      <c r="U28" s="883"/>
      <c r="V28" s="883"/>
      <c r="W28" s="883"/>
      <c r="X28" s="883"/>
      <c r="Y28" s="883"/>
      <c r="Z28" s="883"/>
      <c r="AA28" s="883"/>
      <c r="AB28" s="883"/>
      <c r="AC28" s="883"/>
      <c r="AD28" s="883"/>
      <c r="AE28" s="884"/>
      <c r="AF28" s="885">
        <v>675</v>
      </c>
      <c r="AG28" s="883"/>
      <c r="AH28" s="883"/>
      <c r="AI28" s="883"/>
      <c r="AJ28" s="886"/>
      <c r="AK28" s="887"/>
      <c r="AL28" s="878"/>
      <c r="AM28" s="878"/>
      <c r="AN28" s="878"/>
      <c r="AO28" s="878"/>
      <c r="AP28" s="878"/>
      <c r="AQ28" s="878"/>
      <c r="AR28" s="878"/>
      <c r="AS28" s="878"/>
      <c r="AT28" s="878"/>
      <c r="AU28" s="878"/>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393</v>
      </c>
      <c r="C29" s="816"/>
      <c r="D29" s="816"/>
      <c r="E29" s="816"/>
      <c r="F29" s="816"/>
      <c r="G29" s="816"/>
      <c r="H29" s="816"/>
      <c r="I29" s="816"/>
      <c r="J29" s="816"/>
      <c r="K29" s="816"/>
      <c r="L29" s="816"/>
      <c r="M29" s="816"/>
      <c r="N29" s="816"/>
      <c r="O29" s="816"/>
      <c r="P29" s="817"/>
      <c r="Q29" s="818"/>
      <c r="R29" s="819"/>
      <c r="S29" s="819"/>
      <c r="T29" s="819"/>
      <c r="U29" s="819"/>
      <c r="V29" s="819"/>
      <c r="W29" s="819"/>
      <c r="X29" s="819"/>
      <c r="Y29" s="819"/>
      <c r="Z29" s="819"/>
      <c r="AA29" s="819"/>
      <c r="AB29" s="819"/>
      <c r="AC29" s="819"/>
      <c r="AD29" s="819"/>
      <c r="AE29" s="820"/>
      <c r="AF29" s="821">
        <v>399</v>
      </c>
      <c r="AG29" s="822"/>
      <c r="AH29" s="822"/>
      <c r="AI29" s="822"/>
      <c r="AJ29" s="823"/>
      <c r="AK29" s="890"/>
      <c r="AL29" s="891"/>
      <c r="AM29" s="891"/>
      <c r="AN29" s="891"/>
      <c r="AO29" s="891"/>
      <c r="AP29" s="891"/>
      <c r="AQ29" s="891"/>
      <c r="AR29" s="891"/>
      <c r="AS29" s="891"/>
      <c r="AT29" s="891"/>
      <c r="AU29" s="891"/>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394</v>
      </c>
      <c r="C30" s="816"/>
      <c r="D30" s="816"/>
      <c r="E30" s="816"/>
      <c r="F30" s="816"/>
      <c r="G30" s="816"/>
      <c r="H30" s="816"/>
      <c r="I30" s="816"/>
      <c r="J30" s="816"/>
      <c r="K30" s="816"/>
      <c r="L30" s="816"/>
      <c r="M30" s="816"/>
      <c r="N30" s="816"/>
      <c r="O30" s="816"/>
      <c r="P30" s="817"/>
      <c r="Q30" s="818"/>
      <c r="R30" s="819"/>
      <c r="S30" s="819"/>
      <c r="T30" s="819"/>
      <c r="U30" s="819"/>
      <c r="V30" s="819"/>
      <c r="W30" s="819"/>
      <c r="X30" s="819"/>
      <c r="Y30" s="819"/>
      <c r="Z30" s="819"/>
      <c r="AA30" s="819"/>
      <c r="AB30" s="819"/>
      <c r="AC30" s="819"/>
      <c r="AD30" s="819"/>
      <c r="AE30" s="820"/>
      <c r="AF30" s="821">
        <v>7</v>
      </c>
      <c r="AG30" s="822"/>
      <c r="AH30" s="822"/>
      <c r="AI30" s="822"/>
      <c r="AJ30" s="823"/>
      <c r="AK30" s="890"/>
      <c r="AL30" s="891"/>
      <c r="AM30" s="891"/>
      <c r="AN30" s="891"/>
      <c r="AO30" s="891"/>
      <c r="AP30" s="891"/>
      <c r="AQ30" s="891"/>
      <c r="AR30" s="891"/>
      <c r="AS30" s="891"/>
      <c r="AT30" s="891"/>
      <c r="AU30" s="891"/>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395</v>
      </c>
      <c r="C31" s="816"/>
      <c r="D31" s="816"/>
      <c r="E31" s="816"/>
      <c r="F31" s="816"/>
      <c r="G31" s="816"/>
      <c r="H31" s="816"/>
      <c r="I31" s="816"/>
      <c r="J31" s="816"/>
      <c r="K31" s="816"/>
      <c r="L31" s="816"/>
      <c r="M31" s="816"/>
      <c r="N31" s="816"/>
      <c r="O31" s="816"/>
      <c r="P31" s="817"/>
      <c r="Q31" s="818"/>
      <c r="R31" s="819"/>
      <c r="S31" s="819"/>
      <c r="T31" s="819"/>
      <c r="U31" s="819"/>
      <c r="V31" s="819"/>
      <c r="W31" s="819"/>
      <c r="X31" s="819"/>
      <c r="Y31" s="819"/>
      <c r="Z31" s="819"/>
      <c r="AA31" s="819"/>
      <c r="AB31" s="819"/>
      <c r="AC31" s="819"/>
      <c r="AD31" s="819"/>
      <c r="AE31" s="820"/>
      <c r="AF31" s="821">
        <v>1343</v>
      </c>
      <c r="AG31" s="822"/>
      <c r="AH31" s="822"/>
      <c r="AI31" s="822"/>
      <c r="AJ31" s="823"/>
      <c r="AK31" s="890"/>
      <c r="AL31" s="891"/>
      <c r="AM31" s="891"/>
      <c r="AN31" s="891"/>
      <c r="AO31" s="891"/>
      <c r="AP31" s="891"/>
      <c r="AQ31" s="891"/>
      <c r="AR31" s="891"/>
      <c r="AS31" s="891"/>
      <c r="AT31" s="891"/>
      <c r="AU31" s="891"/>
      <c r="AV31" s="891"/>
      <c r="AW31" s="891"/>
      <c r="AX31" s="891"/>
      <c r="AY31" s="891"/>
      <c r="AZ31" s="892"/>
      <c r="BA31" s="892"/>
      <c r="BB31" s="892"/>
      <c r="BC31" s="892"/>
      <c r="BD31" s="892"/>
      <c r="BE31" s="888" t="s">
        <v>396</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397</v>
      </c>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v>0</v>
      </c>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t="s">
        <v>398</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380</v>
      </c>
      <c r="B63" s="850" t="s">
        <v>400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2424</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401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403</v>
      </c>
      <c r="B66" s="801"/>
      <c r="C66" s="801"/>
      <c r="D66" s="801"/>
      <c r="E66" s="801"/>
      <c r="F66" s="801"/>
      <c r="G66" s="801"/>
      <c r="H66" s="801"/>
      <c r="I66" s="801"/>
      <c r="J66" s="801"/>
      <c r="K66" s="801"/>
      <c r="L66" s="801"/>
      <c r="M66" s="801"/>
      <c r="N66" s="801"/>
      <c r="O66" s="801"/>
      <c r="P66" s="802"/>
      <c r="Q66" s="777" t="s">
        <v>404</v>
      </c>
      <c r="R66" s="778"/>
      <c r="S66" s="778"/>
      <c r="T66" s="778"/>
      <c r="U66" s="779"/>
      <c r="V66" s="777" t="s">
        <v>405</v>
      </c>
      <c r="W66" s="778"/>
      <c r="X66" s="778"/>
      <c r="Y66" s="778"/>
      <c r="Z66" s="779"/>
      <c r="AA66" s="777" t="s">
        <v>406</v>
      </c>
      <c r="AB66" s="778"/>
      <c r="AC66" s="778"/>
      <c r="AD66" s="778"/>
      <c r="AE66" s="779"/>
      <c r="AF66" s="912" t="s">
        <v>407</v>
      </c>
      <c r="AG66" s="873"/>
      <c r="AH66" s="873"/>
      <c r="AI66" s="873"/>
      <c r="AJ66" s="913"/>
      <c r="AK66" s="777" t="s">
        <v>408</v>
      </c>
      <c r="AL66" s="801"/>
      <c r="AM66" s="801"/>
      <c r="AN66" s="801"/>
      <c r="AO66" s="802"/>
      <c r="AP66" s="777" t="s">
        <v>409</v>
      </c>
      <c r="AQ66" s="778"/>
      <c r="AR66" s="778"/>
      <c r="AS66" s="778"/>
      <c r="AT66" s="779"/>
      <c r="AU66" s="777" t="s">
        <v>410</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c r="C68" s="930"/>
      <c r="D68" s="930"/>
      <c r="E68" s="930"/>
      <c r="F68" s="930"/>
      <c r="G68" s="930"/>
      <c r="H68" s="930"/>
      <c r="I68" s="930"/>
      <c r="J68" s="930"/>
      <c r="K68" s="930"/>
      <c r="L68" s="930"/>
      <c r="M68" s="930"/>
      <c r="N68" s="930"/>
      <c r="O68" s="930"/>
      <c r="P68" s="931"/>
      <c r="Q68" s="932"/>
      <c r="R68" s="926"/>
      <c r="S68" s="926"/>
      <c r="T68" s="926"/>
      <c r="U68" s="926"/>
      <c r="V68" s="926"/>
      <c r="W68" s="926"/>
      <c r="X68" s="926"/>
      <c r="Y68" s="926"/>
      <c r="Z68" s="926"/>
      <c r="AA68" s="926"/>
      <c r="AB68" s="926"/>
      <c r="AC68" s="926"/>
      <c r="AD68" s="926"/>
      <c r="AE68" s="926"/>
      <c r="AF68" s="926"/>
      <c r="AG68" s="926"/>
      <c r="AH68" s="926"/>
      <c r="AI68" s="926"/>
      <c r="AJ68" s="926"/>
      <c r="AK68" s="926"/>
      <c r="AL68" s="926"/>
      <c r="AM68" s="926"/>
      <c r="AN68" s="926"/>
      <c r="AO68" s="926"/>
      <c r="AP68" s="926"/>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c r="C69" s="934"/>
      <c r="D69" s="934"/>
      <c r="E69" s="934"/>
      <c r="F69" s="934"/>
      <c r="G69" s="934"/>
      <c r="H69" s="934"/>
      <c r="I69" s="934"/>
      <c r="J69" s="934"/>
      <c r="K69" s="934"/>
      <c r="L69" s="934"/>
      <c r="M69" s="934"/>
      <c r="N69" s="934"/>
      <c r="O69" s="934"/>
      <c r="P69" s="935"/>
      <c r="Q69" s="936"/>
      <c r="R69" s="891"/>
      <c r="S69" s="891"/>
      <c r="T69" s="891"/>
      <c r="U69" s="891"/>
      <c r="V69" s="891"/>
      <c r="W69" s="891"/>
      <c r="X69" s="891"/>
      <c r="Y69" s="891"/>
      <c r="Z69" s="891"/>
      <c r="AA69" s="891"/>
      <c r="AB69" s="891"/>
      <c r="AC69" s="891"/>
      <c r="AD69" s="891"/>
      <c r="AE69" s="891"/>
      <c r="AF69" s="891"/>
      <c r="AG69" s="891"/>
      <c r="AH69" s="891"/>
      <c r="AI69" s="891"/>
      <c r="AJ69" s="891"/>
      <c r="AK69" s="891"/>
      <c r="AL69" s="891"/>
      <c r="AM69" s="891"/>
      <c r="AN69" s="891"/>
      <c r="AO69" s="891"/>
      <c r="AP69" s="891"/>
      <c r="AQ69" s="891"/>
      <c r="AR69" s="891"/>
      <c r="AS69" s="891"/>
      <c r="AT69" s="891"/>
      <c r="AU69" s="891"/>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c r="C70" s="934"/>
      <c r="D70" s="934"/>
      <c r="E70" s="934"/>
      <c r="F70" s="934"/>
      <c r="G70" s="934"/>
      <c r="H70" s="934"/>
      <c r="I70" s="934"/>
      <c r="J70" s="934"/>
      <c r="K70" s="934"/>
      <c r="L70" s="934"/>
      <c r="M70" s="934"/>
      <c r="N70" s="934"/>
      <c r="O70" s="934"/>
      <c r="P70" s="935"/>
      <c r="Q70" s="936"/>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c r="C71" s="934"/>
      <c r="D71" s="934"/>
      <c r="E71" s="934"/>
      <c r="F71" s="934"/>
      <c r="G71" s="934"/>
      <c r="H71" s="934"/>
      <c r="I71" s="934"/>
      <c r="J71" s="934"/>
      <c r="K71" s="934"/>
      <c r="L71" s="934"/>
      <c r="M71" s="934"/>
      <c r="N71" s="934"/>
      <c r="O71" s="934"/>
      <c r="P71" s="935"/>
      <c r="Q71" s="936"/>
      <c r="R71" s="891"/>
      <c r="S71" s="891"/>
      <c r="T71" s="891"/>
      <c r="U71" s="891"/>
      <c r="V71" s="891"/>
      <c r="W71" s="891"/>
      <c r="X71" s="891"/>
      <c r="Y71" s="891"/>
      <c r="Z71" s="891"/>
      <c r="AA71" s="891"/>
      <c r="AB71" s="891"/>
      <c r="AC71" s="891"/>
      <c r="AD71" s="891"/>
      <c r="AE71" s="891"/>
      <c r="AF71" s="891"/>
      <c r="AG71" s="891"/>
      <c r="AH71" s="891"/>
      <c r="AI71" s="891"/>
      <c r="AJ71" s="891"/>
      <c r="AK71" s="891"/>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380</v>
      </c>
      <c r="B88" s="850" t="s">
        <v>411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412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420</v>
      </c>
      <c r="AB109" s="955"/>
      <c r="AC109" s="955"/>
      <c r="AD109" s="955"/>
      <c r="AE109" s="956"/>
      <c r="AF109" s="954" t="s">
        <v>297</v>
      </c>
      <c r="AG109" s="955"/>
      <c r="AH109" s="955"/>
      <c r="AI109" s="955"/>
      <c r="AJ109" s="956"/>
      <c r="AK109" s="954" t="s">
        <v>296</v>
      </c>
      <c r="AL109" s="955"/>
      <c r="AM109" s="955"/>
      <c r="AN109" s="955"/>
      <c r="AO109" s="956"/>
      <c r="AP109" s="954" t="s">
        <v>421</v>
      </c>
      <c r="AQ109" s="955"/>
      <c r="AR109" s="955"/>
      <c r="AS109" s="955"/>
      <c r="AT109" s="957"/>
      <c r="AU109" s="974" t="s">
        <v>419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420</v>
      </c>
      <c r="BR109" s="955"/>
      <c r="BS109" s="955"/>
      <c r="BT109" s="955"/>
      <c r="BU109" s="956"/>
      <c r="BV109" s="954" t="s">
        <v>297</v>
      </c>
      <c r="BW109" s="955"/>
      <c r="BX109" s="955"/>
      <c r="BY109" s="955"/>
      <c r="BZ109" s="956"/>
      <c r="CA109" s="954" t="s">
        <v>296</v>
      </c>
      <c r="CB109" s="955"/>
      <c r="CC109" s="955"/>
      <c r="CD109" s="955"/>
      <c r="CE109" s="956"/>
      <c r="CF109" s="975" t="s">
        <v>421</v>
      </c>
      <c r="CG109" s="975"/>
      <c r="CH109" s="975"/>
      <c r="CI109" s="975"/>
      <c r="CJ109" s="975"/>
      <c r="CK109" s="954" t="s">
        <v>422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420</v>
      </c>
      <c r="DH109" s="955"/>
      <c r="DI109" s="955"/>
      <c r="DJ109" s="955"/>
      <c r="DK109" s="956"/>
      <c r="DL109" s="954" t="s">
        <v>297</v>
      </c>
      <c r="DM109" s="955"/>
      <c r="DN109" s="955"/>
      <c r="DO109" s="955"/>
      <c r="DP109" s="956"/>
      <c r="DQ109" s="954" t="s">
        <v>296</v>
      </c>
      <c r="DR109" s="955"/>
      <c r="DS109" s="955"/>
      <c r="DT109" s="955"/>
      <c r="DU109" s="956"/>
      <c r="DV109" s="954" t="s">
        <v>421</v>
      </c>
      <c r="DW109" s="955"/>
      <c r="DX109" s="955"/>
      <c r="DY109" s="955"/>
      <c r="DZ109" s="957"/>
    </row>
    <row r="110" spans="1:131" s="226" customFormat="1" ht="26.25" customHeight="1" x14ac:dyDescent="0.15">
      <c r="A110" s="958" t="s">
        <v>423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2260419</v>
      </c>
      <c r="AB110" s="962"/>
      <c r="AC110" s="962"/>
      <c r="AD110" s="962"/>
      <c r="AE110" s="963"/>
      <c r="AF110" s="964">
        <v>2384011</v>
      </c>
      <c r="AG110" s="962"/>
      <c r="AH110" s="962"/>
      <c r="AI110" s="962"/>
      <c r="AJ110" s="963"/>
      <c r="AK110" s="964">
        <v>2401516</v>
      </c>
      <c r="AL110" s="962"/>
      <c r="AM110" s="962"/>
      <c r="AN110" s="962"/>
      <c r="AO110" s="963"/>
      <c r="AP110" s="965">
        <v>14.8</v>
      </c>
      <c r="AQ110" s="966"/>
      <c r="AR110" s="966"/>
      <c r="AS110" s="966"/>
      <c r="AT110" s="967"/>
      <c r="AU110" s="968" t="s">
        <v>68</v>
      </c>
      <c r="AV110" s="969"/>
      <c r="AW110" s="969"/>
      <c r="AX110" s="969"/>
      <c r="AY110" s="969"/>
      <c r="AZ110" s="1010" t="s">
        <v>424</v>
      </c>
      <c r="BA110" s="959"/>
      <c r="BB110" s="959"/>
      <c r="BC110" s="959"/>
      <c r="BD110" s="959"/>
      <c r="BE110" s="959"/>
      <c r="BF110" s="959"/>
      <c r="BG110" s="959"/>
      <c r="BH110" s="959"/>
      <c r="BI110" s="959"/>
      <c r="BJ110" s="959"/>
      <c r="BK110" s="959"/>
      <c r="BL110" s="959"/>
      <c r="BM110" s="959"/>
      <c r="BN110" s="959"/>
      <c r="BO110" s="959"/>
      <c r="BP110" s="960"/>
      <c r="BQ110" s="996">
        <v>23845628</v>
      </c>
      <c r="BR110" s="997"/>
      <c r="BS110" s="997"/>
      <c r="BT110" s="997"/>
      <c r="BU110" s="997"/>
      <c r="BV110" s="997">
        <v>23269647</v>
      </c>
      <c r="BW110" s="997"/>
      <c r="BX110" s="997"/>
      <c r="BY110" s="997"/>
      <c r="BZ110" s="997"/>
      <c r="CA110" s="997">
        <v>24530824</v>
      </c>
      <c r="CB110" s="997"/>
      <c r="CC110" s="997"/>
      <c r="CD110" s="997"/>
      <c r="CE110" s="997"/>
      <c r="CF110" s="1011">
        <v>151.1</v>
      </c>
      <c r="CG110" s="1012"/>
      <c r="CH110" s="1012"/>
      <c r="CI110" s="1012"/>
      <c r="CJ110" s="1012"/>
      <c r="CK110" s="1013" t="s">
        <v>425</v>
      </c>
      <c r="CL110" s="1014"/>
      <c r="CM110" s="993" t="s">
        <v>426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427</v>
      </c>
      <c r="DH110" s="997"/>
      <c r="DI110" s="997"/>
      <c r="DJ110" s="997"/>
      <c r="DK110" s="997"/>
      <c r="DL110" s="997" t="s">
        <v>123</v>
      </c>
      <c r="DM110" s="997"/>
      <c r="DN110" s="997"/>
      <c r="DO110" s="997"/>
      <c r="DP110" s="997"/>
      <c r="DQ110" s="997" t="s">
        <v>428</v>
      </c>
      <c r="DR110" s="997"/>
      <c r="DS110" s="997"/>
      <c r="DT110" s="997"/>
      <c r="DU110" s="997"/>
      <c r="DV110" s="998" t="s">
        <v>401</v>
      </c>
      <c r="DW110" s="998"/>
      <c r="DX110" s="998"/>
      <c r="DY110" s="998"/>
      <c r="DZ110" s="999"/>
    </row>
    <row r="111" spans="1:131" s="226" customFormat="1" ht="26.25" customHeight="1" x14ac:dyDescent="0.15">
      <c r="A111" s="1000" t="s">
        <v>429</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428</v>
      </c>
      <c r="AB111" s="1004"/>
      <c r="AC111" s="1004"/>
      <c r="AD111" s="1004"/>
      <c r="AE111" s="1005"/>
      <c r="AF111" s="1006" t="s">
        <v>427</v>
      </c>
      <c r="AG111" s="1004"/>
      <c r="AH111" s="1004"/>
      <c r="AI111" s="1004"/>
      <c r="AJ111" s="1005"/>
      <c r="AK111" s="1006" t="s">
        <v>401</v>
      </c>
      <c r="AL111" s="1004"/>
      <c r="AM111" s="1004"/>
      <c r="AN111" s="1004"/>
      <c r="AO111" s="1005"/>
      <c r="AP111" s="1007" t="s">
        <v>123</v>
      </c>
      <c r="AQ111" s="1008"/>
      <c r="AR111" s="1008"/>
      <c r="AS111" s="1008"/>
      <c r="AT111" s="1009"/>
      <c r="AU111" s="970"/>
      <c r="AV111" s="971"/>
      <c r="AW111" s="971"/>
      <c r="AX111" s="971"/>
      <c r="AY111" s="971"/>
      <c r="AZ111" s="1019" t="s">
        <v>430</v>
      </c>
      <c r="BA111" s="1020"/>
      <c r="BB111" s="1020"/>
      <c r="BC111" s="1020"/>
      <c r="BD111" s="1020"/>
      <c r="BE111" s="1020"/>
      <c r="BF111" s="1020"/>
      <c r="BG111" s="1020"/>
      <c r="BH111" s="1020"/>
      <c r="BI111" s="1020"/>
      <c r="BJ111" s="1020"/>
      <c r="BK111" s="1020"/>
      <c r="BL111" s="1020"/>
      <c r="BM111" s="1020"/>
      <c r="BN111" s="1020"/>
      <c r="BO111" s="1020"/>
      <c r="BP111" s="1021"/>
      <c r="BQ111" s="989">
        <v>987649</v>
      </c>
      <c r="BR111" s="990"/>
      <c r="BS111" s="990"/>
      <c r="BT111" s="990"/>
      <c r="BU111" s="990"/>
      <c r="BV111" s="990">
        <v>864331</v>
      </c>
      <c r="BW111" s="990"/>
      <c r="BX111" s="990"/>
      <c r="BY111" s="990"/>
      <c r="BZ111" s="990"/>
      <c r="CA111" s="990">
        <v>741013</v>
      </c>
      <c r="CB111" s="990"/>
      <c r="CC111" s="990"/>
      <c r="CD111" s="990"/>
      <c r="CE111" s="990"/>
      <c r="CF111" s="984">
        <v>4.5999999999999996</v>
      </c>
      <c r="CG111" s="985"/>
      <c r="CH111" s="985"/>
      <c r="CI111" s="985"/>
      <c r="CJ111" s="985"/>
      <c r="CK111" s="1015"/>
      <c r="CL111" s="1016"/>
      <c r="CM111" s="986" t="s">
        <v>431</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428</v>
      </c>
      <c r="DH111" s="990"/>
      <c r="DI111" s="990"/>
      <c r="DJ111" s="990"/>
      <c r="DK111" s="990"/>
      <c r="DL111" s="990" t="s">
        <v>401</v>
      </c>
      <c r="DM111" s="990"/>
      <c r="DN111" s="990"/>
      <c r="DO111" s="990"/>
      <c r="DP111" s="990"/>
      <c r="DQ111" s="990" t="s">
        <v>401</v>
      </c>
      <c r="DR111" s="990"/>
      <c r="DS111" s="990"/>
      <c r="DT111" s="990"/>
      <c r="DU111" s="990"/>
      <c r="DV111" s="991" t="s">
        <v>432</v>
      </c>
      <c r="DW111" s="991"/>
      <c r="DX111" s="991"/>
      <c r="DY111" s="991"/>
      <c r="DZ111" s="992"/>
    </row>
    <row r="112" spans="1:131" s="226" customFormat="1" ht="26.25" customHeight="1" x14ac:dyDescent="0.15">
      <c r="A112" s="1022" t="s">
        <v>433</v>
      </c>
      <c r="B112" s="1023"/>
      <c r="C112" s="1020" t="s">
        <v>434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432</v>
      </c>
      <c r="AB112" s="1029"/>
      <c r="AC112" s="1029"/>
      <c r="AD112" s="1029"/>
      <c r="AE112" s="1030"/>
      <c r="AF112" s="1031" t="s">
        <v>432</v>
      </c>
      <c r="AG112" s="1029"/>
      <c r="AH112" s="1029"/>
      <c r="AI112" s="1029"/>
      <c r="AJ112" s="1030"/>
      <c r="AK112" s="1031" t="s">
        <v>123</v>
      </c>
      <c r="AL112" s="1029"/>
      <c r="AM112" s="1029"/>
      <c r="AN112" s="1029"/>
      <c r="AO112" s="1030"/>
      <c r="AP112" s="1032" t="s">
        <v>401</v>
      </c>
      <c r="AQ112" s="1033"/>
      <c r="AR112" s="1033"/>
      <c r="AS112" s="1033"/>
      <c r="AT112" s="1034"/>
      <c r="AU112" s="970"/>
      <c r="AV112" s="971"/>
      <c r="AW112" s="971"/>
      <c r="AX112" s="971"/>
      <c r="AY112" s="971"/>
      <c r="AZ112" s="1019" t="s">
        <v>435</v>
      </c>
      <c r="BA112" s="1020"/>
      <c r="BB112" s="1020"/>
      <c r="BC112" s="1020"/>
      <c r="BD112" s="1020"/>
      <c r="BE112" s="1020"/>
      <c r="BF112" s="1020"/>
      <c r="BG112" s="1020"/>
      <c r="BH112" s="1020"/>
      <c r="BI112" s="1020"/>
      <c r="BJ112" s="1020"/>
      <c r="BK112" s="1020"/>
      <c r="BL112" s="1020"/>
      <c r="BM112" s="1020"/>
      <c r="BN112" s="1020"/>
      <c r="BO112" s="1020"/>
      <c r="BP112" s="1021"/>
      <c r="BQ112" s="989">
        <v>8958683</v>
      </c>
      <c r="BR112" s="990"/>
      <c r="BS112" s="990"/>
      <c r="BT112" s="990"/>
      <c r="BU112" s="990"/>
      <c r="BV112" s="990">
        <v>9591970</v>
      </c>
      <c r="BW112" s="990"/>
      <c r="BX112" s="990"/>
      <c r="BY112" s="990"/>
      <c r="BZ112" s="990"/>
      <c r="CA112" s="990">
        <v>10241570</v>
      </c>
      <c r="CB112" s="990"/>
      <c r="CC112" s="990"/>
      <c r="CD112" s="990"/>
      <c r="CE112" s="990"/>
      <c r="CF112" s="984">
        <v>63.1</v>
      </c>
      <c r="CG112" s="985"/>
      <c r="CH112" s="985"/>
      <c r="CI112" s="985"/>
      <c r="CJ112" s="985"/>
      <c r="CK112" s="1015"/>
      <c r="CL112" s="1016"/>
      <c r="CM112" s="986" t="s">
        <v>436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428</v>
      </c>
      <c r="DH112" s="990"/>
      <c r="DI112" s="990"/>
      <c r="DJ112" s="990"/>
      <c r="DK112" s="990"/>
      <c r="DL112" s="990" t="s">
        <v>401</v>
      </c>
      <c r="DM112" s="990"/>
      <c r="DN112" s="990"/>
      <c r="DO112" s="990"/>
      <c r="DP112" s="990"/>
      <c r="DQ112" s="990" t="s">
        <v>432</v>
      </c>
      <c r="DR112" s="990"/>
      <c r="DS112" s="990"/>
      <c r="DT112" s="990"/>
      <c r="DU112" s="990"/>
      <c r="DV112" s="991" t="s">
        <v>428</v>
      </c>
      <c r="DW112" s="991"/>
      <c r="DX112" s="991"/>
      <c r="DY112" s="991"/>
      <c r="DZ112" s="992"/>
    </row>
    <row r="113" spans="1:130" s="226" customFormat="1" ht="26.25" customHeight="1" x14ac:dyDescent="0.15">
      <c r="A113" s="1024"/>
      <c r="B113" s="1025"/>
      <c r="C113" s="1020" t="s">
        <v>437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653936</v>
      </c>
      <c r="AB113" s="1004"/>
      <c r="AC113" s="1004"/>
      <c r="AD113" s="1004"/>
      <c r="AE113" s="1005"/>
      <c r="AF113" s="1006">
        <v>634527</v>
      </c>
      <c r="AG113" s="1004"/>
      <c r="AH113" s="1004"/>
      <c r="AI113" s="1004"/>
      <c r="AJ113" s="1005"/>
      <c r="AK113" s="1006">
        <v>641400</v>
      </c>
      <c r="AL113" s="1004"/>
      <c r="AM113" s="1004"/>
      <c r="AN113" s="1004"/>
      <c r="AO113" s="1005"/>
      <c r="AP113" s="1007">
        <v>4</v>
      </c>
      <c r="AQ113" s="1008"/>
      <c r="AR113" s="1008"/>
      <c r="AS113" s="1008"/>
      <c r="AT113" s="1009"/>
      <c r="AU113" s="970"/>
      <c r="AV113" s="971"/>
      <c r="AW113" s="971"/>
      <c r="AX113" s="971"/>
      <c r="AY113" s="971"/>
      <c r="AZ113" s="1019" t="s">
        <v>438</v>
      </c>
      <c r="BA113" s="1020"/>
      <c r="BB113" s="1020"/>
      <c r="BC113" s="1020"/>
      <c r="BD113" s="1020"/>
      <c r="BE113" s="1020"/>
      <c r="BF113" s="1020"/>
      <c r="BG113" s="1020"/>
      <c r="BH113" s="1020"/>
      <c r="BI113" s="1020"/>
      <c r="BJ113" s="1020"/>
      <c r="BK113" s="1020"/>
      <c r="BL113" s="1020"/>
      <c r="BM113" s="1020"/>
      <c r="BN113" s="1020"/>
      <c r="BO113" s="1020"/>
      <c r="BP113" s="1021"/>
      <c r="BQ113" s="989">
        <v>617056</v>
      </c>
      <c r="BR113" s="990"/>
      <c r="BS113" s="990"/>
      <c r="BT113" s="990"/>
      <c r="BU113" s="990"/>
      <c r="BV113" s="990">
        <v>502762</v>
      </c>
      <c r="BW113" s="990"/>
      <c r="BX113" s="990"/>
      <c r="BY113" s="990"/>
      <c r="BZ113" s="990"/>
      <c r="CA113" s="990">
        <v>389705</v>
      </c>
      <c r="CB113" s="990"/>
      <c r="CC113" s="990"/>
      <c r="CD113" s="990"/>
      <c r="CE113" s="990"/>
      <c r="CF113" s="984">
        <v>2.4</v>
      </c>
      <c r="CG113" s="985"/>
      <c r="CH113" s="985"/>
      <c r="CI113" s="985"/>
      <c r="CJ113" s="985"/>
      <c r="CK113" s="1015"/>
      <c r="CL113" s="1016"/>
      <c r="CM113" s="986" t="s">
        <v>439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123</v>
      </c>
      <c r="DH113" s="1029"/>
      <c r="DI113" s="1029"/>
      <c r="DJ113" s="1029"/>
      <c r="DK113" s="1030"/>
      <c r="DL113" s="1031" t="s">
        <v>123</v>
      </c>
      <c r="DM113" s="1029"/>
      <c r="DN113" s="1029"/>
      <c r="DO113" s="1029"/>
      <c r="DP113" s="1030"/>
      <c r="DQ113" s="1031" t="s">
        <v>401</v>
      </c>
      <c r="DR113" s="1029"/>
      <c r="DS113" s="1029"/>
      <c r="DT113" s="1029"/>
      <c r="DU113" s="1030"/>
      <c r="DV113" s="1032" t="s">
        <v>401</v>
      </c>
      <c r="DW113" s="1033"/>
      <c r="DX113" s="1033"/>
      <c r="DY113" s="1033"/>
      <c r="DZ113" s="1034"/>
    </row>
    <row r="114" spans="1:130" s="226" customFormat="1" ht="26.25" customHeight="1" x14ac:dyDescent="0.15">
      <c r="A114" s="1024"/>
      <c r="B114" s="1025"/>
      <c r="C114" s="1020" t="s">
        <v>440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118846</v>
      </c>
      <c r="AB114" s="1029"/>
      <c r="AC114" s="1029"/>
      <c r="AD114" s="1029"/>
      <c r="AE114" s="1030"/>
      <c r="AF114" s="1031">
        <v>119224</v>
      </c>
      <c r="AG114" s="1029"/>
      <c r="AH114" s="1029"/>
      <c r="AI114" s="1029"/>
      <c r="AJ114" s="1030"/>
      <c r="AK114" s="1031">
        <v>116791</v>
      </c>
      <c r="AL114" s="1029"/>
      <c r="AM114" s="1029"/>
      <c r="AN114" s="1029"/>
      <c r="AO114" s="1030"/>
      <c r="AP114" s="1032">
        <v>0.7</v>
      </c>
      <c r="AQ114" s="1033"/>
      <c r="AR114" s="1033"/>
      <c r="AS114" s="1033"/>
      <c r="AT114" s="1034"/>
      <c r="AU114" s="970"/>
      <c r="AV114" s="971"/>
      <c r="AW114" s="971"/>
      <c r="AX114" s="971"/>
      <c r="AY114" s="971"/>
      <c r="AZ114" s="1019" t="s">
        <v>441</v>
      </c>
      <c r="BA114" s="1020"/>
      <c r="BB114" s="1020"/>
      <c r="BC114" s="1020"/>
      <c r="BD114" s="1020"/>
      <c r="BE114" s="1020"/>
      <c r="BF114" s="1020"/>
      <c r="BG114" s="1020"/>
      <c r="BH114" s="1020"/>
      <c r="BI114" s="1020"/>
      <c r="BJ114" s="1020"/>
      <c r="BK114" s="1020"/>
      <c r="BL114" s="1020"/>
      <c r="BM114" s="1020"/>
      <c r="BN114" s="1020"/>
      <c r="BO114" s="1020"/>
      <c r="BP114" s="1021"/>
      <c r="BQ114" s="989">
        <v>3838201</v>
      </c>
      <c r="BR114" s="990"/>
      <c r="BS114" s="990"/>
      <c r="BT114" s="990"/>
      <c r="BU114" s="990"/>
      <c r="BV114" s="990">
        <v>3496447</v>
      </c>
      <c r="BW114" s="990"/>
      <c r="BX114" s="990"/>
      <c r="BY114" s="990"/>
      <c r="BZ114" s="990"/>
      <c r="CA114" s="990">
        <v>3525475</v>
      </c>
      <c r="CB114" s="990"/>
      <c r="CC114" s="990"/>
      <c r="CD114" s="990"/>
      <c r="CE114" s="990"/>
      <c r="CF114" s="984">
        <v>21.7</v>
      </c>
      <c r="CG114" s="985"/>
      <c r="CH114" s="985"/>
      <c r="CI114" s="985"/>
      <c r="CJ114" s="985"/>
      <c r="CK114" s="1015"/>
      <c r="CL114" s="1016"/>
      <c r="CM114" s="986" t="s">
        <v>442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432</v>
      </c>
      <c r="DH114" s="1029"/>
      <c r="DI114" s="1029"/>
      <c r="DJ114" s="1029"/>
      <c r="DK114" s="1030"/>
      <c r="DL114" s="1031" t="s">
        <v>428</v>
      </c>
      <c r="DM114" s="1029"/>
      <c r="DN114" s="1029"/>
      <c r="DO114" s="1029"/>
      <c r="DP114" s="1030"/>
      <c r="DQ114" s="1031" t="s">
        <v>401</v>
      </c>
      <c r="DR114" s="1029"/>
      <c r="DS114" s="1029"/>
      <c r="DT114" s="1029"/>
      <c r="DU114" s="1030"/>
      <c r="DV114" s="1032" t="s">
        <v>401</v>
      </c>
      <c r="DW114" s="1033"/>
      <c r="DX114" s="1033"/>
      <c r="DY114" s="1033"/>
      <c r="DZ114" s="1034"/>
    </row>
    <row r="115" spans="1:130" s="226" customFormat="1" ht="26.25" customHeight="1" x14ac:dyDescent="0.15">
      <c r="A115" s="1024"/>
      <c r="B115" s="1025"/>
      <c r="C115" s="1020" t="s">
        <v>443</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401</v>
      </c>
      <c r="AB115" s="1004"/>
      <c r="AC115" s="1004"/>
      <c r="AD115" s="1004"/>
      <c r="AE115" s="1005"/>
      <c r="AF115" s="1006" t="s">
        <v>432</v>
      </c>
      <c r="AG115" s="1004"/>
      <c r="AH115" s="1004"/>
      <c r="AI115" s="1004"/>
      <c r="AJ115" s="1005"/>
      <c r="AK115" s="1006" t="s">
        <v>123</v>
      </c>
      <c r="AL115" s="1004"/>
      <c r="AM115" s="1004"/>
      <c r="AN115" s="1004"/>
      <c r="AO115" s="1005"/>
      <c r="AP115" s="1007" t="s">
        <v>401</v>
      </c>
      <c r="AQ115" s="1008"/>
      <c r="AR115" s="1008"/>
      <c r="AS115" s="1008"/>
      <c r="AT115" s="1009"/>
      <c r="AU115" s="970"/>
      <c r="AV115" s="971"/>
      <c r="AW115" s="971"/>
      <c r="AX115" s="971"/>
      <c r="AY115" s="971"/>
      <c r="AZ115" s="1019" t="s">
        <v>444</v>
      </c>
      <c r="BA115" s="1020"/>
      <c r="BB115" s="1020"/>
      <c r="BC115" s="1020"/>
      <c r="BD115" s="1020"/>
      <c r="BE115" s="1020"/>
      <c r="BF115" s="1020"/>
      <c r="BG115" s="1020"/>
      <c r="BH115" s="1020"/>
      <c r="BI115" s="1020"/>
      <c r="BJ115" s="1020"/>
      <c r="BK115" s="1020"/>
      <c r="BL115" s="1020"/>
      <c r="BM115" s="1020"/>
      <c r="BN115" s="1020"/>
      <c r="BO115" s="1020"/>
      <c r="BP115" s="1021"/>
      <c r="BQ115" s="989" t="s">
        <v>428</v>
      </c>
      <c r="BR115" s="990"/>
      <c r="BS115" s="990"/>
      <c r="BT115" s="990"/>
      <c r="BU115" s="990"/>
      <c r="BV115" s="990" t="s">
        <v>432</v>
      </c>
      <c r="BW115" s="990"/>
      <c r="BX115" s="990"/>
      <c r="BY115" s="990"/>
      <c r="BZ115" s="990"/>
      <c r="CA115" s="990" t="s">
        <v>123</v>
      </c>
      <c r="CB115" s="990"/>
      <c r="CC115" s="990"/>
      <c r="CD115" s="990"/>
      <c r="CE115" s="990"/>
      <c r="CF115" s="984" t="s">
        <v>432</v>
      </c>
      <c r="CG115" s="985"/>
      <c r="CH115" s="985"/>
      <c r="CI115" s="985"/>
      <c r="CJ115" s="985"/>
      <c r="CK115" s="1015"/>
      <c r="CL115" s="1016"/>
      <c r="CM115" s="1019" t="s">
        <v>445</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123</v>
      </c>
      <c r="DH115" s="1029"/>
      <c r="DI115" s="1029"/>
      <c r="DJ115" s="1029"/>
      <c r="DK115" s="1030"/>
      <c r="DL115" s="1031" t="s">
        <v>401</v>
      </c>
      <c r="DM115" s="1029"/>
      <c r="DN115" s="1029"/>
      <c r="DO115" s="1029"/>
      <c r="DP115" s="1030"/>
      <c r="DQ115" s="1031" t="s">
        <v>123</v>
      </c>
      <c r="DR115" s="1029"/>
      <c r="DS115" s="1029"/>
      <c r="DT115" s="1029"/>
      <c r="DU115" s="1030"/>
      <c r="DV115" s="1032" t="s">
        <v>401</v>
      </c>
      <c r="DW115" s="1033"/>
      <c r="DX115" s="1033"/>
      <c r="DY115" s="1033"/>
      <c r="DZ115" s="1034"/>
    </row>
    <row r="116" spans="1:130" s="226" customFormat="1" ht="26.25" customHeight="1" x14ac:dyDescent="0.15">
      <c r="A116" s="1026"/>
      <c r="B116" s="1027"/>
      <c r="C116" s="1035" t="s">
        <v>446</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401</v>
      </c>
      <c r="AB116" s="1029"/>
      <c r="AC116" s="1029"/>
      <c r="AD116" s="1029"/>
      <c r="AE116" s="1030"/>
      <c r="AF116" s="1031" t="s">
        <v>401</v>
      </c>
      <c r="AG116" s="1029"/>
      <c r="AH116" s="1029"/>
      <c r="AI116" s="1029"/>
      <c r="AJ116" s="1030"/>
      <c r="AK116" s="1031" t="s">
        <v>432</v>
      </c>
      <c r="AL116" s="1029"/>
      <c r="AM116" s="1029"/>
      <c r="AN116" s="1029"/>
      <c r="AO116" s="1030"/>
      <c r="AP116" s="1032" t="s">
        <v>123</v>
      </c>
      <c r="AQ116" s="1033"/>
      <c r="AR116" s="1033"/>
      <c r="AS116" s="1033"/>
      <c r="AT116" s="1034"/>
      <c r="AU116" s="970"/>
      <c r="AV116" s="971"/>
      <c r="AW116" s="971"/>
      <c r="AX116" s="971"/>
      <c r="AY116" s="971"/>
      <c r="AZ116" s="1037" t="s">
        <v>447</v>
      </c>
      <c r="BA116" s="1038"/>
      <c r="BB116" s="1038"/>
      <c r="BC116" s="1038"/>
      <c r="BD116" s="1038"/>
      <c r="BE116" s="1038"/>
      <c r="BF116" s="1038"/>
      <c r="BG116" s="1038"/>
      <c r="BH116" s="1038"/>
      <c r="BI116" s="1038"/>
      <c r="BJ116" s="1038"/>
      <c r="BK116" s="1038"/>
      <c r="BL116" s="1038"/>
      <c r="BM116" s="1038"/>
      <c r="BN116" s="1038"/>
      <c r="BO116" s="1038"/>
      <c r="BP116" s="1039"/>
      <c r="BQ116" s="989" t="s">
        <v>123</v>
      </c>
      <c r="BR116" s="990"/>
      <c r="BS116" s="990"/>
      <c r="BT116" s="990"/>
      <c r="BU116" s="990"/>
      <c r="BV116" s="990" t="s">
        <v>123</v>
      </c>
      <c r="BW116" s="990"/>
      <c r="BX116" s="990"/>
      <c r="BY116" s="990"/>
      <c r="BZ116" s="990"/>
      <c r="CA116" s="990" t="s">
        <v>432</v>
      </c>
      <c r="CB116" s="990"/>
      <c r="CC116" s="990"/>
      <c r="CD116" s="990"/>
      <c r="CE116" s="990"/>
      <c r="CF116" s="984" t="s">
        <v>123</v>
      </c>
      <c r="CG116" s="985"/>
      <c r="CH116" s="985"/>
      <c r="CI116" s="985"/>
      <c r="CJ116" s="985"/>
      <c r="CK116" s="1015"/>
      <c r="CL116" s="1016"/>
      <c r="CM116" s="986" t="s">
        <v>448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987649</v>
      </c>
      <c r="DH116" s="1029"/>
      <c r="DI116" s="1029"/>
      <c r="DJ116" s="1029"/>
      <c r="DK116" s="1030"/>
      <c r="DL116" s="1031">
        <v>864331</v>
      </c>
      <c r="DM116" s="1029"/>
      <c r="DN116" s="1029"/>
      <c r="DO116" s="1029"/>
      <c r="DP116" s="1030"/>
      <c r="DQ116" s="1031">
        <v>741013</v>
      </c>
      <c r="DR116" s="1029"/>
      <c r="DS116" s="1029"/>
      <c r="DT116" s="1029"/>
      <c r="DU116" s="1030"/>
      <c r="DV116" s="1032">
        <v>4.5999999999999996</v>
      </c>
      <c r="DW116" s="1033"/>
      <c r="DX116" s="1033"/>
      <c r="DY116" s="1033"/>
      <c r="DZ116" s="1034"/>
    </row>
    <row r="117" spans="1:130" s="226" customFormat="1" ht="26.25" customHeight="1" x14ac:dyDescent="0.15">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449</v>
      </c>
      <c r="Z117" s="956"/>
      <c r="AA117" s="1046">
        <v>3033201</v>
      </c>
      <c r="AB117" s="1047"/>
      <c r="AC117" s="1047"/>
      <c r="AD117" s="1047"/>
      <c r="AE117" s="1048"/>
      <c r="AF117" s="1049">
        <v>3137762</v>
      </c>
      <c r="AG117" s="1047"/>
      <c r="AH117" s="1047"/>
      <c r="AI117" s="1047"/>
      <c r="AJ117" s="1048"/>
      <c r="AK117" s="1049">
        <v>3159707</v>
      </c>
      <c r="AL117" s="1047"/>
      <c r="AM117" s="1047"/>
      <c r="AN117" s="1047"/>
      <c r="AO117" s="1048"/>
      <c r="AP117" s="1050"/>
      <c r="AQ117" s="1051"/>
      <c r="AR117" s="1051"/>
      <c r="AS117" s="1051"/>
      <c r="AT117" s="1052"/>
      <c r="AU117" s="970"/>
      <c r="AV117" s="971"/>
      <c r="AW117" s="971"/>
      <c r="AX117" s="971"/>
      <c r="AY117" s="971"/>
      <c r="AZ117" s="1037" t="s">
        <v>450</v>
      </c>
      <c r="BA117" s="1038"/>
      <c r="BB117" s="1038"/>
      <c r="BC117" s="1038"/>
      <c r="BD117" s="1038"/>
      <c r="BE117" s="1038"/>
      <c r="BF117" s="1038"/>
      <c r="BG117" s="1038"/>
      <c r="BH117" s="1038"/>
      <c r="BI117" s="1038"/>
      <c r="BJ117" s="1038"/>
      <c r="BK117" s="1038"/>
      <c r="BL117" s="1038"/>
      <c r="BM117" s="1038"/>
      <c r="BN117" s="1038"/>
      <c r="BO117" s="1038"/>
      <c r="BP117" s="1039"/>
      <c r="BQ117" s="989" t="s">
        <v>401</v>
      </c>
      <c r="BR117" s="990"/>
      <c r="BS117" s="990"/>
      <c r="BT117" s="990"/>
      <c r="BU117" s="990"/>
      <c r="BV117" s="990" t="s">
        <v>401</v>
      </c>
      <c r="BW117" s="990"/>
      <c r="BX117" s="990"/>
      <c r="BY117" s="990"/>
      <c r="BZ117" s="990"/>
      <c r="CA117" s="990" t="s">
        <v>428</v>
      </c>
      <c r="CB117" s="990"/>
      <c r="CC117" s="990"/>
      <c r="CD117" s="990"/>
      <c r="CE117" s="990"/>
      <c r="CF117" s="984" t="s">
        <v>401</v>
      </c>
      <c r="CG117" s="985"/>
      <c r="CH117" s="985"/>
      <c r="CI117" s="985"/>
      <c r="CJ117" s="985"/>
      <c r="CK117" s="1015"/>
      <c r="CL117" s="1016"/>
      <c r="CM117" s="986" t="s">
        <v>451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401</v>
      </c>
      <c r="DH117" s="1029"/>
      <c r="DI117" s="1029"/>
      <c r="DJ117" s="1029"/>
      <c r="DK117" s="1030"/>
      <c r="DL117" s="1031" t="s">
        <v>428</v>
      </c>
      <c r="DM117" s="1029"/>
      <c r="DN117" s="1029"/>
      <c r="DO117" s="1029"/>
      <c r="DP117" s="1030"/>
      <c r="DQ117" s="1031" t="s">
        <v>428</v>
      </c>
      <c r="DR117" s="1029"/>
      <c r="DS117" s="1029"/>
      <c r="DT117" s="1029"/>
      <c r="DU117" s="1030"/>
      <c r="DV117" s="1032" t="s">
        <v>428</v>
      </c>
      <c r="DW117" s="1033"/>
      <c r="DX117" s="1033"/>
      <c r="DY117" s="1033"/>
      <c r="DZ117" s="1034"/>
    </row>
    <row r="118" spans="1:130" s="226" customFormat="1" ht="26.25" customHeight="1" x14ac:dyDescent="0.15">
      <c r="A118" s="974" t="s">
        <v>422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420</v>
      </c>
      <c r="AB118" s="955"/>
      <c r="AC118" s="955"/>
      <c r="AD118" s="955"/>
      <c r="AE118" s="956"/>
      <c r="AF118" s="954" t="s">
        <v>297</v>
      </c>
      <c r="AG118" s="955"/>
      <c r="AH118" s="955"/>
      <c r="AI118" s="955"/>
      <c r="AJ118" s="956"/>
      <c r="AK118" s="954" t="s">
        <v>296</v>
      </c>
      <c r="AL118" s="955"/>
      <c r="AM118" s="955"/>
      <c r="AN118" s="955"/>
      <c r="AO118" s="956"/>
      <c r="AP118" s="1041" t="s">
        <v>421</v>
      </c>
      <c r="AQ118" s="1042"/>
      <c r="AR118" s="1042"/>
      <c r="AS118" s="1042"/>
      <c r="AT118" s="1043"/>
      <c r="AU118" s="970"/>
      <c r="AV118" s="971"/>
      <c r="AW118" s="971"/>
      <c r="AX118" s="971"/>
      <c r="AY118" s="971"/>
      <c r="AZ118" s="1044" t="s">
        <v>452</v>
      </c>
      <c r="BA118" s="1035"/>
      <c r="BB118" s="1035"/>
      <c r="BC118" s="1035"/>
      <c r="BD118" s="1035"/>
      <c r="BE118" s="1035"/>
      <c r="BF118" s="1035"/>
      <c r="BG118" s="1035"/>
      <c r="BH118" s="1035"/>
      <c r="BI118" s="1035"/>
      <c r="BJ118" s="1035"/>
      <c r="BK118" s="1035"/>
      <c r="BL118" s="1035"/>
      <c r="BM118" s="1035"/>
      <c r="BN118" s="1035"/>
      <c r="BO118" s="1035"/>
      <c r="BP118" s="1036"/>
      <c r="BQ118" s="1067" t="s">
        <v>401</v>
      </c>
      <c r="BR118" s="1068"/>
      <c r="BS118" s="1068"/>
      <c r="BT118" s="1068"/>
      <c r="BU118" s="1068"/>
      <c r="BV118" s="1068" t="s">
        <v>401</v>
      </c>
      <c r="BW118" s="1068"/>
      <c r="BX118" s="1068"/>
      <c r="BY118" s="1068"/>
      <c r="BZ118" s="1068"/>
      <c r="CA118" s="1068" t="s">
        <v>427</v>
      </c>
      <c r="CB118" s="1068"/>
      <c r="CC118" s="1068"/>
      <c r="CD118" s="1068"/>
      <c r="CE118" s="1068"/>
      <c r="CF118" s="984" t="s">
        <v>401</v>
      </c>
      <c r="CG118" s="985"/>
      <c r="CH118" s="985"/>
      <c r="CI118" s="985"/>
      <c r="CJ118" s="985"/>
      <c r="CK118" s="1015"/>
      <c r="CL118" s="1016"/>
      <c r="CM118" s="986" t="s">
        <v>453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401</v>
      </c>
      <c r="DH118" s="1029"/>
      <c r="DI118" s="1029"/>
      <c r="DJ118" s="1029"/>
      <c r="DK118" s="1030"/>
      <c r="DL118" s="1031" t="s">
        <v>401</v>
      </c>
      <c r="DM118" s="1029"/>
      <c r="DN118" s="1029"/>
      <c r="DO118" s="1029"/>
      <c r="DP118" s="1030"/>
      <c r="DQ118" s="1031" t="s">
        <v>401</v>
      </c>
      <c r="DR118" s="1029"/>
      <c r="DS118" s="1029"/>
      <c r="DT118" s="1029"/>
      <c r="DU118" s="1030"/>
      <c r="DV118" s="1032" t="s">
        <v>401</v>
      </c>
      <c r="DW118" s="1033"/>
      <c r="DX118" s="1033"/>
      <c r="DY118" s="1033"/>
      <c r="DZ118" s="1034"/>
    </row>
    <row r="119" spans="1:130" s="226" customFormat="1" ht="26.25" customHeight="1" x14ac:dyDescent="0.15">
      <c r="A119" s="1129" t="s">
        <v>425</v>
      </c>
      <c r="B119" s="1014"/>
      <c r="C119" s="993" t="s">
        <v>426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401</v>
      </c>
      <c r="AB119" s="962"/>
      <c r="AC119" s="962"/>
      <c r="AD119" s="962"/>
      <c r="AE119" s="963"/>
      <c r="AF119" s="964" t="s">
        <v>401</v>
      </c>
      <c r="AG119" s="962"/>
      <c r="AH119" s="962"/>
      <c r="AI119" s="962"/>
      <c r="AJ119" s="963"/>
      <c r="AK119" s="964" t="s">
        <v>401</v>
      </c>
      <c r="AL119" s="962"/>
      <c r="AM119" s="962"/>
      <c r="AN119" s="962"/>
      <c r="AO119" s="963"/>
      <c r="AP119" s="965" t="s">
        <v>401</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454</v>
      </c>
      <c r="BP119" s="1076"/>
      <c r="BQ119" s="1067">
        <v>38247217</v>
      </c>
      <c r="BR119" s="1068"/>
      <c r="BS119" s="1068"/>
      <c r="BT119" s="1068"/>
      <c r="BU119" s="1068"/>
      <c r="BV119" s="1068">
        <v>37725157</v>
      </c>
      <c r="BW119" s="1068"/>
      <c r="BX119" s="1068"/>
      <c r="BY119" s="1068"/>
      <c r="BZ119" s="1068"/>
      <c r="CA119" s="1068">
        <v>39428587</v>
      </c>
      <c r="CB119" s="1068"/>
      <c r="CC119" s="1068"/>
      <c r="CD119" s="1068"/>
      <c r="CE119" s="1068"/>
      <c r="CF119" s="1069"/>
      <c r="CG119" s="1070"/>
      <c r="CH119" s="1070"/>
      <c r="CI119" s="1070"/>
      <c r="CJ119" s="1071"/>
      <c r="CK119" s="1017"/>
      <c r="CL119" s="1018"/>
      <c r="CM119" s="1072" t="s">
        <v>455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401</v>
      </c>
      <c r="DH119" s="1054"/>
      <c r="DI119" s="1054"/>
      <c r="DJ119" s="1054"/>
      <c r="DK119" s="1055"/>
      <c r="DL119" s="1053" t="s">
        <v>401</v>
      </c>
      <c r="DM119" s="1054"/>
      <c r="DN119" s="1054"/>
      <c r="DO119" s="1054"/>
      <c r="DP119" s="1055"/>
      <c r="DQ119" s="1053" t="s">
        <v>428</v>
      </c>
      <c r="DR119" s="1054"/>
      <c r="DS119" s="1054"/>
      <c r="DT119" s="1054"/>
      <c r="DU119" s="1055"/>
      <c r="DV119" s="1056" t="s">
        <v>428</v>
      </c>
      <c r="DW119" s="1057"/>
      <c r="DX119" s="1057"/>
      <c r="DY119" s="1057"/>
      <c r="DZ119" s="1058"/>
    </row>
    <row r="120" spans="1:130" s="226" customFormat="1" ht="26.25" customHeight="1" x14ac:dyDescent="0.15">
      <c r="A120" s="1130"/>
      <c r="B120" s="1016"/>
      <c r="C120" s="986" t="s">
        <v>431</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428</v>
      </c>
      <c r="AB120" s="1029"/>
      <c r="AC120" s="1029"/>
      <c r="AD120" s="1029"/>
      <c r="AE120" s="1030"/>
      <c r="AF120" s="1031" t="s">
        <v>427</v>
      </c>
      <c r="AG120" s="1029"/>
      <c r="AH120" s="1029"/>
      <c r="AI120" s="1029"/>
      <c r="AJ120" s="1030"/>
      <c r="AK120" s="1031" t="s">
        <v>401</v>
      </c>
      <c r="AL120" s="1029"/>
      <c r="AM120" s="1029"/>
      <c r="AN120" s="1029"/>
      <c r="AO120" s="1030"/>
      <c r="AP120" s="1032" t="s">
        <v>401</v>
      </c>
      <c r="AQ120" s="1033"/>
      <c r="AR120" s="1033"/>
      <c r="AS120" s="1033"/>
      <c r="AT120" s="1034"/>
      <c r="AU120" s="1059" t="s">
        <v>456</v>
      </c>
      <c r="AV120" s="1060"/>
      <c r="AW120" s="1060"/>
      <c r="AX120" s="1060"/>
      <c r="AY120" s="1061"/>
      <c r="AZ120" s="1010" t="s">
        <v>457</v>
      </c>
      <c r="BA120" s="959"/>
      <c r="BB120" s="959"/>
      <c r="BC120" s="959"/>
      <c r="BD120" s="959"/>
      <c r="BE120" s="959"/>
      <c r="BF120" s="959"/>
      <c r="BG120" s="959"/>
      <c r="BH120" s="959"/>
      <c r="BI120" s="959"/>
      <c r="BJ120" s="959"/>
      <c r="BK120" s="959"/>
      <c r="BL120" s="959"/>
      <c r="BM120" s="959"/>
      <c r="BN120" s="959"/>
      <c r="BO120" s="959"/>
      <c r="BP120" s="960"/>
      <c r="BQ120" s="996">
        <v>4101267</v>
      </c>
      <c r="BR120" s="997"/>
      <c r="BS120" s="997"/>
      <c r="BT120" s="997"/>
      <c r="BU120" s="997"/>
      <c r="BV120" s="997">
        <v>4247256</v>
      </c>
      <c r="BW120" s="997"/>
      <c r="BX120" s="997"/>
      <c r="BY120" s="997"/>
      <c r="BZ120" s="997"/>
      <c r="CA120" s="997">
        <v>4085736</v>
      </c>
      <c r="CB120" s="997"/>
      <c r="CC120" s="997"/>
      <c r="CD120" s="997"/>
      <c r="CE120" s="997"/>
      <c r="CF120" s="1011">
        <v>25.2</v>
      </c>
      <c r="CG120" s="1012"/>
      <c r="CH120" s="1012"/>
      <c r="CI120" s="1012"/>
      <c r="CJ120" s="1012"/>
      <c r="CK120" s="1077" t="s">
        <v>458</v>
      </c>
      <c r="CL120" s="1078"/>
      <c r="CM120" s="1078"/>
      <c r="CN120" s="1078"/>
      <c r="CO120" s="1079"/>
      <c r="CP120" s="1085" t="s">
        <v>459</v>
      </c>
      <c r="CQ120" s="1086"/>
      <c r="CR120" s="1086"/>
      <c r="CS120" s="1086"/>
      <c r="CT120" s="1086"/>
      <c r="CU120" s="1086"/>
      <c r="CV120" s="1086"/>
      <c r="CW120" s="1086"/>
      <c r="CX120" s="1086"/>
      <c r="CY120" s="1086"/>
      <c r="CZ120" s="1086"/>
      <c r="DA120" s="1086"/>
      <c r="DB120" s="1086"/>
      <c r="DC120" s="1086"/>
      <c r="DD120" s="1086"/>
      <c r="DE120" s="1086"/>
      <c r="DF120" s="1087"/>
      <c r="DG120" s="996">
        <v>8924574</v>
      </c>
      <c r="DH120" s="997"/>
      <c r="DI120" s="997"/>
      <c r="DJ120" s="997"/>
      <c r="DK120" s="997"/>
      <c r="DL120" s="997">
        <v>9565815</v>
      </c>
      <c r="DM120" s="997"/>
      <c r="DN120" s="997"/>
      <c r="DO120" s="997"/>
      <c r="DP120" s="997"/>
      <c r="DQ120" s="997">
        <v>10217579</v>
      </c>
      <c r="DR120" s="997"/>
      <c r="DS120" s="997"/>
      <c r="DT120" s="997"/>
      <c r="DU120" s="997"/>
      <c r="DV120" s="998">
        <v>62.9</v>
      </c>
      <c r="DW120" s="998"/>
      <c r="DX120" s="998"/>
      <c r="DY120" s="998"/>
      <c r="DZ120" s="999"/>
    </row>
    <row r="121" spans="1:130" s="226" customFormat="1" ht="26.25" customHeight="1" x14ac:dyDescent="0.15">
      <c r="A121" s="1130"/>
      <c r="B121" s="1016"/>
      <c r="C121" s="1037" t="s">
        <v>460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401</v>
      </c>
      <c r="AB121" s="1029"/>
      <c r="AC121" s="1029"/>
      <c r="AD121" s="1029"/>
      <c r="AE121" s="1030"/>
      <c r="AF121" s="1031" t="s">
        <v>428</v>
      </c>
      <c r="AG121" s="1029"/>
      <c r="AH121" s="1029"/>
      <c r="AI121" s="1029"/>
      <c r="AJ121" s="1030"/>
      <c r="AK121" s="1031" t="s">
        <v>401</v>
      </c>
      <c r="AL121" s="1029"/>
      <c r="AM121" s="1029"/>
      <c r="AN121" s="1029"/>
      <c r="AO121" s="1030"/>
      <c r="AP121" s="1032" t="s">
        <v>427</v>
      </c>
      <c r="AQ121" s="1033"/>
      <c r="AR121" s="1033"/>
      <c r="AS121" s="1033"/>
      <c r="AT121" s="1034"/>
      <c r="AU121" s="1062"/>
      <c r="AV121" s="1063"/>
      <c r="AW121" s="1063"/>
      <c r="AX121" s="1063"/>
      <c r="AY121" s="1064"/>
      <c r="AZ121" s="1019" t="s">
        <v>461</v>
      </c>
      <c r="BA121" s="1020"/>
      <c r="BB121" s="1020"/>
      <c r="BC121" s="1020"/>
      <c r="BD121" s="1020"/>
      <c r="BE121" s="1020"/>
      <c r="BF121" s="1020"/>
      <c r="BG121" s="1020"/>
      <c r="BH121" s="1020"/>
      <c r="BI121" s="1020"/>
      <c r="BJ121" s="1020"/>
      <c r="BK121" s="1020"/>
      <c r="BL121" s="1020"/>
      <c r="BM121" s="1020"/>
      <c r="BN121" s="1020"/>
      <c r="BO121" s="1020"/>
      <c r="BP121" s="1021"/>
      <c r="BQ121" s="989">
        <v>6242726</v>
      </c>
      <c r="BR121" s="990"/>
      <c r="BS121" s="990"/>
      <c r="BT121" s="990"/>
      <c r="BU121" s="990"/>
      <c r="BV121" s="990">
        <v>6603539</v>
      </c>
      <c r="BW121" s="990"/>
      <c r="BX121" s="990"/>
      <c r="BY121" s="990"/>
      <c r="BZ121" s="990"/>
      <c r="CA121" s="990">
        <v>6974956</v>
      </c>
      <c r="CB121" s="990"/>
      <c r="CC121" s="990"/>
      <c r="CD121" s="990"/>
      <c r="CE121" s="990"/>
      <c r="CF121" s="984">
        <v>43</v>
      </c>
      <c r="CG121" s="985"/>
      <c r="CH121" s="985"/>
      <c r="CI121" s="985"/>
      <c r="CJ121" s="985"/>
      <c r="CK121" s="1080"/>
      <c r="CL121" s="1081"/>
      <c r="CM121" s="1081"/>
      <c r="CN121" s="1081"/>
      <c r="CO121" s="1082"/>
      <c r="CP121" s="1090" t="s">
        <v>462</v>
      </c>
      <c r="CQ121" s="1091"/>
      <c r="CR121" s="1091"/>
      <c r="CS121" s="1091"/>
      <c r="CT121" s="1091"/>
      <c r="CU121" s="1091"/>
      <c r="CV121" s="1091"/>
      <c r="CW121" s="1091"/>
      <c r="CX121" s="1091"/>
      <c r="CY121" s="1091"/>
      <c r="CZ121" s="1091"/>
      <c r="DA121" s="1091"/>
      <c r="DB121" s="1091"/>
      <c r="DC121" s="1091"/>
      <c r="DD121" s="1091"/>
      <c r="DE121" s="1091"/>
      <c r="DF121" s="1092"/>
      <c r="DG121" s="989">
        <v>34109</v>
      </c>
      <c r="DH121" s="990"/>
      <c r="DI121" s="990"/>
      <c r="DJ121" s="990"/>
      <c r="DK121" s="990"/>
      <c r="DL121" s="990">
        <v>26155</v>
      </c>
      <c r="DM121" s="990"/>
      <c r="DN121" s="990"/>
      <c r="DO121" s="990"/>
      <c r="DP121" s="990"/>
      <c r="DQ121" s="990">
        <v>23991</v>
      </c>
      <c r="DR121" s="990"/>
      <c r="DS121" s="990"/>
      <c r="DT121" s="990"/>
      <c r="DU121" s="990"/>
      <c r="DV121" s="991">
        <v>0.1</v>
      </c>
      <c r="DW121" s="991"/>
      <c r="DX121" s="991"/>
      <c r="DY121" s="991"/>
      <c r="DZ121" s="992"/>
    </row>
    <row r="122" spans="1:130" s="226" customFormat="1" ht="26.25" customHeight="1" x14ac:dyDescent="0.15">
      <c r="A122" s="1130"/>
      <c r="B122" s="1016"/>
      <c r="C122" s="986" t="s">
        <v>442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401</v>
      </c>
      <c r="AB122" s="1029"/>
      <c r="AC122" s="1029"/>
      <c r="AD122" s="1029"/>
      <c r="AE122" s="1030"/>
      <c r="AF122" s="1031" t="s">
        <v>401</v>
      </c>
      <c r="AG122" s="1029"/>
      <c r="AH122" s="1029"/>
      <c r="AI122" s="1029"/>
      <c r="AJ122" s="1030"/>
      <c r="AK122" s="1031" t="s">
        <v>401</v>
      </c>
      <c r="AL122" s="1029"/>
      <c r="AM122" s="1029"/>
      <c r="AN122" s="1029"/>
      <c r="AO122" s="1030"/>
      <c r="AP122" s="1032" t="s">
        <v>427</v>
      </c>
      <c r="AQ122" s="1033"/>
      <c r="AR122" s="1033"/>
      <c r="AS122" s="1033"/>
      <c r="AT122" s="1034"/>
      <c r="AU122" s="1062"/>
      <c r="AV122" s="1063"/>
      <c r="AW122" s="1063"/>
      <c r="AX122" s="1063"/>
      <c r="AY122" s="1064"/>
      <c r="AZ122" s="1044" t="s">
        <v>463</v>
      </c>
      <c r="BA122" s="1035"/>
      <c r="BB122" s="1035"/>
      <c r="BC122" s="1035"/>
      <c r="BD122" s="1035"/>
      <c r="BE122" s="1035"/>
      <c r="BF122" s="1035"/>
      <c r="BG122" s="1035"/>
      <c r="BH122" s="1035"/>
      <c r="BI122" s="1035"/>
      <c r="BJ122" s="1035"/>
      <c r="BK122" s="1035"/>
      <c r="BL122" s="1035"/>
      <c r="BM122" s="1035"/>
      <c r="BN122" s="1035"/>
      <c r="BO122" s="1035"/>
      <c r="BP122" s="1036"/>
      <c r="BQ122" s="1067">
        <v>23744796</v>
      </c>
      <c r="BR122" s="1068"/>
      <c r="BS122" s="1068"/>
      <c r="BT122" s="1068"/>
      <c r="BU122" s="1068"/>
      <c r="BV122" s="1068">
        <v>23663162</v>
      </c>
      <c r="BW122" s="1068"/>
      <c r="BX122" s="1068"/>
      <c r="BY122" s="1068"/>
      <c r="BZ122" s="1068"/>
      <c r="CA122" s="1068">
        <v>23632630</v>
      </c>
      <c r="CB122" s="1068"/>
      <c r="CC122" s="1068"/>
      <c r="CD122" s="1068"/>
      <c r="CE122" s="1068"/>
      <c r="CF122" s="1088">
        <v>145.6</v>
      </c>
      <c r="CG122" s="1089"/>
      <c r="CH122" s="1089"/>
      <c r="CI122" s="1089"/>
      <c r="CJ122" s="1089"/>
      <c r="CK122" s="1080"/>
      <c r="CL122" s="1081"/>
      <c r="CM122" s="1081"/>
      <c r="CN122" s="1081"/>
      <c r="CO122" s="1082"/>
      <c r="CP122" s="1090" t="s">
        <v>464</v>
      </c>
      <c r="CQ122" s="1091"/>
      <c r="CR122" s="1091"/>
      <c r="CS122" s="1091"/>
      <c r="CT122" s="1091"/>
      <c r="CU122" s="1091"/>
      <c r="CV122" s="1091"/>
      <c r="CW122" s="1091"/>
      <c r="CX122" s="1091"/>
      <c r="CY122" s="1091"/>
      <c r="CZ122" s="1091"/>
      <c r="DA122" s="1091"/>
      <c r="DB122" s="1091"/>
      <c r="DC122" s="1091"/>
      <c r="DD122" s="1091"/>
      <c r="DE122" s="1091"/>
      <c r="DF122" s="1092"/>
      <c r="DG122" s="989" t="s">
        <v>401</v>
      </c>
      <c r="DH122" s="990"/>
      <c r="DI122" s="990"/>
      <c r="DJ122" s="990"/>
      <c r="DK122" s="990"/>
      <c r="DL122" s="990" t="s">
        <v>401</v>
      </c>
      <c r="DM122" s="990"/>
      <c r="DN122" s="990"/>
      <c r="DO122" s="990"/>
      <c r="DP122" s="990"/>
      <c r="DQ122" s="990" t="s">
        <v>428</v>
      </c>
      <c r="DR122" s="990"/>
      <c r="DS122" s="990"/>
      <c r="DT122" s="990"/>
      <c r="DU122" s="990"/>
      <c r="DV122" s="991" t="s">
        <v>401</v>
      </c>
      <c r="DW122" s="991"/>
      <c r="DX122" s="991"/>
      <c r="DY122" s="991"/>
      <c r="DZ122" s="992"/>
    </row>
    <row r="123" spans="1:130" s="226" customFormat="1" ht="26.25" customHeight="1" x14ac:dyDescent="0.15">
      <c r="A123" s="1130"/>
      <c r="B123" s="1016"/>
      <c r="C123" s="986" t="s">
        <v>448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432</v>
      </c>
      <c r="AB123" s="1029"/>
      <c r="AC123" s="1029"/>
      <c r="AD123" s="1029"/>
      <c r="AE123" s="1030"/>
      <c r="AF123" s="1031" t="s">
        <v>401</v>
      </c>
      <c r="AG123" s="1029"/>
      <c r="AH123" s="1029"/>
      <c r="AI123" s="1029"/>
      <c r="AJ123" s="1030"/>
      <c r="AK123" s="1031" t="s">
        <v>432</v>
      </c>
      <c r="AL123" s="1029"/>
      <c r="AM123" s="1029"/>
      <c r="AN123" s="1029"/>
      <c r="AO123" s="1030"/>
      <c r="AP123" s="1032" t="s">
        <v>432</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465</v>
      </c>
      <c r="BP123" s="1076"/>
      <c r="BQ123" s="1136">
        <v>34088789</v>
      </c>
      <c r="BR123" s="1102"/>
      <c r="BS123" s="1102"/>
      <c r="BT123" s="1102"/>
      <c r="BU123" s="1102"/>
      <c r="BV123" s="1102">
        <v>34513957</v>
      </c>
      <c r="BW123" s="1102"/>
      <c r="BX123" s="1102"/>
      <c r="BY123" s="1102"/>
      <c r="BZ123" s="1102"/>
      <c r="CA123" s="1102">
        <v>34693322</v>
      </c>
      <c r="CB123" s="1102"/>
      <c r="CC123" s="1102"/>
      <c r="CD123" s="1102"/>
      <c r="CE123" s="1102"/>
      <c r="CF123" s="1069"/>
      <c r="CG123" s="1070"/>
      <c r="CH123" s="1070"/>
      <c r="CI123" s="1070"/>
      <c r="CJ123" s="1071"/>
      <c r="CK123" s="1080"/>
      <c r="CL123" s="1081"/>
      <c r="CM123" s="1081"/>
      <c r="CN123" s="1081"/>
      <c r="CO123" s="1082"/>
      <c r="CP123" s="1090" t="s">
        <v>466</v>
      </c>
      <c r="CQ123" s="1091"/>
      <c r="CR123" s="1091"/>
      <c r="CS123" s="1091"/>
      <c r="CT123" s="1091"/>
      <c r="CU123" s="1091"/>
      <c r="CV123" s="1091"/>
      <c r="CW123" s="1091"/>
      <c r="CX123" s="1091"/>
      <c r="CY123" s="1091"/>
      <c r="CZ123" s="1091"/>
      <c r="DA123" s="1091"/>
      <c r="DB123" s="1091"/>
      <c r="DC123" s="1091"/>
      <c r="DD123" s="1091"/>
      <c r="DE123" s="1091"/>
      <c r="DF123" s="1092"/>
      <c r="DG123" s="1028" t="s">
        <v>123</v>
      </c>
      <c r="DH123" s="1029"/>
      <c r="DI123" s="1029"/>
      <c r="DJ123" s="1029"/>
      <c r="DK123" s="1030"/>
      <c r="DL123" s="1031" t="s">
        <v>401</v>
      </c>
      <c r="DM123" s="1029"/>
      <c r="DN123" s="1029"/>
      <c r="DO123" s="1029"/>
      <c r="DP123" s="1030"/>
      <c r="DQ123" s="1031" t="s">
        <v>401</v>
      </c>
      <c r="DR123" s="1029"/>
      <c r="DS123" s="1029"/>
      <c r="DT123" s="1029"/>
      <c r="DU123" s="1030"/>
      <c r="DV123" s="1032" t="s">
        <v>401</v>
      </c>
      <c r="DW123" s="1033"/>
      <c r="DX123" s="1033"/>
      <c r="DY123" s="1033"/>
      <c r="DZ123" s="1034"/>
    </row>
    <row r="124" spans="1:130" s="226" customFormat="1" ht="26.25" customHeight="1" thickBot="1" x14ac:dyDescent="0.2">
      <c r="A124" s="1130"/>
      <c r="B124" s="1016"/>
      <c r="C124" s="986" t="s">
        <v>451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123</v>
      </c>
      <c r="AB124" s="1029"/>
      <c r="AC124" s="1029"/>
      <c r="AD124" s="1029"/>
      <c r="AE124" s="1030"/>
      <c r="AF124" s="1031" t="s">
        <v>432</v>
      </c>
      <c r="AG124" s="1029"/>
      <c r="AH124" s="1029"/>
      <c r="AI124" s="1029"/>
      <c r="AJ124" s="1030"/>
      <c r="AK124" s="1031" t="s">
        <v>123</v>
      </c>
      <c r="AL124" s="1029"/>
      <c r="AM124" s="1029"/>
      <c r="AN124" s="1029"/>
      <c r="AO124" s="1030"/>
      <c r="AP124" s="1032" t="s">
        <v>432</v>
      </c>
      <c r="AQ124" s="1033"/>
      <c r="AR124" s="1033"/>
      <c r="AS124" s="1033"/>
      <c r="AT124" s="1034"/>
      <c r="AU124" s="1132" t="s">
        <v>467</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v>25.9</v>
      </c>
      <c r="BR124" s="1098"/>
      <c r="BS124" s="1098"/>
      <c r="BT124" s="1098"/>
      <c r="BU124" s="1098"/>
      <c r="BV124" s="1098">
        <v>20.100000000000001</v>
      </c>
      <c r="BW124" s="1098"/>
      <c r="BX124" s="1098"/>
      <c r="BY124" s="1098"/>
      <c r="BZ124" s="1098"/>
      <c r="CA124" s="1098">
        <v>29.1</v>
      </c>
      <c r="CB124" s="1098"/>
      <c r="CC124" s="1098"/>
      <c r="CD124" s="1098"/>
      <c r="CE124" s="1098"/>
      <c r="CF124" s="1099"/>
      <c r="CG124" s="1100"/>
      <c r="CH124" s="1100"/>
      <c r="CI124" s="1100"/>
      <c r="CJ124" s="1101"/>
      <c r="CK124" s="1083"/>
      <c r="CL124" s="1083"/>
      <c r="CM124" s="1083"/>
      <c r="CN124" s="1083"/>
      <c r="CO124" s="1084"/>
      <c r="CP124" s="1090" t="s">
        <v>468</v>
      </c>
      <c r="CQ124" s="1091"/>
      <c r="CR124" s="1091"/>
      <c r="CS124" s="1091"/>
      <c r="CT124" s="1091"/>
      <c r="CU124" s="1091"/>
      <c r="CV124" s="1091"/>
      <c r="CW124" s="1091"/>
      <c r="CX124" s="1091"/>
      <c r="CY124" s="1091"/>
      <c r="CZ124" s="1091"/>
      <c r="DA124" s="1091"/>
      <c r="DB124" s="1091"/>
      <c r="DC124" s="1091"/>
      <c r="DD124" s="1091"/>
      <c r="DE124" s="1091"/>
      <c r="DF124" s="1092"/>
      <c r="DG124" s="1075" t="s">
        <v>469</v>
      </c>
      <c r="DH124" s="1054"/>
      <c r="DI124" s="1054"/>
      <c r="DJ124" s="1054"/>
      <c r="DK124" s="1055"/>
      <c r="DL124" s="1053" t="s">
        <v>470</v>
      </c>
      <c r="DM124" s="1054"/>
      <c r="DN124" s="1054"/>
      <c r="DO124" s="1054"/>
      <c r="DP124" s="1055"/>
      <c r="DQ124" s="1053" t="s">
        <v>428</v>
      </c>
      <c r="DR124" s="1054"/>
      <c r="DS124" s="1054"/>
      <c r="DT124" s="1054"/>
      <c r="DU124" s="1055"/>
      <c r="DV124" s="1056" t="s">
        <v>469</v>
      </c>
      <c r="DW124" s="1057"/>
      <c r="DX124" s="1057"/>
      <c r="DY124" s="1057"/>
      <c r="DZ124" s="1058"/>
    </row>
    <row r="125" spans="1:130" s="226" customFormat="1" ht="26.25" customHeight="1" x14ac:dyDescent="0.15">
      <c r="A125" s="1130"/>
      <c r="B125" s="1016"/>
      <c r="C125" s="986" t="s">
        <v>453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428</v>
      </c>
      <c r="AB125" s="1029"/>
      <c r="AC125" s="1029"/>
      <c r="AD125" s="1029"/>
      <c r="AE125" s="1030"/>
      <c r="AF125" s="1031" t="s">
        <v>471</v>
      </c>
      <c r="AG125" s="1029"/>
      <c r="AH125" s="1029"/>
      <c r="AI125" s="1029"/>
      <c r="AJ125" s="1030"/>
      <c r="AK125" s="1031" t="s">
        <v>472</v>
      </c>
      <c r="AL125" s="1029"/>
      <c r="AM125" s="1029"/>
      <c r="AN125" s="1029"/>
      <c r="AO125" s="1030"/>
      <c r="AP125" s="1032" t="s">
        <v>469</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473</v>
      </c>
      <c r="CL125" s="1078"/>
      <c r="CM125" s="1078"/>
      <c r="CN125" s="1078"/>
      <c r="CO125" s="1079"/>
      <c r="CP125" s="1010" t="s">
        <v>474</v>
      </c>
      <c r="CQ125" s="959"/>
      <c r="CR125" s="959"/>
      <c r="CS125" s="959"/>
      <c r="CT125" s="959"/>
      <c r="CU125" s="959"/>
      <c r="CV125" s="959"/>
      <c r="CW125" s="959"/>
      <c r="CX125" s="959"/>
      <c r="CY125" s="959"/>
      <c r="CZ125" s="959"/>
      <c r="DA125" s="959"/>
      <c r="DB125" s="959"/>
      <c r="DC125" s="959"/>
      <c r="DD125" s="959"/>
      <c r="DE125" s="959"/>
      <c r="DF125" s="960"/>
      <c r="DG125" s="996" t="s">
        <v>428</v>
      </c>
      <c r="DH125" s="997"/>
      <c r="DI125" s="997"/>
      <c r="DJ125" s="997"/>
      <c r="DK125" s="997"/>
      <c r="DL125" s="997" t="s">
        <v>469</v>
      </c>
      <c r="DM125" s="997"/>
      <c r="DN125" s="997"/>
      <c r="DO125" s="997"/>
      <c r="DP125" s="997"/>
      <c r="DQ125" s="997" t="s">
        <v>469</v>
      </c>
      <c r="DR125" s="997"/>
      <c r="DS125" s="997"/>
      <c r="DT125" s="997"/>
      <c r="DU125" s="997"/>
      <c r="DV125" s="998" t="s">
        <v>475</v>
      </c>
      <c r="DW125" s="998"/>
      <c r="DX125" s="998"/>
      <c r="DY125" s="998"/>
      <c r="DZ125" s="999"/>
    </row>
    <row r="126" spans="1:130" s="226" customFormat="1" ht="26.25" customHeight="1" thickBot="1" x14ac:dyDescent="0.2">
      <c r="A126" s="1130"/>
      <c r="B126" s="1016"/>
      <c r="C126" s="986" t="s">
        <v>455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475</v>
      </c>
      <c r="AB126" s="1029"/>
      <c r="AC126" s="1029"/>
      <c r="AD126" s="1029"/>
      <c r="AE126" s="1030"/>
      <c r="AF126" s="1031" t="s">
        <v>476</v>
      </c>
      <c r="AG126" s="1029"/>
      <c r="AH126" s="1029"/>
      <c r="AI126" s="1029"/>
      <c r="AJ126" s="1030"/>
      <c r="AK126" s="1031" t="s">
        <v>472</v>
      </c>
      <c r="AL126" s="1029"/>
      <c r="AM126" s="1029"/>
      <c r="AN126" s="1029"/>
      <c r="AO126" s="1030"/>
      <c r="AP126" s="1032" t="s">
        <v>471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477</v>
      </c>
      <c r="CQ126" s="1020"/>
      <c r="CR126" s="1020"/>
      <c r="CS126" s="1020"/>
      <c r="CT126" s="1020"/>
      <c r="CU126" s="1020"/>
      <c r="CV126" s="1020"/>
      <c r="CW126" s="1020"/>
      <c r="CX126" s="1020"/>
      <c r="CY126" s="1020"/>
      <c r="CZ126" s="1020"/>
      <c r="DA126" s="1020"/>
      <c r="DB126" s="1020"/>
      <c r="DC126" s="1020"/>
      <c r="DD126" s="1020"/>
      <c r="DE126" s="1020"/>
      <c r="DF126" s="1021"/>
      <c r="DG126" s="989" t="s">
        <v>470</v>
      </c>
      <c r="DH126" s="990"/>
      <c r="DI126" s="990"/>
      <c r="DJ126" s="990"/>
      <c r="DK126" s="990"/>
      <c r="DL126" s="990" t="s">
        <v>471</v>
      </c>
      <c r="DM126" s="990"/>
      <c r="DN126" s="990"/>
      <c r="DO126" s="990"/>
      <c r="DP126" s="990"/>
      <c r="DQ126" s="990" t="s">
        <v>471</v>
      </c>
      <c r="DR126" s="990"/>
      <c r="DS126" s="990"/>
      <c r="DT126" s="990"/>
      <c r="DU126" s="990"/>
      <c r="DV126" s="991" t="s">
        <v>478</v>
      </c>
      <c r="DW126" s="991"/>
      <c r="DX126" s="991"/>
      <c r="DY126" s="991"/>
      <c r="DZ126" s="992"/>
    </row>
    <row r="127" spans="1:130" s="226" customFormat="1" ht="26.25" customHeight="1" x14ac:dyDescent="0.15">
      <c r="A127" s="1131"/>
      <c r="B127" s="1018"/>
      <c r="C127" s="1072" t="s">
        <v>479</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428</v>
      </c>
      <c r="AB127" s="1029"/>
      <c r="AC127" s="1029"/>
      <c r="AD127" s="1029"/>
      <c r="AE127" s="1030"/>
      <c r="AF127" s="1031" t="s">
        <v>428</v>
      </c>
      <c r="AG127" s="1029"/>
      <c r="AH127" s="1029"/>
      <c r="AI127" s="1029"/>
      <c r="AJ127" s="1030"/>
      <c r="AK127" s="1031" t="s">
        <v>476</v>
      </c>
      <c r="AL127" s="1029"/>
      <c r="AM127" s="1029"/>
      <c r="AN127" s="1029"/>
      <c r="AO127" s="1030"/>
      <c r="AP127" s="1032" t="s">
        <v>469</v>
      </c>
      <c r="AQ127" s="1033"/>
      <c r="AR127" s="1033"/>
      <c r="AS127" s="1033"/>
      <c r="AT127" s="1034"/>
      <c r="AU127" s="262"/>
      <c r="AV127" s="262"/>
      <c r="AW127" s="262"/>
      <c r="AX127" s="1103" t="s">
        <v>480</v>
      </c>
      <c r="AY127" s="1104"/>
      <c r="AZ127" s="1104"/>
      <c r="BA127" s="1104"/>
      <c r="BB127" s="1104"/>
      <c r="BC127" s="1104"/>
      <c r="BD127" s="1104"/>
      <c r="BE127" s="1105"/>
      <c r="BF127" s="1106" t="s">
        <v>481</v>
      </c>
      <c r="BG127" s="1104"/>
      <c r="BH127" s="1104"/>
      <c r="BI127" s="1104"/>
      <c r="BJ127" s="1104"/>
      <c r="BK127" s="1104"/>
      <c r="BL127" s="1105"/>
      <c r="BM127" s="1106" t="s">
        <v>482</v>
      </c>
      <c r="BN127" s="1104"/>
      <c r="BO127" s="1104"/>
      <c r="BP127" s="1104"/>
      <c r="BQ127" s="1104"/>
      <c r="BR127" s="1104"/>
      <c r="BS127" s="1105"/>
      <c r="BT127" s="1106" t="s">
        <v>483</v>
      </c>
      <c r="BU127" s="1104"/>
      <c r="BV127" s="1104"/>
      <c r="BW127" s="1104"/>
      <c r="BX127" s="1104"/>
      <c r="BY127" s="1104"/>
      <c r="BZ127" s="1128"/>
      <c r="CA127" s="262"/>
      <c r="CB127" s="262"/>
      <c r="CC127" s="262"/>
      <c r="CD127" s="263"/>
      <c r="CE127" s="263"/>
      <c r="CF127" s="263"/>
      <c r="CG127" s="260"/>
      <c r="CH127" s="260"/>
      <c r="CI127" s="260"/>
      <c r="CJ127" s="261"/>
      <c r="CK127" s="1094"/>
      <c r="CL127" s="1081"/>
      <c r="CM127" s="1081"/>
      <c r="CN127" s="1081"/>
      <c r="CO127" s="1082"/>
      <c r="CP127" s="1019" t="s">
        <v>484</v>
      </c>
      <c r="CQ127" s="1020"/>
      <c r="CR127" s="1020"/>
      <c r="CS127" s="1020"/>
      <c r="CT127" s="1020"/>
      <c r="CU127" s="1020"/>
      <c r="CV127" s="1020"/>
      <c r="CW127" s="1020"/>
      <c r="CX127" s="1020"/>
      <c r="CY127" s="1020"/>
      <c r="CZ127" s="1020"/>
      <c r="DA127" s="1020"/>
      <c r="DB127" s="1020"/>
      <c r="DC127" s="1020"/>
      <c r="DD127" s="1020"/>
      <c r="DE127" s="1020"/>
      <c r="DF127" s="1021"/>
      <c r="DG127" s="989" t="s">
        <v>469</v>
      </c>
      <c r="DH127" s="990"/>
      <c r="DI127" s="990"/>
      <c r="DJ127" s="990"/>
      <c r="DK127" s="990"/>
      <c r="DL127" s="990" t="s">
        <v>428</v>
      </c>
      <c r="DM127" s="990"/>
      <c r="DN127" s="990"/>
      <c r="DO127" s="990"/>
      <c r="DP127" s="990"/>
      <c r="DQ127" s="990" t="s">
        <v>485</v>
      </c>
      <c r="DR127" s="990"/>
      <c r="DS127" s="990"/>
      <c r="DT127" s="990"/>
      <c r="DU127" s="990"/>
      <c r="DV127" s="991" t="s">
        <v>478</v>
      </c>
      <c r="DW127" s="991"/>
      <c r="DX127" s="991"/>
      <c r="DY127" s="991"/>
      <c r="DZ127" s="992"/>
    </row>
    <row r="128" spans="1:130" s="226" customFormat="1" ht="26.25" customHeight="1" thickBot="1" x14ac:dyDescent="0.2">
      <c r="A128" s="1114" t="s">
        <v>486</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487</v>
      </c>
      <c r="X128" s="1116"/>
      <c r="Y128" s="1116"/>
      <c r="Z128" s="1117"/>
      <c r="AA128" s="1118">
        <v>569031</v>
      </c>
      <c r="AB128" s="1119"/>
      <c r="AC128" s="1119"/>
      <c r="AD128" s="1119"/>
      <c r="AE128" s="1120"/>
      <c r="AF128" s="1121">
        <v>565485</v>
      </c>
      <c r="AG128" s="1119"/>
      <c r="AH128" s="1119"/>
      <c r="AI128" s="1119"/>
      <c r="AJ128" s="1120"/>
      <c r="AK128" s="1121">
        <v>591629</v>
      </c>
      <c r="AL128" s="1119"/>
      <c r="AM128" s="1119"/>
      <c r="AN128" s="1119"/>
      <c r="AO128" s="1120"/>
      <c r="AP128" s="1122"/>
      <c r="AQ128" s="1123"/>
      <c r="AR128" s="1123"/>
      <c r="AS128" s="1123"/>
      <c r="AT128" s="1124"/>
      <c r="AU128" s="262"/>
      <c r="AV128" s="262"/>
      <c r="AW128" s="262"/>
      <c r="AX128" s="958" t="s">
        <v>488</v>
      </c>
      <c r="AY128" s="959"/>
      <c r="AZ128" s="959"/>
      <c r="BA128" s="959"/>
      <c r="BB128" s="959"/>
      <c r="BC128" s="959"/>
      <c r="BD128" s="959"/>
      <c r="BE128" s="960"/>
      <c r="BF128" s="1125" t="s">
        <v>469</v>
      </c>
      <c r="BG128" s="1126"/>
      <c r="BH128" s="1126"/>
      <c r="BI128" s="1126"/>
      <c r="BJ128" s="1126"/>
      <c r="BK128" s="1126"/>
      <c r="BL128" s="1127"/>
      <c r="BM128" s="1125">
        <v>12.58</v>
      </c>
      <c r="BN128" s="1126"/>
      <c r="BO128" s="1126"/>
      <c r="BP128" s="1126"/>
      <c r="BQ128" s="1126"/>
      <c r="BR128" s="1126"/>
      <c r="BS128" s="1127"/>
      <c r="BT128" s="1125">
        <v>20</v>
      </c>
      <c r="BU128" s="1126"/>
      <c r="BV128" s="1126"/>
      <c r="BW128" s="1126"/>
      <c r="BX128" s="1126"/>
      <c r="BY128" s="1126"/>
      <c r="BZ128" s="1149"/>
      <c r="CA128" s="263"/>
      <c r="CB128" s="263"/>
      <c r="CC128" s="263"/>
      <c r="CD128" s="263"/>
      <c r="CE128" s="263"/>
      <c r="CF128" s="263"/>
      <c r="CG128" s="260"/>
      <c r="CH128" s="260"/>
      <c r="CI128" s="260"/>
      <c r="CJ128" s="261"/>
      <c r="CK128" s="1095"/>
      <c r="CL128" s="1096"/>
      <c r="CM128" s="1096"/>
      <c r="CN128" s="1096"/>
      <c r="CO128" s="1097"/>
      <c r="CP128" s="1107" t="s">
        <v>489</v>
      </c>
      <c r="CQ128" s="1108"/>
      <c r="CR128" s="1108"/>
      <c r="CS128" s="1108"/>
      <c r="CT128" s="1108"/>
      <c r="CU128" s="1108"/>
      <c r="CV128" s="1108"/>
      <c r="CW128" s="1108"/>
      <c r="CX128" s="1108"/>
      <c r="CY128" s="1108"/>
      <c r="CZ128" s="1108"/>
      <c r="DA128" s="1108"/>
      <c r="DB128" s="1108"/>
      <c r="DC128" s="1108"/>
      <c r="DD128" s="1108"/>
      <c r="DE128" s="1108"/>
      <c r="DF128" s="1109"/>
      <c r="DG128" s="1110" t="s">
        <v>471</v>
      </c>
      <c r="DH128" s="1111"/>
      <c r="DI128" s="1111"/>
      <c r="DJ128" s="1111"/>
      <c r="DK128" s="1111"/>
      <c r="DL128" s="1111" t="s">
        <v>471</v>
      </c>
      <c r="DM128" s="1111"/>
      <c r="DN128" s="1111"/>
      <c r="DO128" s="1111"/>
      <c r="DP128" s="1111"/>
      <c r="DQ128" s="1111" t="s">
        <v>428</v>
      </c>
      <c r="DR128" s="1111"/>
      <c r="DS128" s="1111"/>
      <c r="DT128" s="1111"/>
      <c r="DU128" s="1111"/>
      <c r="DV128" s="1112" t="s">
        <v>469</v>
      </c>
      <c r="DW128" s="1112"/>
      <c r="DX128" s="1112"/>
      <c r="DY128" s="1112"/>
      <c r="DZ128" s="1113"/>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490</v>
      </c>
      <c r="X129" s="1144"/>
      <c r="Y129" s="1144"/>
      <c r="Z129" s="1145"/>
      <c r="AA129" s="1028">
        <v>17837147</v>
      </c>
      <c r="AB129" s="1029"/>
      <c r="AC129" s="1029"/>
      <c r="AD129" s="1029"/>
      <c r="AE129" s="1030"/>
      <c r="AF129" s="1031">
        <v>17804701</v>
      </c>
      <c r="AG129" s="1029"/>
      <c r="AH129" s="1029"/>
      <c r="AI129" s="1029"/>
      <c r="AJ129" s="1030"/>
      <c r="AK129" s="1031">
        <v>18153336</v>
      </c>
      <c r="AL129" s="1029"/>
      <c r="AM129" s="1029"/>
      <c r="AN129" s="1029"/>
      <c r="AO129" s="1030"/>
      <c r="AP129" s="1146"/>
      <c r="AQ129" s="1147"/>
      <c r="AR129" s="1147"/>
      <c r="AS129" s="1147"/>
      <c r="AT129" s="1148"/>
      <c r="AU129" s="264"/>
      <c r="AV129" s="264"/>
      <c r="AW129" s="264"/>
      <c r="AX129" s="1137" t="s">
        <v>491</v>
      </c>
      <c r="AY129" s="1020"/>
      <c r="AZ129" s="1020"/>
      <c r="BA129" s="1020"/>
      <c r="BB129" s="1020"/>
      <c r="BC129" s="1020"/>
      <c r="BD129" s="1020"/>
      <c r="BE129" s="1021"/>
      <c r="BF129" s="1138" t="s">
        <v>471</v>
      </c>
      <c r="BG129" s="1139"/>
      <c r="BH129" s="1139"/>
      <c r="BI129" s="1139"/>
      <c r="BJ129" s="1139"/>
      <c r="BK129" s="1139"/>
      <c r="BL129" s="1140"/>
      <c r="BM129" s="1138">
        <v>17.579999999999998</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493</v>
      </c>
      <c r="X130" s="1144"/>
      <c r="Y130" s="1144"/>
      <c r="Z130" s="1145"/>
      <c r="AA130" s="1028">
        <v>1801609</v>
      </c>
      <c r="AB130" s="1029"/>
      <c r="AC130" s="1029"/>
      <c r="AD130" s="1029"/>
      <c r="AE130" s="1030"/>
      <c r="AF130" s="1031">
        <v>1852419</v>
      </c>
      <c r="AG130" s="1029"/>
      <c r="AH130" s="1029"/>
      <c r="AI130" s="1029"/>
      <c r="AJ130" s="1030"/>
      <c r="AK130" s="1031">
        <v>1918553</v>
      </c>
      <c r="AL130" s="1029"/>
      <c r="AM130" s="1029"/>
      <c r="AN130" s="1029"/>
      <c r="AO130" s="1030"/>
      <c r="AP130" s="1146"/>
      <c r="AQ130" s="1147"/>
      <c r="AR130" s="1147"/>
      <c r="AS130" s="1147"/>
      <c r="AT130" s="1148"/>
      <c r="AU130" s="264"/>
      <c r="AV130" s="264"/>
      <c r="AW130" s="264"/>
      <c r="AX130" s="1137" t="s">
        <v>494</v>
      </c>
      <c r="AY130" s="1020"/>
      <c r="AZ130" s="1020"/>
      <c r="BA130" s="1020"/>
      <c r="BB130" s="1020"/>
      <c r="BC130" s="1020"/>
      <c r="BD130" s="1020"/>
      <c r="BE130" s="1021"/>
      <c r="BF130" s="1174">
        <v>4.2</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495</v>
      </c>
      <c r="X131" s="1182"/>
      <c r="Y131" s="1182"/>
      <c r="Z131" s="1183"/>
      <c r="AA131" s="1075">
        <v>16035538</v>
      </c>
      <c r="AB131" s="1054"/>
      <c r="AC131" s="1054"/>
      <c r="AD131" s="1054"/>
      <c r="AE131" s="1055"/>
      <c r="AF131" s="1053">
        <v>15952282</v>
      </c>
      <c r="AG131" s="1054"/>
      <c r="AH131" s="1054"/>
      <c r="AI131" s="1054"/>
      <c r="AJ131" s="1055"/>
      <c r="AK131" s="1053">
        <v>16234783</v>
      </c>
      <c r="AL131" s="1054"/>
      <c r="AM131" s="1054"/>
      <c r="AN131" s="1054"/>
      <c r="AO131" s="1055"/>
      <c r="AP131" s="1184"/>
      <c r="AQ131" s="1185"/>
      <c r="AR131" s="1185"/>
      <c r="AS131" s="1185"/>
      <c r="AT131" s="1186"/>
      <c r="AU131" s="264"/>
      <c r="AV131" s="264"/>
      <c r="AW131" s="264"/>
      <c r="AX131" s="1156" t="s">
        <v>496</v>
      </c>
      <c r="AY131" s="1108"/>
      <c r="AZ131" s="1108"/>
      <c r="BA131" s="1108"/>
      <c r="BB131" s="1108"/>
      <c r="BC131" s="1108"/>
      <c r="BD131" s="1108"/>
      <c r="BE131" s="1109"/>
      <c r="BF131" s="1157">
        <v>29.1</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498</v>
      </c>
      <c r="W132" s="1167"/>
      <c r="X132" s="1167"/>
      <c r="Y132" s="1167"/>
      <c r="Z132" s="1168"/>
      <c r="AA132" s="1169">
        <v>4.1318289410000002</v>
      </c>
      <c r="AB132" s="1170"/>
      <c r="AC132" s="1170"/>
      <c r="AD132" s="1170"/>
      <c r="AE132" s="1171"/>
      <c r="AF132" s="1172">
        <v>4.5125706780000003</v>
      </c>
      <c r="AG132" s="1170"/>
      <c r="AH132" s="1170"/>
      <c r="AI132" s="1170"/>
      <c r="AJ132" s="1171"/>
      <c r="AK132" s="1172">
        <v>4.0008234170000003</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499</v>
      </c>
      <c r="W133" s="1150"/>
      <c r="X133" s="1150"/>
      <c r="Y133" s="1150"/>
      <c r="Z133" s="1151"/>
      <c r="AA133" s="1152">
        <v>4.2</v>
      </c>
      <c r="AB133" s="1153"/>
      <c r="AC133" s="1153"/>
      <c r="AD133" s="1153"/>
      <c r="AE133" s="1154"/>
      <c r="AF133" s="1152">
        <v>4.3</v>
      </c>
      <c r="AG133" s="1153"/>
      <c r="AH133" s="1153"/>
      <c r="AI133" s="1153"/>
      <c r="AJ133" s="1154"/>
      <c r="AK133" s="1152">
        <v>4.2</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nD0fr85eme84Cv5j67jgYv4t5LCpBpDgJiy9GAbV/O58YszEom6xtbnwcbU9ySxyZIW8jRgp1HaQwZ07mr+vaQ==" saltValue="2NG73Y+av7Yeot6FpIh/t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KXQfTokpRyf3VlMh/Wtrbz6SFOSi5V8k+KdwE1kQb0Vb1oSDK6KAf2OhDqYLshAmXzxWYgb7vFh6A4xTuKCgA==" saltValue="CCWWIOcr0XVHtM+qjSWr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XiVM7dMo3rn2dtF/cIEoali3RpejL91fBSaQNkgQxbnR/QjW9TxpfQcEGqXyD2MPeKOcvFIXnHy8P/2siZ1MA==" saltValue="WJdrjMCNVjE4quOBBEKy9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503</v>
      </c>
      <c r="AP7" s="283"/>
      <c r="AQ7" s="284" t="s">
        <v>504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505</v>
      </c>
      <c r="AQ8" s="290" t="s">
        <v>506</v>
      </c>
      <c r="AR8" s="291" t="s">
        <v>507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508</v>
      </c>
      <c r="AL9" s="1193"/>
      <c r="AM9" s="1193"/>
      <c r="AN9" s="1194"/>
      <c r="AO9" s="292">
        <v>4522802</v>
      </c>
      <c r="AP9" s="292">
        <v>44833</v>
      </c>
      <c r="AQ9" s="293">
        <v>61846</v>
      </c>
      <c r="AR9" s="294">
        <v>-27.5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509</v>
      </c>
      <c r="AL10" s="1193"/>
      <c r="AM10" s="1193"/>
      <c r="AN10" s="1194"/>
      <c r="AO10" s="295">
        <v>564900</v>
      </c>
      <c r="AP10" s="295">
        <v>5600</v>
      </c>
      <c r="AQ10" s="296">
        <v>5819</v>
      </c>
      <c r="AR10" s="297">
        <v>-3.8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510</v>
      </c>
      <c r="AL11" s="1193"/>
      <c r="AM11" s="1193"/>
      <c r="AN11" s="1194"/>
      <c r="AO11" s="295">
        <v>119382</v>
      </c>
      <c r="AP11" s="295">
        <v>1183</v>
      </c>
      <c r="AQ11" s="296">
        <v>5868</v>
      </c>
      <c r="AR11" s="297">
        <v>-79.8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511</v>
      </c>
      <c r="AL12" s="1193"/>
      <c r="AM12" s="1193"/>
      <c r="AN12" s="1194"/>
      <c r="AO12" s="295" t="s">
        <v>512</v>
      </c>
      <c r="AP12" s="295" t="s">
        <v>512</v>
      </c>
      <c r="AQ12" s="296">
        <v>1247</v>
      </c>
      <c r="AR12" s="297" t="s">
        <v>512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513</v>
      </c>
      <c r="AL13" s="1193"/>
      <c r="AM13" s="1193"/>
      <c r="AN13" s="1194"/>
      <c r="AO13" s="295" t="s">
        <v>512</v>
      </c>
      <c r="AP13" s="295" t="s">
        <v>512</v>
      </c>
      <c r="AQ13" s="296">
        <v>0</v>
      </c>
      <c r="AR13" s="297" t="s">
        <v>512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514</v>
      </c>
      <c r="AL14" s="1193"/>
      <c r="AM14" s="1193"/>
      <c r="AN14" s="1194"/>
      <c r="AO14" s="295">
        <v>238075</v>
      </c>
      <c r="AP14" s="295">
        <v>2360</v>
      </c>
      <c r="AQ14" s="296">
        <v>2376</v>
      </c>
      <c r="AR14" s="297">
        <v>-0.7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515</v>
      </c>
      <c r="AL15" s="1193"/>
      <c r="AM15" s="1193"/>
      <c r="AN15" s="1194"/>
      <c r="AO15" s="295">
        <v>120403</v>
      </c>
      <c r="AP15" s="295">
        <v>1194</v>
      </c>
      <c r="AQ15" s="296">
        <v>1663</v>
      </c>
      <c r="AR15" s="297">
        <v>-28.2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516</v>
      </c>
      <c r="AL16" s="1196"/>
      <c r="AM16" s="1196"/>
      <c r="AN16" s="1197"/>
      <c r="AO16" s="295">
        <v>-250893</v>
      </c>
      <c r="AP16" s="295">
        <v>-2487</v>
      </c>
      <c r="AQ16" s="296">
        <v>-5271</v>
      </c>
      <c r="AR16" s="297">
        <v>-52.8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5314669</v>
      </c>
      <c r="AP17" s="295">
        <v>52683</v>
      </c>
      <c r="AQ17" s="296">
        <v>73548</v>
      </c>
      <c r="AR17" s="297">
        <v>-28.4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521</v>
      </c>
      <c r="AL21" s="1188"/>
      <c r="AM21" s="1188"/>
      <c r="AN21" s="1189"/>
      <c r="AO21" s="307">
        <v>5.9</v>
      </c>
      <c r="AP21" s="308">
        <v>7.24</v>
      </c>
      <c r="AQ21" s="309">
        <v>-1.34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522</v>
      </c>
      <c r="AL22" s="1188"/>
      <c r="AM22" s="1188"/>
      <c r="AN22" s="1189"/>
      <c r="AO22" s="312">
        <v>99.1</v>
      </c>
      <c r="AP22" s="313">
        <v>98.4</v>
      </c>
      <c r="AQ22" s="314">
        <v>0.7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524</v>
      </c>
      <c r="AO27" s="273"/>
      <c r="AP27" s="273"/>
      <c r="AQ27" s="273"/>
      <c r="AR27" s="273"/>
      <c r="AS27" s="273"/>
      <c r="AT27" s="273"/>
    </row>
    <row r="28" spans="1:46" ht="17.25" x14ac:dyDescent="0.1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503</v>
      </c>
      <c r="AP30" s="283"/>
      <c r="AQ30" s="284" t="s">
        <v>504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505</v>
      </c>
      <c r="AQ31" s="290" t="s">
        <v>506</v>
      </c>
      <c r="AR31" s="291" t="s">
        <v>507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527</v>
      </c>
      <c r="AL32" s="1204"/>
      <c r="AM32" s="1204"/>
      <c r="AN32" s="1205"/>
      <c r="AO32" s="322">
        <v>2401516</v>
      </c>
      <c r="AP32" s="322">
        <v>23805</v>
      </c>
      <c r="AQ32" s="323">
        <v>39633</v>
      </c>
      <c r="AR32" s="324">
        <v>-39.9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528</v>
      </c>
      <c r="AL33" s="1204"/>
      <c r="AM33" s="1204"/>
      <c r="AN33" s="1205"/>
      <c r="AO33" s="322" t="s">
        <v>512</v>
      </c>
      <c r="AP33" s="322" t="s">
        <v>512</v>
      </c>
      <c r="AQ33" s="323" t="s">
        <v>512</v>
      </c>
      <c r="AR33" s="324" t="s">
        <v>512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529</v>
      </c>
      <c r="AL34" s="1204"/>
      <c r="AM34" s="1204"/>
      <c r="AN34" s="1205"/>
      <c r="AO34" s="322" t="s">
        <v>512</v>
      </c>
      <c r="AP34" s="322" t="s">
        <v>512</v>
      </c>
      <c r="AQ34" s="323">
        <v>58</v>
      </c>
      <c r="AR34" s="324" t="s">
        <v>512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530</v>
      </c>
      <c r="AL35" s="1204"/>
      <c r="AM35" s="1204"/>
      <c r="AN35" s="1205"/>
      <c r="AO35" s="322">
        <v>641400</v>
      </c>
      <c r="AP35" s="322">
        <v>6358</v>
      </c>
      <c r="AQ35" s="323">
        <v>13693</v>
      </c>
      <c r="AR35" s="324">
        <v>-53.6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531</v>
      </c>
      <c r="AL36" s="1204"/>
      <c r="AM36" s="1204"/>
      <c r="AN36" s="1205"/>
      <c r="AO36" s="322">
        <v>116791</v>
      </c>
      <c r="AP36" s="322">
        <v>1158</v>
      </c>
      <c r="AQ36" s="323">
        <v>1763</v>
      </c>
      <c r="AR36" s="324">
        <v>-34.299999999999997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532</v>
      </c>
      <c r="AL37" s="1204"/>
      <c r="AM37" s="1204"/>
      <c r="AN37" s="1205"/>
      <c r="AO37" s="322" t="s">
        <v>512</v>
      </c>
      <c r="AP37" s="322" t="s">
        <v>512</v>
      </c>
      <c r="AQ37" s="323">
        <v>897</v>
      </c>
      <c r="AR37" s="324" t="s">
        <v>512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533</v>
      </c>
      <c r="AL38" s="1207"/>
      <c r="AM38" s="1207"/>
      <c r="AN38" s="1208"/>
      <c r="AO38" s="325" t="s">
        <v>512</v>
      </c>
      <c r="AP38" s="325" t="s">
        <v>512</v>
      </c>
      <c r="AQ38" s="326">
        <v>1</v>
      </c>
      <c r="AR38" s="314" t="s">
        <v>512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534</v>
      </c>
      <c r="AL39" s="1207"/>
      <c r="AM39" s="1207"/>
      <c r="AN39" s="1208"/>
      <c r="AO39" s="322">
        <v>-591629</v>
      </c>
      <c r="AP39" s="322">
        <v>-5865</v>
      </c>
      <c r="AQ39" s="323">
        <v>-5566</v>
      </c>
      <c r="AR39" s="324">
        <v>5.4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535</v>
      </c>
      <c r="AL40" s="1204"/>
      <c r="AM40" s="1204"/>
      <c r="AN40" s="1205"/>
      <c r="AO40" s="322">
        <v>-1918553</v>
      </c>
      <c r="AP40" s="322">
        <v>-19018</v>
      </c>
      <c r="AQ40" s="323">
        <v>-36175</v>
      </c>
      <c r="AR40" s="324">
        <v>-47.4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291</v>
      </c>
      <c r="AL41" s="1210"/>
      <c r="AM41" s="1210"/>
      <c r="AN41" s="1211"/>
      <c r="AO41" s="322">
        <v>649525</v>
      </c>
      <c r="AP41" s="322">
        <v>6439</v>
      </c>
      <c r="AQ41" s="323">
        <v>14303</v>
      </c>
      <c r="AR41" s="324">
        <v>-55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503</v>
      </c>
      <c r="AN49" s="1200" t="s">
        <v>539</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540</v>
      </c>
      <c r="AO50" s="339" t="s">
        <v>541</v>
      </c>
      <c r="AP50" s="340" t="s">
        <v>542</v>
      </c>
      <c r="AQ50" s="341" t="s">
        <v>543</v>
      </c>
      <c r="AR50" s="342" t="s">
        <v>544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3311185</v>
      </c>
      <c r="AN51" s="344">
        <v>32635</v>
      </c>
      <c r="AO51" s="345">
        <v>11.7</v>
      </c>
      <c r="AP51" s="346">
        <v>63956</v>
      </c>
      <c r="AQ51" s="347">
        <v>25.7</v>
      </c>
      <c r="AR51" s="348">
        <v>-14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2036397</v>
      </c>
      <c r="AN52" s="352">
        <v>20071</v>
      </c>
      <c r="AO52" s="353">
        <v>7</v>
      </c>
      <c r="AP52" s="354">
        <v>29239</v>
      </c>
      <c r="AQ52" s="355">
        <v>8.8000000000000007</v>
      </c>
      <c r="AR52" s="356">
        <v>-1.8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3754291</v>
      </c>
      <c r="AN53" s="344">
        <v>37096</v>
      </c>
      <c r="AO53" s="345">
        <v>13.7</v>
      </c>
      <c r="AP53" s="346">
        <v>66255</v>
      </c>
      <c r="AQ53" s="347">
        <v>3.6</v>
      </c>
      <c r="AR53" s="348">
        <v>10.1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2297765</v>
      </c>
      <c r="AN54" s="352">
        <v>22704</v>
      </c>
      <c r="AO54" s="353">
        <v>13.1</v>
      </c>
      <c r="AP54" s="354">
        <v>31822</v>
      </c>
      <c r="AQ54" s="355">
        <v>8.8000000000000007</v>
      </c>
      <c r="AR54" s="356">
        <v>4.3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2614727</v>
      </c>
      <c r="AN55" s="344">
        <v>25875</v>
      </c>
      <c r="AO55" s="345">
        <v>-30.2</v>
      </c>
      <c r="AP55" s="346">
        <v>54227</v>
      </c>
      <c r="AQ55" s="347">
        <v>-18.2</v>
      </c>
      <c r="AR55" s="348">
        <v>-12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1701531</v>
      </c>
      <c r="AN56" s="352">
        <v>16838</v>
      </c>
      <c r="AO56" s="353">
        <v>-25.8</v>
      </c>
      <c r="AP56" s="354">
        <v>29694</v>
      </c>
      <c r="AQ56" s="355">
        <v>-6.7</v>
      </c>
      <c r="AR56" s="356">
        <v>-19.100000000000001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2637858</v>
      </c>
      <c r="AN57" s="344">
        <v>26102</v>
      </c>
      <c r="AO57" s="345">
        <v>0.9</v>
      </c>
      <c r="AP57" s="346">
        <v>57295</v>
      </c>
      <c r="AQ57" s="347">
        <v>5.7</v>
      </c>
      <c r="AR57" s="348">
        <v>-4.8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1282730</v>
      </c>
      <c r="AN58" s="352">
        <v>12693</v>
      </c>
      <c r="AO58" s="353">
        <v>-24.6</v>
      </c>
      <c r="AP58" s="354">
        <v>32771</v>
      </c>
      <c r="AQ58" s="355">
        <v>10.4</v>
      </c>
      <c r="AR58" s="356">
        <v>-35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5704909</v>
      </c>
      <c r="AN59" s="344">
        <v>56551</v>
      </c>
      <c r="AO59" s="345">
        <v>116.7</v>
      </c>
      <c r="AP59" s="346">
        <v>54110</v>
      </c>
      <c r="AQ59" s="347">
        <v>-5.6</v>
      </c>
      <c r="AR59" s="348">
        <v>122.3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3231313</v>
      </c>
      <c r="AN60" s="352">
        <v>32031</v>
      </c>
      <c r="AO60" s="353">
        <v>152.4</v>
      </c>
      <c r="AP60" s="354">
        <v>30620</v>
      </c>
      <c r="AQ60" s="355">
        <v>-6.6</v>
      </c>
      <c r="AR60" s="356">
        <v>159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3604594</v>
      </c>
      <c r="AN61" s="359">
        <v>35652</v>
      </c>
      <c r="AO61" s="360">
        <v>22.6</v>
      </c>
      <c r="AP61" s="361">
        <v>59169</v>
      </c>
      <c r="AQ61" s="362">
        <v>2.2000000000000002</v>
      </c>
      <c r="AR61" s="348">
        <v>20.399999999999999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2109947</v>
      </c>
      <c r="AN62" s="352">
        <v>20867</v>
      </c>
      <c r="AO62" s="353">
        <v>24.4</v>
      </c>
      <c r="AP62" s="354">
        <v>30829</v>
      </c>
      <c r="AQ62" s="355">
        <v>2.9</v>
      </c>
      <c r="AR62" s="356">
        <v>21.5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PvTFPN2xV0lF2oWu8AvV9FCi7lQcY+E1x2dwZpVuO+gHNu7h1GCzLmXbNb7hhmJUYQ+QMad1xWUrbCk61S4s/w==" saltValue="Dqa/Ly85uoJhmccBKA0RQ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juJdsJCDpOAo8I0arUjbC+73Bi4f5FBLZKWKF1cLaARMBYiBaaQ8NQeYWdn1f4QXm8IwRR0qsOBlqiDrFCZbw==" saltValue="n4jY3jjvYijFc7ZBOosTF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x4pOI9VpAIjpPemEEpRMI4rOtr7KYCIOmgzpwehMj8OxB5l+XILjCGnB4+AGJpRpaTxsRJtHvIhi4fd6gGRIg==" saltValue="h2nyd0+l/rIt04a0hCv8t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12" t="s">
        <v>3</v>
      </c>
      <c r="D47" s="1212"/>
      <c r="E47" s="1213"/>
      <c r="F47" s="11">
        <v>13.22</v>
      </c>
      <c r="G47" s="12">
        <v>12.02</v>
      </c>
      <c r="H47" s="12">
        <v>15.54</v>
      </c>
      <c r="I47" s="12">
        <v>15.39</v>
      </c>
      <c r="J47" s="13">
        <v>13.21</v>
      </c>
    </row>
    <row r="48" spans="2:10" ht="57.75" customHeight="1" x14ac:dyDescent="0.15">
      <c r="B48" s="14"/>
      <c r="C48" s="1214" t="s">
        <v>4</v>
      </c>
      <c r="D48" s="1214"/>
      <c r="E48" s="1215"/>
      <c r="F48" s="15">
        <v>6.1</v>
      </c>
      <c r="G48" s="16">
        <v>6.1</v>
      </c>
      <c r="H48" s="16">
        <v>5.91</v>
      </c>
      <c r="I48" s="16">
        <v>4.76</v>
      </c>
      <c r="J48" s="17">
        <v>5.24</v>
      </c>
    </row>
    <row r="49" spans="2:10" ht="57.75" customHeight="1" thickBot="1" x14ac:dyDescent="0.2">
      <c r="B49" s="18"/>
      <c r="C49" s="1216" t="s">
        <v>5</v>
      </c>
      <c r="D49" s="1216"/>
      <c r="E49" s="1217"/>
      <c r="F49" s="19">
        <v>0.81</v>
      </c>
      <c r="G49" s="20" t="s">
        <v>560</v>
      </c>
      <c r="H49" s="20">
        <v>3.93</v>
      </c>
      <c r="I49" s="20" t="s">
        <v>561</v>
      </c>
      <c r="J49" s="21" t="s">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DxFCxBhZ2eLdQZ61bwmFHUOQNC6JOkCYovegyi1Yik/0pkM8Tcuqi1i8abC4z5d5V/v3rt2+A7qLr/JlQQ/3Q==" saltValue="P8nxckFoGKYWvusjwDiK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dcterms:created xsi:type="dcterms:W3CDTF">2019-06-06T06:34:38Z</dcterms:created>
  <dcterms:modified xsi:type="dcterms:W3CDTF">2019-11-21T08:16:53Z</dcterms:modified>
  <cp:category/>
</cp:coreProperties>
</file>