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5弥富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<sst xmlns="http://schemas.openxmlformats.org/spreadsheetml/2006/main" count="1173" uniqueCount="599">
  <si>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</si>
  <si>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</si>
  <si>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</si>
  <si>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</si>
  <si>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</si>
  <si>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</si>
  <si>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</si>
  <si>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</si>
  <si>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</si>
  <si>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</si>
  <si>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</si>
  <si>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</si>
  <si>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</si>
  <si>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</si>
  <si>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</si>
  <si>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</si>
  <si>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</si>
  <si>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</si>
  <si>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</si>
  <si>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</si>
  <si>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</si>
  <si>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</si>
  <si>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</si>
  <si>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</si>
  <si>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</si>
  <si>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</si>
  <si>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</si>
  <si>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</si>
  <si>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</si>
  <si>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</si>
  <si>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</si>
  <si>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</si>
  <si>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</si>
  <si>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</si>
  <si>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</si>
  <si>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</si>
  <si>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</si>
  <si>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</si>
  <si>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</si>
  <si>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</si>
  <si>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</si>
  <si>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</si>
  <si>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</si>
  <si>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</si>
  <si>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</si>
  <si>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</si>
  <si>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</si>
  <si>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</si>
  <si>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</si>
  <si>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</si>
  <si>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</si>
  <si>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</si>
  <si>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</si>
  <si>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</si>
  <si>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</si>
  <si>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</si>
  <si>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</si>
  <si>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</si>
  <si>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</si>
  <si>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</si>
  <si>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</si>
  <si>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</si>
  <si>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</si>
  <si>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</si>
  <si>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</si>
  <si>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</si>
  <si>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</si>
  <si>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</si>
  <si>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</si>
  <si>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</si>
  <si>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</si>
  <si>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</si>
  <si>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</si>
  <si>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</si>
  <si>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</si>
  <si>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</si>
  <si>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</si>
  <si>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</si>
  <si>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</si>
  <si>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</si>
  <si>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</si>
  <si>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</si>
  <si>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</si>
  <si>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</si>
  <si>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</si>
  <si>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</si>
  <si>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</si>
  <si>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</si>
  <si>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</si>
  <si>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</si>
  <si>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</si>
  <si>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</si>
  <si>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</si>
  <si>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</si>
  <si>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</si>
  <si>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</si>
  <si>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</si>
  <si>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</si>
  <si>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</si>
  <si>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</si>
  <si>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</si>
  <si>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</si>
  <si>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</si>
  <si>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</si>
  <si>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</si>
  <si>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</si>
  <si>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</si>
  <si>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</si>
  <si>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</si>
  <si>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</si>
  <si>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</si>
  <si>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</si>
  <si>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</si>
  <si>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</si>
  <si>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</si>
  <si>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</si>
  <si>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</si>
  <si>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</si>
  <si>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</si>
  <si>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</si>
  <si>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</si>
  <si>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</si>
  <si>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</si>
  <si>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</si>
  <si>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</si>
  <si>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</si>
  <si>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</si>
  <si>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</si>
  <si>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</si>
  <si>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</si>
  <si>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</si>
  <si>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</si>
  <si>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</si>
  <si>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</si>
  <si>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</si>
  <si>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</si>
  <si>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</si>
  <si>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</si>
  <si>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</si>
  <si>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</si>
  <si>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</si>
  <si>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</si>
  <si>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</si>
  <si>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</si>
  <si>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</si>
  <si>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</si>
  <si>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</si>
  <si>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</si>
  <si>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</si>
  <si>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</si>
  <si>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</si>
  <si>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</si>
  <si>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</si>
  <si>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</si>
  <si>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</si>
  <si>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</si>
  <si>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</si>
  <si>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</si>
  <si>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</si>
  <si>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</si>
  <si>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</si>
  <si>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</si>
  <si>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</si>
  <si>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</si>
  <si>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</si>
  <si>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</si>
  <si>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</si>
  <si>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</si>
  <si>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</si>
  <si>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</si>
  <si>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</si>
  <si>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</si>
  <si>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</si>
  <si>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</si>
  <si>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</si>
  <si>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</si>
  <si>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</si>
  <si>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</si>
  <si>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</si>
  <si>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</si>
  <si>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</si>
  <si>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</si>
  <si>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</si>
  <si>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</si>
  <si>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</si>
  <si>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</si>
  <si>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</si>
  <si>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</si>
  <si>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</si>
  <si>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</si>
  <si>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</si>
  <si>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</si>
  <si>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</si>
  <si>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</si>
  <si>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</si>
  <si>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</si>
  <si>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</si>
  <si>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</si>
  <si>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</si>
  <si>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</si>
  <si>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</si>
  <si>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</si>
  <si>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</si>
  <si>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</si>
  <si>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愛知県弥富市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</si>
  <si>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</si>
  <si>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</si>
  <si>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</si>
  <si>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</si>
  <si>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</si>
  <si>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</si>
  <si>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</si>
  <si>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</si>
  <si>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</si>
  <si>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</si>
  <si>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</si>
  <si>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</si>
  <si>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</si>
  <si>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</si>
  <si>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</si>
  <si>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</si>
  <si>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</si>
  <si>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</si>
  <si>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</si>
  <si>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</si>
  <si>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</si>
  <si>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</si>
  <si>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</si>
  <si>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</si>
  <si>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</si>
  <si>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</si>
  <si>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</si>
  <si>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</si>
  <si>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</si>
  <si>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</si>
  <si>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</si>
  <si>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</si>
  <si>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</si>
  <si>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</si>
  <si>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</si>
  <si>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</si>
  <si>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</si>
  <si>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</si>
  <si>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</si>
  <si>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</si>
  <si>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</si>
  <si>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</si>
  <si>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</si>
  <si>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</si>
  <si>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</si>
  <si>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</si>
  <si>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</si>
  <si>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</si>
  <si>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</si>
  <si>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</si>
  <si>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</si>
  <si>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</si>
  <si>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</si>
  <si>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</si>
  <si>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</si>
  <si>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</si>
  <si>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</si>
  <si>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</si>
  <si>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</si>
  <si>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</si>
  <si>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</si>
  <si>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</si>
  <si>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</si>
  <si>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</si>
  <si>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</si>
  <si>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</si>
  <si>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</si>
  <si>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</si>
  <si>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</si>
  <si>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</si>
  <si>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</si>
  <si>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</si>
  <si>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</si>
  <si>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</si>
  <si>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</si>
  <si>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</si>
  <si>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</si>
  <si>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</si>
  <si>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</si>
  <si>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</si>
  <si>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</si>
  <si>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</si>
  <si>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</si>
  <si>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</si>
  <si>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</si>
  <si>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</si>
  <si>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</si>
  <si>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</si>
  <si>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</si>
  <si>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</si>
  <si>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</si>
  <si>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</si>
  <si>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</si>
  <si>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</si>
  <si>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</si>
  <si>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</si>
  <si>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</si>
  <si>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</si>
  <si>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</si>
  <si>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</si>
  <si>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</si>
  <si>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</si>
  <si>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</si>
  <si>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</si>
  <si>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</si>
  <si>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</si>
  <si>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</si>
  <si>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</si>
  <si>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</si>
  <si>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</si>
  <si>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</si>
  <si>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</si>
  <si>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</si>
  <si>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</si>
  <si>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</si>
  <si>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</si>
  <si>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</si>
  <si>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</si>
  <si>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</si>
  <si>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</si>
  <si>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</si>
  <si>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</si>
  <si>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</si>
  <si>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</si>
  <si>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</si>
  <si>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</si>
  <si>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</si>
  <si>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</si>
  <si>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</si>
  <si>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</si>
  <si>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</si>
  <si>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</si>
  <si>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</si>
  <si>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</si>
  <si>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</si>
  <si>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</si>
  <si>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</si>
  <si>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</si>
  <si>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</si>
  <si>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</si>
  <si>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</si>
  <si>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</si>
  <si>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</si>
  <si>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</si>
  <si>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</si>
  <si>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</si>
  <si>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</si>
  <si>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</si>
  <si>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</si>
  <si>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</si>
  <si>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愛知県弥富市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</si>
  <si>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</si>
  <si>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</si>
  <si>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</si>
  <si>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</si>
  <si>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</si>
  <si>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</si>
  <si>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</si>
  <si>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</si>
  <si>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</si>
  <si>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</si>
  <si>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</si>
  <si>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</si>
  <si>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</si>
  <si>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</si>
  <si>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</si>
  <si>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</si>
  <si>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</si>
  <si>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</si>
  <si>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</si>
  <si>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</si>
  <si>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</si>
  <si>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</si>
  <si>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</si>
  <si>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</si>
  <si>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</si>
  <si>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</si>
  <si>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</si>
  <si>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</si>
  <si>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</si>
  <si>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</si>
  <si>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</si>
  <si>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</si>
  <si>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</si>
  <si>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</si>
  <si>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</si>
  <si>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</si>
  <si>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</si>
  <si>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</si>
  <si>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</si>
  <si>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</si>
  <si>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</si>
  <si>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</si>
  <si>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</si>
  <si>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</si>
  <si>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</si>
  <si>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</si>
  <si>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</si>
  <si>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</si>
  <si>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</si>
  <si>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</si>
  <si>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</si>
  <si>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</si>
  <si>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</si>
  <si>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</si>
  <si>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</si>
  <si>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</si>
  <si>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</si>
  <si>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</si>
  <si>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</si>
  <si>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</si>
  <si>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</si>
  <si>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</si>
  <si>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</si>
  <si>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</si>
  <si>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</si>
  <si>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</si>
  <si>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</si>
  <si>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</si>
  <si>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</si>
  <si>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</si>
  <si>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</si>
  <si>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</si>
  <si>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</si>
  <si>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</si>
  <si>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</si>
  <si>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</si>
  <si>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</si>
  <si>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</si>
  <si>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</si>
  <si>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</si>
  <si>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</si>
  <si>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</si>
  <si>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</si>
  <si>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</si>
  <si>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</si>
  <si>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</si>
  <si>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</si>
  <si>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</si>
  <si>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</si>
  <si>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</si>
  <si>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</si>
  <si>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</si>
  <si>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</si>
  <si>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</si>
  <si>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</si>
  <si>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</si>
  <si>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</si>
  <si>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</si>
  <si>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</si>
  <si>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</si>
  <si>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</si>
  <si>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</si>
  <si>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</si>
  <si>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</si>
  <si>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</si>
  <si>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</si>
  <si>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</si>
  <si>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</si>
  <si>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</si>
  <si>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</si>
  <si>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</si>
  <si>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</si>
  <si>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</si>
  <si>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</si>
  <si>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</si>
  <si>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</si>
  <si>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</si>
  <si>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</si>
  <si>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</si>
  <si>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</si>
  <si>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</si>
  <si>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</si>
  <si>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</si>
  <si>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</si>
  <si>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</si>
  <si>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</si>
  <si>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</si>
  <si>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</si>
  <si>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</si>
  <si>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</si>
  <si>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</si>
  <si>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</si>
  <si>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</si>
  <si>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</si>
  <si>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</si>
  <si>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</si>
  <si>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</si>
  <si>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</si>
  <si>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</si>
  <si>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</si>
  <si>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</si>
  <si>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</si>
  <si>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</si>
  <si>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</si>
  <si>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</si>
  <si>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</si>
  <si>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</si>
  <si>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</si>
  <si>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</si>
  <si>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</si>
  <si>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</si>
  <si>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</si>
  <si>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</si>
  <si>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</si>
  <si>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</si>
  <si>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</si>
  <si>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</si>
  <si>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</si>
  <si>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</si>
  <si>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</si>
  <si>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</si>
  <si>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</si>
  <si>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</si>
  <si>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</si>
  <si>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</si>
  <si>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</si>
  <si>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</si>
  <si>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</si>
  <si>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</si>
  <si>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</si>
  <si>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</si>
  <si>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</si>
  <si>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</si>
  <si>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</si>
  <si>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</si>
  <si>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</si>
  <si>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</si>
  <si>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</si>
  <si>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</si>
  <si>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</si>
  <si>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</si>
  <si>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</si>
  <si>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</si>
  <si>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</si>
  <si>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</si>
  <si>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</si>
  <si>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</si>
  <si>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</si>
  <si>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</si>
  <si>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</si>
  <si>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</si>
  <si>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</si>
  <si>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</si>
  <si>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</si>
  <si>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 1.30</t>
  </si>
  <si>
    <t>▲ 2.22</t>
  </si>
  <si>
    <t>▲ 2.56</t>
  </si>
  <si>
    <t>一般会計</t>
  </si>
  <si>
    <t>国民健康保険特別会計</t>
  </si>
  <si>
    <t>介護保険特別会計（保険事業勘定）</t>
  </si>
  <si>
    <t>公共下水道事業特別会計</t>
  </si>
  <si>
    <t>農業集落排水事業特別会計</t>
  </si>
  <si>
    <t>後期高齢者医療特別会計</t>
  </si>
  <si>
    <t>介護保険特別会計（サービス事業勘定）</t>
  </si>
  <si>
    <t>土地取得特別会計</t>
  </si>
  <si>
    <t>その他会計（赤字）</t>
  </si>
  <si>
    <t>その他会計（黒字）</t>
  </si>
  <si>
    <t>公共施設整備基金</t>
    <rPh sb="0" eb="2">
      <t>コウキョウ</t>
    </rPh>
    <rPh sb="2" eb="4">
      <t>シセツ</t>
    </rPh>
    <rPh sb="4" eb="6">
      <t>セイビ</t>
    </rPh>
    <rPh sb="6" eb="8">
      <t>キキン</t>
    </rPh>
    <phoneticPr fontId="11"/>
  </si>
  <si>
    <t>三ツ又池保全基金</t>
    <rPh sb="0" eb="1">
      <t>ミ</t>
    </rPh>
    <rPh sb="2" eb="4">
      <t>マタイケ</t>
    </rPh>
    <rPh sb="4" eb="6">
      <t>ホゼン</t>
    </rPh>
    <rPh sb="6" eb="8">
      <t>キキン</t>
    </rPh>
    <phoneticPr fontId="11"/>
  </si>
  <si>
    <t>地域福祉振興基金</t>
    <rPh sb="0" eb="2">
      <t>チイキ</t>
    </rPh>
    <rPh sb="2" eb="4">
      <t>フクシ</t>
    </rPh>
    <rPh sb="4" eb="6">
      <t>シンコウ</t>
    </rPh>
    <rPh sb="6" eb="8">
      <t>キキン</t>
    </rPh>
    <phoneticPr fontId="11"/>
  </si>
  <si>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</si>
  <si>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</si>
  <si>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</si>
  <si>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</si>
  <si>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2">
      <t>アマ</t>
    </rPh>
    <rPh sb="2" eb="4">
      <t>チク</t>
    </rPh>
    <rPh sb="4" eb="6">
      <t>カンキョウ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</si>
  <si>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</si>
  <si>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</si>
  <si>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</si>
  <si>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</si>
  <si>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</si>
  <si>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</si>
  <si>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</si>
  <si>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</si>
  <si>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</si>
  <si>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</si>
  <si>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</si>
  <si>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</si>
  <si>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</si>
  <si>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</si>
  <si>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</si>
  <si>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下水道事業の進捗による公営企業債等繰入見込額の増加や新庁舎建設事業の開始、充当可能基金残高の減少に伴い、将来負担比率が前年度に比べて8.3.ポイント増加するとともに、有形固定資産減価償却率も経年により数値が増加し、グラフが右上がり（悪化）を示している。
　今後もしばらくは新庁舎建設事業や公共下水道事業など多額の経費を要する事業が予定されており、起債の発行や基金の取崩しをせざるを得ない状況にあるが、施設の維持管理については、平成27年度に策定した公共施設等総合管理計画に基づき、コスト削減に向けて計画的に取り組んでいく。</t>
    <rPh sb="27" eb="30">
      <t>シンチョウシャ</t>
    </rPh>
    <rPh sb="30" eb="32">
      <t>ケンセツ</t>
    </rPh>
    <rPh sb="32" eb="34">
      <t>ジギョウ</t>
    </rPh>
    <rPh sb="35" eb="37">
      <t>カイシ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</si>
  <si>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</si>
  <si>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</si>
  <si>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</si>
  <si>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</si>
  <si>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</si>
  <si>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</si>
  <si>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</si>
  <si>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</si>
  <si>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おいては、類似団体と比較して低い水準にあるが、将来負担比率については類似団体と比較して高い水準となった。今後、新庁舎建設事業や公共下水道事業など多額な経費を要する事業が予定されており、起債の発行や基金の取崩しをせざるを得ない状況にある。この起債の発行に伴う元利償還金の増加により将来的に実質公債費比率等が上昇することが考えられることから、選択と集中により他の普通建設事業の見直しを行うなど一層慎重な財政運営に努める必要がある。</t>
    <rPh sb="51" eb="52">
      <t>タカ</t>
    </rPh>
    <rPh sb="53" eb="55">
      <t>スイジュン</t>
    </rPh>
    <rPh sb="63" eb="64">
      <t>シン</t>
    </rPh>
    <rPh sb="158" eb="159">
      <t>トウ</t>
    </rPh>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</si>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</sst>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65876</c:v>
                </c:pt>
                <c:pt idx="4">
                  <c:v>68468</c:v>
                </c:pt>
              </c:numCache>
            </c:numRef>
          </c:val>
          <c:smooth val="0"/>
          <c:extLst>
            <c:ext xmlns:c16="http://schemas.microsoft.com/office/drawing/2014/chart" uri="{C3380CC4-5D6E-409C-BE32-E72D297353CC}">
              <c16:uniqueId val="{00000000-0D4A-44E1-AA1D-05807CE1D6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26762</c:v>
                </c:pt>
                <c:pt idx="1">
                  <c:v>42201</c:v>
                </c:pt>
                <c:pt idx="2">
                  <c:v>38853</c:v>
                </c:pt>
                <c:pt idx="3">
                  <c:v>36213</c:v>
                </c:pt>
                <c:pt idx="4">
                  <c:v>33167</c:v>
                </c:pt>
              </c:numCache>
            </c:numRef>
          </c:val>
          <c:smooth val="0"/>
          <c:extLst>
            <c:ext xmlns:c16="http://schemas.microsoft.com/office/drawing/2014/chart" uri="{C3380CC4-5D6E-409C-BE32-E72D297353CC}">
              <c16:uniqueId val="{00000001-0D4A-44E1-AA1D-05807CE1D6EC}"/>
            </c:ext>
          </c:extLst>
        </c:ser>
        <c:dLbls>
          <c:showLegendKey val="0"/>
          <c:showVal val="0"/>
          <c:showCatName val="0"/>
          <c:showSerName val="0"/>
          <c:showPercent val="0"/>
          <c:showBubbleSize val="0"/>
        </c:dLbls>
        <c:marker val="1"/>
        <c:smooth val="0"/>
        <c:axId val="122860288"/>
        <c:axId val="122862208"/>
      </c:lineChart>
      <c:catAx>
        <c:axId val="12286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62208"/>
        <c:crosses val="autoZero"/>
        <c:auto val="1"/>
        <c:lblAlgn val="ctr"/>
        <c:lblOffset val="100"/>
        <c:tickLblSkip val="1"/>
        <c:tickMarkSkip val="1"/>
        <c:noMultiLvlLbl val="0"/>
      </c:catAx>
      <c:valAx>
        <c:axId val="122862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6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5.76</c:v>
                </c:pt>
                <c:pt idx="1">
                  <c:v>5.4</c:v>
                </c:pt>
                <c:pt idx="2">
                  <c:v>5</c:v>
                </c:pt>
                <c:pt idx="3">
                  <c:v>5.19</c:v>
                </c:pt>
                <c:pt idx="4">
                  <c:v>4.5</c:v>
                </c:pt>
              </c:numCache>
            </c:numRef>
          </c:val>
          <c:extLst>
            <c:ext xmlns:c16="http://schemas.microsoft.com/office/drawing/2014/chart" uri="{C3380CC4-5D6E-409C-BE32-E72D297353CC}">
              <c16:uniqueId val="{00000000-3272-4714-8CFB-AF8A4005CB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21.55</c:v>
                </c:pt>
                <c:pt idx="1">
                  <c:v>21.7</c:v>
                </c:pt>
                <c:pt idx="2">
                  <c:v>20.2</c:v>
                </c:pt>
                <c:pt idx="3">
                  <c:v>17.5</c:v>
                </c:pt>
                <c:pt idx="4">
                  <c:v>15.7</c:v>
                </c:pt>
              </c:numCache>
            </c:numRef>
          </c:val>
          <c:extLst>
            <c:ext xmlns:c16="http://schemas.microsoft.com/office/drawing/2014/chart" uri="{C3380CC4-5D6E-409C-BE32-E72D297353CC}">
              <c16:uniqueId val="{00000001-3272-4714-8CFB-AF8A4005CB21}"/>
            </c:ext>
          </c:extLst>
        </c:ser>
        <c:dLbls>
          <c:showLegendKey val="0"/>
          <c:showVal val="0"/>
          <c:showCatName val="0"/>
          <c:showSerName val="0"/>
          <c:showPercent val="0"/>
          <c:showBubbleSize val="0"/>
        </c:dLbls>
        <c:gapWidth val="250"/>
        <c:overlap val="100"/>
        <c:axId val="76340608"/>
        <c:axId val="7701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-0.38</c:v>
                </c:pt>
                <c:pt idx="2">
                  <c:v>-1.3</c:v>
                </c:pt>
                <c:pt idx="3">
                  <c:v>-2.2200000000000002</c:v>
                </c:pt>
                <c:pt idx="4">
                  <c:v>-2.56</c:v>
                </c:pt>
              </c:numCache>
            </c:numRef>
          </c:val>
          <c:smooth val="0"/>
          <c:extLst>
            <c:ext xmlns:c16="http://schemas.microsoft.com/office/drawing/2014/chart" uri="{C3380CC4-5D6E-409C-BE32-E72D297353CC}">
              <c16:uniqueId val="{00000002-3272-4714-8CFB-AF8A4005CB21}"/>
            </c:ext>
          </c:extLst>
        </c:ser>
        <c:dLbls>
          <c:showLegendKey val="0"/>
          <c:showVal val="0"/>
          <c:showCatName val="0"/>
          <c:showSerName val="0"/>
          <c:showPercent val="0"/>
          <c:showBubbleSize val="0"/>
        </c:dLbls>
        <c:marker val="1"/>
        <c:smooth val="0"/>
        <c:axId val="76340608"/>
        <c:axId val="77010432"/>
      </c:lineChart>
      <c:catAx>
        <c:axId val="763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010432"/>
        <c:crosses val="autoZero"/>
        <c:auto val="1"/>
        <c:lblAlgn val="ctr"/>
        <c:lblOffset val="100"/>
        <c:tickLblSkip val="1"/>
        <c:tickMarkSkip val="1"/>
        <c:noMultiLvlLbl val="0"/>
      </c:catAx>
      <c:valAx>
        <c:axId val="770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4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72-49F9-9860-FE2F10FD7E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72-49F9-9860-FE2F10FD7EE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72-49F9-9860-FE2F10FD7EE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0.03</c:v>
                </c:pt>
                <c:pt idx="4">
                  <c:v>#N/A</c:v>
                </c:pt>
                <c:pt idx="5">
                  <c:v>0.01</c:v>
                </c:pt>
                <c:pt idx="6">
                  <c:v>#N/A</c:v>
                </c:pt>
                <c:pt idx="7">
                  <c:v>0</c:v>
                </c:pt>
                <c:pt idx="8">
                  <c:v>#N/A</c:v>
                </c:pt>
                <c:pt idx="9">
                  <c:v>0.04</c:v>
                </c:pt>
              </c:numCache>
            </c:numRef>
          </c:val>
          <c:extLst>
            <c:ext xmlns:c16="http://schemas.microsoft.com/office/drawing/2014/chart" uri="{C3380CC4-5D6E-409C-BE32-E72D297353CC}">
              <c16:uniqueId val="{00000003-9372-49F9-9860-FE2F10FD7EE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0.04</c:v>
                </c:pt>
                <c:pt idx="8">
                  <c:v>#N/A</c:v>
                </c:pt>
                <c:pt idx="9">
                  <c:v>0.14000000000000001</c:v>
                </c:pt>
              </c:numCache>
            </c:numRef>
          </c:val>
          <c:extLst>
            <c:ext xmlns:c16="http://schemas.microsoft.com/office/drawing/2014/chart" uri="{C3380CC4-5D6E-409C-BE32-E72D297353CC}">
              <c16:uniqueId val="{00000004-9372-49F9-9860-FE2F10FD7EE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0.27</c:v>
                </c:pt>
                <c:pt idx="4">
                  <c:v>#N/A</c:v>
                </c:pt>
                <c:pt idx="5">
                  <c:v>0.28000000000000003</c:v>
                </c:pt>
                <c:pt idx="6">
                  <c:v>#N/A</c:v>
                </c:pt>
                <c:pt idx="7">
                  <c:v>0.27</c:v>
                </c:pt>
                <c:pt idx="8">
                  <c:v>#N/A</c:v>
                </c:pt>
                <c:pt idx="9">
                  <c:v>0.31</c:v>
                </c:pt>
              </c:numCache>
            </c:numRef>
          </c:val>
          <c:extLst>
            <c:ext xmlns:c16="http://schemas.microsoft.com/office/drawing/2014/chart" uri="{C3380CC4-5D6E-409C-BE32-E72D297353CC}">
              <c16:uniqueId val="{00000005-9372-49F9-9860-FE2F10FD7EE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0.32</c:v>
                </c:pt>
                <c:pt idx="4">
                  <c:v>#N/A</c:v>
                </c:pt>
                <c:pt idx="5">
                  <c:v>0.35</c:v>
                </c:pt>
                <c:pt idx="6">
                  <c:v>#N/A</c:v>
                </c:pt>
                <c:pt idx="7">
                  <c:v>0.26</c:v>
                </c:pt>
                <c:pt idx="8">
                  <c:v>#N/A</c:v>
                </c:pt>
                <c:pt idx="9">
                  <c:v>0.4</c:v>
                </c:pt>
              </c:numCache>
            </c:numRef>
          </c:val>
          <c:extLst>
            <c:ext xmlns:c16="http://schemas.microsoft.com/office/drawing/2014/chart" uri="{C3380CC4-5D6E-409C-BE32-E72D297353CC}">
              <c16:uniqueId val="{00000006-9372-49F9-9860-FE2F10FD7EE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0.67</c:v>
                </c:pt>
                <c:pt idx="4">
                  <c:v>#N/A</c:v>
                </c:pt>
                <c:pt idx="5">
                  <c:v>0.49</c:v>
                </c:pt>
                <c:pt idx="6">
                  <c:v>#N/A</c:v>
                </c:pt>
                <c:pt idx="7">
                  <c:v>1.1599999999999999</c:v>
                </c:pt>
                <c:pt idx="8">
                  <c:v>#N/A</c:v>
                </c:pt>
                <c:pt idx="9">
                  <c:v>1.21</c:v>
                </c:pt>
              </c:numCache>
            </c:numRef>
          </c:val>
          <c:extLst>
            <c:ext xmlns:c16="http://schemas.microsoft.com/office/drawing/2014/chart" uri="{C3380CC4-5D6E-409C-BE32-E72D297353CC}">
              <c16:uniqueId val="{00000007-9372-49F9-9860-FE2F10FD7EE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0.85</c:v>
                </c:pt>
                <c:pt idx="4">
                  <c:v>#N/A</c:v>
                </c:pt>
                <c:pt idx="5">
                  <c:v>0.57999999999999996</c:v>
                </c:pt>
                <c:pt idx="6">
                  <c:v>#N/A</c:v>
                </c:pt>
                <c:pt idx="7">
                  <c:v>1.1399999999999999</c:v>
                </c:pt>
                <c:pt idx="8">
                  <c:v>#N/A</c:v>
                </c:pt>
                <c:pt idx="9">
                  <c:v>2.2400000000000002</c:v>
                </c:pt>
              </c:numCache>
            </c:numRef>
          </c:val>
          <c:extLst>
            <c:ext xmlns:c16="http://schemas.microsoft.com/office/drawing/2014/chart" uri="{C3380CC4-5D6E-409C-BE32-E72D297353CC}">
              <c16:uniqueId val="{00000008-9372-49F9-9860-FE2F10FD7E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5.76</c:v>
                </c:pt>
                <c:pt idx="2">
                  <c:v>#N/A</c:v>
                </c:pt>
                <c:pt idx="3">
                  <c:v>5.39</c:v>
                </c:pt>
                <c:pt idx="4">
                  <c:v>#N/A</c:v>
                </c:pt>
                <c:pt idx="5">
                  <c:v>4.99</c:v>
                </c:pt>
                <c:pt idx="6">
                  <c:v>#N/A</c:v>
                </c:pt>
                <c:pt idx="7">
                  <c:v>5.19</c:v>
                </c:pt>
                <c:pt idx="8">
                  <c:v>#N/A</c:v>
                </c:pt>
                <c:pt idx="9">
                  <c:v>4.5</c:v>
                </c:pt>
              </c:numCache>
            </c:numRef>
          </c:val>
          <c:extLst>
            <c:ext xmlns:c16="http://schemas.microsoft.com/office/drawing/2014/chart" uri="{C3380CC4-5D6E-409C-BE32-E72D297353CC}">
              <c16:uniqueId val="{00000009-9372-49F9-9860-FE2F10FD7EE5}"/>
            </c:ext>
          </c:extLst>
        </c:ser>
        <c:dLbls>
          <c:showLegendKey val="0"/>
          <c:showVal val="0"/>
          <c:showCatName val="0"/>
          <c:showSerName val="0"/>
          <c:showPercent val="0"/>
          <c:showBubbleSize val="0"/>
        </c:dLbls>
        <c:gapWidth val="150"/>
        <c:overlap val="100"/>
        <c:axId val="77071488"/>
        <c:axId val="77073024"/>
      </c:barChart>
      <c:catAx>
        <c:axId val="770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073024"/>
        <c:crosses val="autoZero"/>
        <c:auto val="1"/>
        <c:lblAlgn val="ctr"/>
        <c:lblOffset val="100"/>
        <c:tickLblSkip val="1"/>
        <c:tickMarkSkip val="1"/>
        <c:noMultiLvlLbl val="0"/>
      </c:catAx>
      <c:valAx>
        <c:axId val="7707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07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922</c:v>
                </c:pt>
                <c:pt idx="5">
                  <c:v>985</c:v>
                </c:pt>
                <c:pt idx="8">
                  <c:v>882</c:v>
                </c:pt>
                <c:pt idx="11">
                  <c:v>910</c:v>
                </c:pt>
                <c:pt idx="14">
                  <c:v>924</c:v>
                </c:pt>
              </c:numCache>
            </c:numRef>
          </c:val>
          <c:extLst>
            <c:ext xmlns:c16="http://schemas.microsoft.com/office/drawing/2014/chart" uri="{C3380CC4-5D6E-409C-BE32-E72D297353CC}">
              <c16:uniqueId val="{00000000-154B-4D62-A4C9-7C2333F740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4B-4D62-A4C9-7C2333F740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54B-4D62-A4C9-7C2333F740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199</c:v>
                </c:pt>
                <c:pt idx="3">
                  <c:v>150</c:v>
                </c:pt>
                <c:pt idx="6">
                  <c:v>90</c:v>
                </c:pt>
                <c:pt idx="9">
                  <c:v>31</c:v>
                </c:pt>
                <c:pt idx="12">
                  <c:v>0</c:v>
                </c:pt>
              </c:numCache>
            </c:numRef>
          </c:val>
          <c:extLst>
            <c:ext xmlns:c16="http://schemas.microsoft.com/office/drawing/2014/chart" uri="{C3380CC4-5D6E-409C-BE32-E72D297353CC}">
              <c16:uniqueId val="{00000003-154B-4D62-A4C9-7C2333F740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205</c:v>
                </c:pt>
                <c:pt idx="6">
                  <c:v>251</c:v>
                </c:pt>
                <c:pt idx="9">
                  <c:v>293</c:v>
                </c:pt>
                <c:pt idx="12">
                  <c:v>311</c:v>
                </c:pt>
              </c:numCache>
            </c:numRef>
          </c:val>
          <c:extLst>
            <c:ext xmlns:c16="http://schemas.microsoft.com/office/drawing/2014/chart" uri="{C3380CC4-5D6E-409C-BE32-E72D297353CC}">
              <c16:uniqueId val="{00000004-154B-4D62-A4C9-7C2333F740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B-4D62-A4C9-7C2333F740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4B-4D62-A4C9-7C2333F740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1168</c:v>
                </c:pt>
                <c:pt idx="3">
                  <c:v>1187</c:v>
                </c:pt>
                <c:pt idx="6">
                  <c:v>1115</c:v>
                </c:pt>
                <c:pt idx="9">
                  <c:v>1209</c:v>
                </c:pt>
                <c:pt idx="12">
                  <c:v>1183</c:v>
                </c:pt>
              </c:numCache>
            </c:numRef>
          </c:val>
          <c:extLst>
            <c:ext xmlns:c16="http://schemas.microsoft.com/office/drawing/2014/chart" uri="{C3380CC4-5D6E-409C-BE32-E72D297353CC}">
              <c16:uniqueId val="{00000007-154B-4D62-A4C9-7C2333F74035}"/>
            </c:ext>
          </c:extLst>
        </c:ser>
        <c:dLbls>
          <c:showLegendKey val="0"/>
          <c:showVal val="0"/>
          <c:showCatName val="0"/>
          <c:showSerName val="0"/>
          <c:showPercent val="0"/>
          <c:showBubbleSize val="0"/>
        </c:dLbls>
        <c:gapWidth val="100"/>
        <c:overlap val="100"/>
        <c:axId val="133714304"/>
        <c:axId val="13371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650</c:v>
                </c:pt>
                <c:pt idx="2">
                  <c:v>#N/A</c:v>
                </c:pt>
                <c:pt idx="3">
                  <c:v>#N/A</c:v>
                </c:pt>
                <c:pt idx="4">
                  <c:v>557</c:v>
                </c:pt>
                <c:pt idx="5">
                  <c:v>#N/A</c:v>
                </c:pt>
                <c:pt idx="6">
                  <c:v>#N/A</c:v>
                </c:pt>
                <c:pt idx="7">
                  <c:v>574</c:v>
                </c:pt>
                <c:pt idx="8">
                  <c:v>#N/A</c:v>
                </c:pt>
                <c:pt idx="9">
                  <c:v>#N/A</c:v>
                </c:pt>
                <c:pt idx="10">
                  <c:v>623</c:v>
                </c:pt>
                <c:pt idx="11">
                  <c:v>#N/A</c:v>
                </c:pt>
                <c:pt idx="12">
                  <c:v>#N/A</c:v>
                </c:pt>
                <c:pt idx="13">
                  <c:v>570</c:v>
                </c:pt>
                <c:pt idx="14">
                  <c:v>#N/A</c:v>
                </c:pt>
              </c:numCache>
            </c:numRef>
          </c:val>
          <c:smooth val="0"/>
          <c:extLst>
            <c:ext xmlns:c16="http://schemas.microsoft.com/office/drawing/2014/chart" uri="{C3380CC4-5D6E-409C-BE32-E72D297353CC}">
              <c16:uniqueId val="{00000008-154B-4D62-A4C9-7C2333F74035}"/>
            </c:ext>
          </c:extLst>
        </c:ser>
        <c:dLbls>
          <c:showLegendKey val="0"/>
          <c:showVal val="0"/>
          <c:showCatName val="0"/>
          <c:showSerName val="0"/>
          <c:showPercent val="0"/>
          <c:showBubbleSize val="0"/>
        </c:dLbls>
        <c:marker val="1"/>
        <c:smooth val="0"/>
        <c:axId val="133714304"/>
        <c:axId val="133716224"/>
      </c:lineChart>
      <c:catAx>
        <c:axId val="1337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16224"/>
        <c:crosses val="autoZero"/>
        <c:auto val="1"/>
        <c:lblAlgn val="ctr"/>
        <c:lblOffset val="100"/>
        <c:tickLblSkip val="1"/>
        <c:tickMarkSkip val="1"/>
        <c:noMultiLvlLbl val="0"/>
      </c:catAx>
      <c:valAx>
        <c:axId val="13371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11707</c:v>
                </c:pt>
                <c:pt idx="5">
                  <c:v>11637</c:v>
                </c:pt>
                <c:pt idx="8">
                  <c:v>11677</c:v>
                </c:pt>
                <c:pt idx="11">
                  <c:v>11282</c:v>
                </c:pt>
                <c:pt idx="14">
                  <c:v>11397</c:v>
                </c:pt>
              </c:numCache>
            </c:numRef>
          </c:val>
          <c:extLst>
            <c:ext xmlns:c16="http://schemas.microsoft.com/office/drawing/2014/chart" uri="{C3380CC4-5D6E-409C-BE32-E72D297353CC}">
              <c16:uniqueId val="{00000000-1050-4AC5-8CED-94F0BB6610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050-4AC5-8CED-94F0BB6610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3287</c:v>
                </c:pt>
                <c:pt idx="5">
                  <c:v>3257</c:v>
                </c:pt>
                <c:pt idx="8">
                  <c:v>2921</c:v>
                </c:pt>
                <c:pt idx="11">
                  <c:v>2637</c:v>
                </c:pt>
                <c:pt idx="14">
                  <c:v>2303</c:v>
                </c:pt>
              </c:numCache>
            </c:numRef>
          </c:val>
          <c:extLst>
            <c:ext xmlns:c16="http://schemas.microsoft.com/office/drawing/2014/chart" uri="{C3380CC4-5D6E-409C-BE32-E72D297353CC}">
              <c16:uniqueId val="{00000002-1050-4AC5-8CED-94F0BB6610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50-4AC5-8CED-94F0BB6610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50-4AC5-8CED-94F0BB6610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50-4AC5-8CED-94F0BB6610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2158</c:v>
                </c:pt>
                <c:pt idx="3">
                  <c:v>2351</c:v>
                </c:pt>
                <c:pt idx="6">
                  <c:v>2293</c:v>
                </c:pt>
                <c:pt idx="9">
                  <c:v>2314</c:v>
                </c:pt>
                <c:pt idx="12">
                  <c:v>2310</c:v>
                </c:pt>
              </c:numCache>
            </c:numRef>
          </c:val>
          <c:extLst>
            <c:ext xmlns:c16="http://schemas.microsoft.com/office/drawing/2014/chart" uri="{C3380CC4-5D6E-409C-BE32-E72D297353CC}">
              <c16:uniqueId val="{00000006-1050-4AC5-8CED-94F0BB6610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354</c:v>
                </c:pt>
                <c:pt idx="3">
                  <c:v>155</c:v>
                </c:pt>
                <c:pt idx="6">
                  <c:v>36</c:v>
                </c:pt>
                <c:pt idx="9">
                  <c:v>0</c:v>
                </c:pt>
                <c:pt idx="12">
                  <c:v>0</c:v>
                </c:pt>
              </c:numCache>
            </c:numRef>
          </c:val>
          <c:extLst>
            <c:ext xmlns:c16="http://schemas.microsoft.com/office/drawing/2014/chart" uri="{C3380CC4-5D6E-409C-BE32-E72D297353CC}">
              <c16:uniqueId val="{00000007-1050-4AC5-8CED-94F0BB6610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5445</c:v>
                </c:pt>
                <c:pt idx="3">
                  <c:v>5432</c:v>
                </c:pt>
                <c:pt idx="6">
                  <c:v>5459</c:v>
                </c:pt>
                <c:pt idx="9">
                  <c:v>5972</c:v>
                </c:pt>
                <c:pt idx="12">
                  <c:v>6841</c:v>
                </c:pt>
              </c:numCache>
            </c:numRef>
          </c:val>
          <c:extLst>
            <c:ext xmlns:c16="http://schemas.microsoft.com/office/drawing/2014/chart" uri="{C3380CC4-5D6E-409C-BE32-E72D297353CC}">
              <c16:uniqueId val="{00000008-1050-4AC5-8CED-94F0BB6610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50-4AC5-8CED-94F0BB6610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11086</c:v>
                </c:pt>
                <c:pt idx="3">
                  <c:v>11232</c:v>
                </c:pt>
                <c:pt idx="6">
                  <c:v>10995</c:v>
                </c:pt>
                <c:pt idx="9">
                  <c:v>10395</c:v>
                </c:pt>
                <c:pt idx="12">
                  <c:v>10052</c:v>
                </c:pt>
              </c:numCache>
            </c:numRef>
          </c:val>
          <c:extLst>
            <c:ext xmlns:c16="http://schemas.microsoft.com/office/drawing/2014/chart" uri="{C3380CC4-5D6E-409C-BE32-E72D297353CC}">
              <c16:uniqueId val="{0000000A-1050-4AC5-8CED-94F0BB6610B1}"/>
            </c:ext>
          </c:extLst>
        </c:ser>
        <c:dLbls>
          <c:showLegendKey val="0"/>
          <c:showVal val="0"/>
          <c:showCatName val="0"/>
          <c:showSerName val="0"/>
          <c:showPercent val="0"/>
          <c:showBubbleSize val="0"/>
        </c:dLbls>
        <c:gapWidth val="100"/>
        <c:overlap val="100"/>
        <c:axId val="77952128"/>
        <c:axId val="779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4049</c:v>
                </c:pt>
                <c:pt idx="2">
                  <c:v>#N/A</c:v>
                </c:pt>
                <c:pt idx="3">
                  <c:v>#N/A</c:v>
                </c:pt>
                <c:pt idx="4">
                  <c:v>4276</c:v>
                </c:pt>
                <c:pt idx="5">
                  <c:v>#N/A</c:v>
                </c:pt>
                <c:pt idx="6">
                  <c:v>#N/A</c:v>
                </c:pt>
                <c:pt idx="7">
                  <c:v>4186</c:v>
                </c:pt>
                <c:pt idx="8">
                  <c:v>#N/A</c:v>
                </c:pt>
                <c:pt idx="9">
                  <c:v>#N/A</c:v>
                </c:pt>
                <c:pt idx="10">
                  <c:v>4762</c:v>
                </c:pt>
                <c:pt idx="11">
                  <c:v>#N/A</c:v>
                </c:pt>
                <c:pt idx="12">
                  <c:v>#N/A</c:v>
                </c:pt>
                <c:pt idx="13">
                  <c:v>5503</c:v>
                </c:pt>
                <c:pt idx="14">
                  <c:v>#N/A</c:v>
                </c:pt>
              </c:numCache>
            </c:numRef>
          </c:val>
          <c:smooth val="0"/>
          <c:extLst>
            <c:ext xmlns:c16="http://schemas.microsoft.com/office/drawing/2014/chart" uri="{C3380CC4-5D6E-409C-BE32-E72D297353CC}">
              <c16:uniqueId val="{0000000B-1050-4AC5-8CED-94F0BB6610B1}"/>
            </c:ext>
          </c:extLst>
        </c:ser>
        <c:dLbls>
          <c:showLegendKey val="0"/>
          <c:showVal val="0"/>
          <c:showCatName val="0"/>
          <c:showSerName val="0"/>
          <c:showPercent val="0"/>
          <c:showBubbleSize val="0"/>
        </c:dLbls>
        <c:marker val="1"/>
        <c:smooth val="0"/>
        <c:axId val="77952128"/>
        <c:axId val="77954048"/>
      </c:lineChart>
      <c:catAx>
        <c:axId val="779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954048"/>
        <c:crosses val="autoZero"/>
        <c:auto val="1"/>
        <c:lblAlgn val="ctr"/>
        <c:lblOffset val="100"/>
        <c:tickLblSkip val="1"/>
        <c:tickMarkSkip val="1"/>
        <c:noMultiLvlLbl val="0"/>
      </c:catAx>
      <c:valAx>
        <c:axId val="779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5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2029</c:v>
                </c:pt>
                <c:pt idx="1">
                  <c:v>1778</c:v>
                </c:pt>
                <c:pt idx="2">
                  <c:v>1590</c:v>
                </c:pt>
              </c:numCache>
            </c:numRef>
          </c:val>
          <c:extLst>
            <c:ext xmlns:c16="http://schemas.microsoft.com/office/drawing/2014/chart" uri="{C3380CC4-5D6E-409C-BE32-E72D297353CC}">
              <c16:uniqueId val="{00000000-40EB-4ABA-8B24-0FF2A918B8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40EB-4ABA-8B24-0FF2A918B8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610</c:v>
                </c:pt>
                <c:pt idx="1">
                  <c:v>574</c:v>
                </c:pt>
                <c:pt idx="2">
                  <c:v>428</c:v>
                </c:pt>
              </c:numCache>
            </c:numRef>
          </c:val>
          <c:extLst>
            <c:ext xmlns:c16="http://schemas.microsoft.com/office/drawing/2014/chart" uri="{C3380CC4-5D6E-409C-BE32-E72D297353CC}">
              <c16:uniqueId val="{00000002-40EB-4ABA-8B24-0FF2A918B85E}"/>
            </c:ext>
          </c:extLst>
        </c:ser>
        <c:dLbls>
          <c:showLegendKey val="0"/>
          <c:showVal val="0"/>
          <c:showCatName val="0"/>
          <c:showSerName val="0"/>
          <c:showPercent val="0"/>
          <c:showBubbleSize val="0"/>
        </c:dLbls>
        <c:gapWidth val="120"/>
        <c:overlap val="100"/>
        <c:axId val="76916992"/>
        <c:axId val="76926976"/>
      </c:barChart>
      <c:catAx>
        <c:axId val="769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926976"/>
        <c:crosses val="autoZero"/>
        <c:auto val="1"/>
        <c:lblAlgn val="ctr"/>
        <c:lblOffset val="100"/>
        <c:tickLblSkip val="1"/>
        <c:tickMarkSkip val="1"/>
        <c:noMultiLvlLbl val="0"/>
      </c:catAx>
      <c:valAx>
        <c:axId val="7692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91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{853820DD-C367-4CDE-8D6B-D22D45DEA3E7}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AB3-41F5-B2D9-F37DC6F1A2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{086A3358-BC6E-4C17-8BA6-EBE8DD275627}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B3-41F5-B2D9-F37DC6F1A2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{AB0DF483-DAA8-4FBB-ADFB-FF020F423A0C}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B3-41F5-B2D9-F37DC6F1A2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{CD90BF8D-382B-4BCD-81EB-E7443DF88D26}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B3-41F5-B2D9-F37DC6F1A2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{56C21958-405C-4F05-9AC7-EF405201E68B}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B3-41F5-B2D9-F37DC6F1A2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{A762BA1C-25CD-4ECB-803F-B3332CEE85EC}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AB3-41F5-B2D9-F37DC6F1A2E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{56ADCECA-09B9-4290-B3EC-065EED0A15CD}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AB3-41F5-B2D9-F37DC6F1A2E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{DCA5BA9A-8D35-4DB3-B311-613650A16E12}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AB3-41F5-B2D9-F37DC6F1A2EC}"/>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{6DAB8A87-941B-46B8-B405-AA243344AAD8}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AB3-41F5-B2D9-F37DC6F1A2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58.6</c:v>
                </c:pt>
                <c:pt idx="24">
                  <c:v>60</c:v>
                </c:pt>
                <c:pt idx="32">
                  <c:v>61.5</c:v>
                </c:pt>
              </c:numCache>
            </c:numRef>
          </c:xVal>
          <c:yVal>
            <c:numRef>
              <c:f>公会計指標分析・財政指標組合せ分析表!$BP$51:$DC$51</c:f>
              <c:numCache>
                <c:formatCode>#,##0.0;"▲ "#,##0.0</c:formatCode>
                <c:ptCount val="40"/>
                <c:pt idx="16">
                  <c:v>45.6</c:v>
                </c:pt>
                <c:pt idx="24">
                  <c:v>51.5</c:v>
                </c:pt>
                <c:pt idx="32">
                  <c:v>59.8</c:v>
                </c:pt>
              </c:numCache>
            </c:numRef>
          </c:yVal>
          <c:smooth val="0"/>
          <c:extLst>
            <c:ext xmlns:c16="http://schemas.microsoft.com/office/drawing/2014/chart" uri="{C3380CC4-5D6E-409C-BE32-E72D297353CC}">
              <c16:uniqueId val="{00000009-7AB3-41F5-B2D9-F37DC6F1A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{4F059CE6-3FC1-4DBC-96F5-A135ACB5883F}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AB3-41F5-B2D9-F37DC6F1A2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{3401DC17-77E7-48DA-B88B-F151842EE9C1}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B3-41F5-B2D9-F37DC6F1A2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{4E1AC8A2-73B4-4E4D-B611-9571305F87C1}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B3-41F5-B2D9-F37DC6F1A2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{FD65435D-01B4-4EF1-9EA3-F06D2C8628F2}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B3-41F5-B2D9-F37DC6F1A2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{133E30DA-3236-4E45-90CB-D830466810D5}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B3-41F5-B2D9-F37DC6F1A2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{6AD531D4-54A4-4080-B190-F56B8007AA32}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AB3-41F5-B2D9-F37DC6F1A2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{64EFC106-4C6B-4E72-B904-D90D20B3CBAB}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AB3-41F5-B2D9-F37DC6F1A2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{DC149E59-F1CF-4988-9A45-2880B6557DEA}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AB3-41F5-B2D9-F37DC6F1A2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{E00FCDC2-DB46-4761-99F8-D9A92C4078D6}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AB3-41F5-B2D9-F37DC6F1A2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57.1</c:v>
                </c:pt>
                <c:pt idx="32">
                  <c:v>55.2</c:v>
                </c:pt>
              </c:numCache>
            </c:numRef>
          </c:xVal>
          <c:yVal>
            <c:numRef>
              <c:f>公会計指標分析・財政指標組合せ分析表!$BP$55:$DC$55</c:f>
              <c:numCache>
                <c:formatCode>#,##0.0;"▲ "#,##0.0</c:formatCode>
                <c:ptCount val="40"/>
                <c:pt idx="16">
                  <c:v>58.5</c:v>
                </c:pt>
                <c:pt idx="24">
                  <c:v>52.3</c:v>
                </c:pt>
                <c:pt idx="32">
                  <c:v>55.4</c:v>
                </c:pt>
              </c:numCache>
            </c:numRef>
          </c:yVal>
          <c:smooth val="0"/>
          <c:extLst>
            <c:ext xmlns:c16="http://schemas.microsoft.com/office/drawing/2014/chart" uri="{C3380CC4-5D6E-409C-BE32-E72D297353CC}">
              <c16:uniqueId val="{00000013-7AB3-41F5-B2D9-F37DC6F1A2EC}"/>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{A7FB4646-15E0-4976-8FBD-89FDC0F03342}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BB-4CAF-9220-E2079413C1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{54CFDA47-D5CF-479C-824B-C0E6601BB6B6}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BB-4CAF-9220-E2079413C1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{66602C8B-7B74-4AB6-B2A7-7E2C6AB190A5}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BB-4CAF-9220-E2079413C1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{CBF04BB4-473A-4B7D-884A-E65B642C6A80}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BB-4CAF-9220-E2079413C1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{2316CC3E-223D-4755-98E1-BDC13A827761}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BB-4CAF-9220-E2079413C17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{A298375A-1B93-4225-9509-5605B9BB98D7}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BB-4CAF-9220-E2079413C17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{F63B5272-CCE9-4F7E-8F8D-174802B3D88B}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BB-4CAF-9220-E2079413C1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{9647F729-0C3A-41C3-A633-29EDC7CC0485}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BB-4CAF-9220-E2079413C17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{962446CB-DD26-436B-BD23-3416E73AB522}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BB-4CAF-9220-E2079413C1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c:v>
                </c:pt>
                <c:pt idx="16">
                  <c:v>6.6</c:v>
                </c:pt>
                <c:pt idx="24">
                  <c:v>6.4</c:v>
                </c:pt>
                <c:pt idx="32">
                  <c:v>6.3</c:v>
                </c:pt>
              </c:numCache>
            </c:numRef>
          </c:xVal>
          <c:yVal>
            <c:numRef>
              <c:f>公会計指標分析・財政指標組合せ分析表!$BP$73:$DC$73</c:f>
              <c:numCache>
                <c:formatCode>#,##0.0;"▲ "#,##0.0</c:formatCode>
                <c:ptCount val="40"/>
                <c:pt idx="0">
                  <c:v>45.1</c:v>
                </c:pt>
                <c:pt idx="8">
                  <c:v>48.3</c:v>
                </c:pt>
                <c:pt idx="16">
                  <c:v>45.6</c:v>
                </c:pt>
                <c:pt idx="24">
                  <c:v>51.5</c:v>
                </c:pt>
                <c:pt idx="32">
                  <c:v>59.8</c:v>
                </c:pt>
              </c:numCache>
            </c:numRef>
          </c:yVal>
          <c:smooth val="0"/>
          <c:extLst>
            <c:ext xmlns:c16="http://schemas.microsoft.com/office/drawing/2014/chart" uri="{C3380CC4-5D6E-409C-BE32-E72D297353CC}">
              <c16:uniqueId val="{00000009-26BB-4CAF-9220-E2079413C1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{3938B698-C8A5-413E-B8BF-E9309575CB8F}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BB-4CAF-9220-E2079413C1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{5B1188C9-7073-4F21-9A2E-C33BF6DC6F84}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BB-4CAF-9220-E2079413C1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{A68AB7C4-B70C-4467-BA17-0BD4319A351A}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BB-4CAF-9220-E2079413C1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{52B50558-7F18-429E-BD3A-C25475D6C2B7}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BB-4CAF-9220-E2079413C1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{C997F9B9-37B1-4921-AD5B-1184DEBACBCB}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BB-4CAF-9220-E2079413C1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{D0EC72AC-1AF8-42E0-B542-D8D4CD6E5C58}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BB-4CAF-9220-E2079413C1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{5EBFFCB6-7144-4F2C-B734-A159C10F5D06}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BB-4CAF-9220-E2079413C1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{FFF51697-7E41-4F6E-877B-52291B1D5285}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BB-4CAF-9220-E2079413C1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{6F8DCE9B-4FFF-4400-91EF-EF92D2A8A3D4}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BB-4CAF-9220-E2079413C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9.6999999999999993</c:v>
                </c:pt>
              </c:numCache>
            </c:numRef>
          </c:xVal>
          <c:yVal>
            <c:numRef>
              <c:f>公会計指標分析・財政指標組合せ分析表!$BP$77:$DC$77</c:f>
              <c:numCache>
                <c:formatCode>#,##0.0;"▲ "#,##0.0</c:formatCode>
                <c:ptCount val="40"/>
                <c:pt idx="0">
                  <c:v>65.3</c:v>
                </c:pt>
                <c:pt idx="8">
                  <c:v>60.8</c:v>
                </c:pt>
                <c:pt idx="16">
                  <c:v>58.5</c:v>
                </c:pt>
                <c:pt idx="24">
                  <c:v>52.3</c:v>
                </c:pt>
                <c:pt idx="32">
                  <c:v>55.4</c:v>
                </c:pt>
              </c:numCache>
            </c:numRef>
          </c:yVal>
          <c:smooth val="0"/>
          <c:extLst>
            <c:ext xmlns:c16="http://schemas.microsoft.com/office/drawing/2014/chart" uri="{C3380CC4-5D6E-409C-BE32-E72D297353CC}">
              <c16:uniqueId val="{00000013-26BB-4CAF-9220-E2079413C179}"/>
            </c:ext>
          </c:extLst>
        </c:ser>
        <c:dLbls>
          <c:showLegendKey val="0"/>
          <c:showVal val="1"/>
          <c:showCatName val="0"/>
          <c:showSerName val="0"/>
          <c:showPercent val="0"/>
          <c:showBubbleSize val="0"/>
        </c:dLbls>
        <c:axId val="84219776"/>
        <c:axId val="84234240"/>
      </c:scatterChart>
      <c:valAx>
        <c:axId val="84219776"/>
        <c:scaling>
          <c:orientation val="minMax"/>
          <c:max val="12.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年度債及び平成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年度債（</a:t>
          </a:r>
          <a:r>
            <a:rPr lang="en-US" altLang="ja-JP" sz="1100">
              <a:solidFill>
                <a:schemeClr val="dk1"/>
              </a:solidFill>
              <a:effectLst/>
              <a:latin typeface="+mn-lt"/>
              <a:ea typeface="+mn-ea"/>
              <a:cs typeface="+mn-cs"/>
            </a:rPr>
            <a:t>H8 </a:t>
          </a:r>
          <a:r>
            <a:rPr lang="ja-JP" altLang="ja-JP" sz="1100">
              <a:solidFill>
                <a:schemeClr val="dk1"/>
              </a:solidFill>
              <a:effectLst/>
              <a:latin typeface="+mn-lt"/>
              <a:ea typeface="+mn-ea"/>
              <a:cs typeface="+mn-cs"/>
            </a:rPr>
            <a:t>白鳥コミュニティセンター建設事業債など）の元利償還終了により元利償還金が前年度に比べ減少するとともに、海部津島環境事務組合債の償還終了により組合等が起こした地方債に対する負担金等が減少したことで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）が前年度に比べ</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百万円減少し、実質公債費比率の分子が減少した。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新庁舎建設事業を始めとする大型公共事業で借り入れる市債の元利償還金や公共下水道事業の進捗に伴う公営企業債の元利償還金の増加が見込まれるため、市債の新規発行に当たっては普通交付税措置のある起債を活用するなど慎重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現在高が前年度から減少したものの、公共下水道事業の整備の進捗により公営企業債等繰入見込額が増加していることから、将来負担額が全体として大きく増加した。また、将来負担額を控除する充当可能基金の残高が財政調整基金の取崩し（約</a:t>
          </a:r>
          <a:r>
            <a:rPr lang="en-US" altLang="ja-JP" sz="1100">
              <a:solidFill>
                <a:schemeClr val="dk1"/>
              </a:solidFill>
              <a:effectLst/>
              <a:latin typeface="+mn-lt"/>
              <a:ea typeface="+mn-ea"/>
              <a:cs typeface="+mn-cs"/>
            </a:rPr>
            <a:t>189</a:t>
          </a:r>
          <a:r>
            <a:rPr lang="ja-JP" altLang="ja-JP" sz="1100">
              <a:solidFill>
                <a:schemeClr val="dk1"/>
              </a:solidFill>
              <a:effectLst/>
              <a:latin typeface="+mn-lt"/>
              <a:ea typeface="+mn-ea"/>
              <a:cs typeface="+mn-cs"/>
            </a:rPr>
            <a:t>百万円）などにより大きく減少したため将来負担比率の分子は前年度に比べ</a:t>
          </a:r>
          <a:r>
            <a:rPr lang="en-US" altLang="ja-JP" sz="1100">
              <a:solidFill>
                <a:schemeClr val="dk1"/>
              </a:solidFill>
              <a:effectLst/>
              <a:latin typeface="+mn-lt"/>
              <a:ea typeface="+mn-ea"/>
              <a:cs typeface="+mn-cs"/>
            </a:rPr>
            <a:t>740</a:t>
          </a:r>
          <a:r>
            <a:rPr lang="ja-JP" altLang="ja-JP" sz="1100">
              <a:solidFill>
                <a:schemeClr val="dk1"/>
              </a:solidFill>
              <a:effectLst/>
              <a:latin typeface="+mn-lt"/>
              <a:ea typeface="+mn-ea"/>
              <a:cs typeface="+mn-cs"/>
            </a:rPr>
            <a:t>百万円増加した。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今後も庁舎建設事業や公共下水道事業など多額の経費を要する事業が予定されており、起債の発行や基金の取崩しをせざるを得ない状況にある。将来世代の負担を過大なものにしないために、第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次弥富市行政改革実施計画に基づき事務事業の合理化・効率化に取り組んでいくとともに、市債の新規発行にあたっては普通交付税措置があるものを活用するなど、慎重な財政運営に努める。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年度末現在、財政調整基金、減債基金、公共施設整備基金、三ツ又池保全基金及び地域福祉振興基金の計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基金で</a:t>
          </a:r>
          <a:r>
            <a:rPr lang="en-US" altLang="ja-JP" sz="1100">
              <a:solidFill>
                <a:schemeClr val="dk1"/>
              </a:solidFill>
              <a:effectLst/>
              <a:latin typeface="+mn-lt"/>
              <a:ea typeface="+mn-ea"/>
              <a:cs typeface="+mn-cs"/>
            </a:rPr>
            <a:t>2,191</a:t>
          </a:r>
          <a:r>
            <a:rPr lang="ja-JP" altLang="ja-JP" sz="1100">
              <a:solidFill>
                <a:schemeClr val="dk1"/>
              </a:solidFill>
              <a:effectLst/>
              <a:latin typeface="+mn-lt"/>
              <a:ea typeface="+mn-ea"/>
              <a:cs typeface="+mn-cs"/>
            </a:rPr>
            <a:t>百万円の残高を有している。近年は財源の減少をカバーするため財政調整基金を毎年度取り崩しているほか、新庁舎建設事業の財源として公共施設整備基金を取り崩すなど、減少傾向にある。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歳入の増加を見込むことができない一方で大型公共事業の実施を控えており、基金残高は減少していくものと想定している。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・公共施設整備基金・・・庁舎、学校その他の公共施設の整備のため。</a:t>
          </a:r>
        </a:p>
        <a:p>
          <a:r>
            <a:rPr lang="ja-JP" altLang="ja-JP" sz="1100">
              <a:solidFill>
                <a:schemeClr val="dk1"/>
              </a:solidFill>
              <a:effectLst/>
              <a:latin typeface="+mn-lt"/>
              <a:ea typeface="+mn-ea"/>
              <a:cs typeface="+mn-cs"/>
            </a:rPr>
            <a:t>・三ツ又池保全基金・・・市内の公園である三ツ又池公園の保全のため。</a:t>
          </a:r>
        </a:p>
        <a:p>
          <a:r>
            <a:rPr lang="ja-JP" altLang="ja-JP" sz="1100">
              <a:solidFill>
                <a:schemeClr val="dk1"/>
              </a:solidFill>
              <a:effectLst/>
              <a:latin typeface="+mn-lt"/>
              <a:ea typeface="+mn-ea"/>
              <a:cs typeface="+mn-cs"/>
            </a:rPr>
            <a:t>・地域福祉振興基金・・・福祉活動の促進のため。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・公共施設整備基金は、十四山東部小学校北校舎改築基金及び十四山スポーツセンター維持管理基金を平成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年度に廃止し、その基金残高を公共施設整備基金に統合したことにより、平成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年度末残高に比べて増加している。</a:t>
          </a:r>
        </a:p>
        <a:p>
          <a:r>
            <a:rPr lang="ja-JP" altLang="ja-JP" sz="1100">
              <a:solidFill>
                <a:schemeClr val="dk1"/>
              </a:solidFill>
              <a:effectLst/>
              <a:latin typeface="+mn-lt"/>
              <a:ea typeface="+mn-ea"/>
              <a:cs typeface="+mn-cs"/>
            </a:rPr>
            <a:t>・三ツ又池保全基金は、三ツ又池公園維持管理費として毎年</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百万円取り崩しているため減少している。</a:t>
          </a:r>
        </a:p>
        <a:p>
          <a:r>
            <a:rPr lang="ja-JP" altLang="ja-JP" sz="1100">
              <a:solidFill>
                <a:schemeClr val="dk1"/>
              </a:solidFill>
              <a:effectLst/>
              <a:latin typeface="+mn-lt"/>
              <a:ea typeface="+mn-ea"/>
              <a:cs typeface="+mn-cs"/>
            </a:rPr>
            <a:t>・地域福祉振興基金は、白鳥保育所改築事業のほか、総合福祉センターや保育所の修繕工事などに充てるため取崩しが続き、減少している。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・公共施設整備基金は、庁舎建設事業に充当後の残高が</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百万円程度となり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その後の充当事業等は未定である。</a:t>
          </a:r>
        </a:p>
        <a:p>
          <a:r>
            <a:rPr lang="ja-JP" altLang="ja-JP" sz="1100">
              <a:solidFill>
                <a:schemeClr val="dk1"/>
              </a:solidFill>
              <a:effectLst/>
              <a:latin typeface="+mn-lt"/>
              <a:ea typeface="+mn-ea"/>
              <a:cs typeface="+mn-cs"/>
            </a:rPr>
            <a:t>・三ツ又池保全基金は、今後も公園の維持管理費用として毎年取り崩す方針である。</a:t>
          </a:r>
        </a:p>
        <a:p>
          <a:r>
            <a:rPr lang="ja-JP" altLang="ja-JP" sz="1100">
              <a:solidFill>
                <a:schemeClr val="dk1"/>
              </a:solidFill>
              <a:effectLst/>
              <a:latin typeface="+mn-lt"/>
              <a:ea typeface="+mn-ea"/>
              <a:cs typeface="+mn-cs"/>
            </a:rPr>
            <a:t>・地域福祉振興基金は、福祉施設の修繕に充てる方針である。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548</a:t>
          </a:r>
          <a:r>
            <a:rPr lang="ja-JP" altLang="ja-JP" sz="1100">
              <a:solidFill>
                <a:schemeClr val="dk1"/>
              </a:solidFill>
              <a:effectLst/>
              <a:latin typeface="+mn-lt"/>
              <a:ea typeface="+mn-ea"/>
              <a:cs typeface="+mn-cs"/>
            </a:rPr>
            <a:t>百万円を取り崩して</a:t>
          </a:r>
          <a:r>
            <a:rPr lang="ja-JP" altLang="en-US" sz="1100">
              <a:solidFill>
                <a:schemeClr val="dk1"/>
              </a:solidFill>
              <a:effectLst/>
              <a:latin typeface="+mn-lt"/>
              <a:ea typeface="+mn-ea"/>
              <a:cs typeface="+mn-cs"/>
            </a:rPr>
            <a:t>いる一方、積立てはほぼ利子のみにとどまり</a:t>
          </a:r>
          <a:r>
            <a:rPr lang="ja-JP" altLang="ja-JP" sz="1100">
              <a:solidFill>
                <a:schemeClr val="dk1"/>
              </a:solidFill>
              <a:effectLst/>
              <a:latin typeface="+mn-lt"/>
              <a:ea typeface="+mn-ea"/>
              <a:cs typeface="+mn-cs"/>
            </a:rPr>
            <a:t>、年々減少傾向にある。主な理由は、扶助費や特別会計繰入金が年々増加していることや普通交付税の合併算定替による増加額の縮減が平成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年度から始まっていることで慢性的に財源不足が生じているためである。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　今後も歳入が大きく増加する見込みがない一方で大型公共事業の実施を控えているためさらに取崩す見込みである。このような状況であるが、持続可能なまちづくりをしていくために第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次弥富市行政改革実施計画に基づき、事務事業の合理化・効率化に取り組むことにより本市が積立額の適正水準と考える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億円（標準財政規模の約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）を下回らないよう慎重な財政運営に努める。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年度に市債償還金に充当するため</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百万円を取り崩して残高が約</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百万円となって以降大きな取崩</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　新庁舎建設事業債の元金償還が平成</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年度に本格化するとともに、今後行われる事業に対して市債を充当する場合、さらに公債費が伸びる見込みとなるが、積立により基金残高を増加させることは目下の財政状況では厳しい状況である。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や全国平均より高い水準にある。これは、主に道路及び庁舎に係る有形固定資産減価償却率が大きいことによるものである。合併時に旧町村の均衡ある発展を掲げてきたことから、施設の集約化や除却が進んでいない状況にあるが、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年度に策定した公共施設等総合管理計画を基に、長寿命化による固定資産のライフサイクルコストの縮減に取り組むこととしている。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133773</xdr:rowOff>
    </xdr:from>
    <xdr:to>
      <xdr:col>15</xdr:col>
      <xdr:colOff>187325</xdr:colOff>
      <xdr:row>30</xdr:row>
      <xdr:rowOff>63923</xdr:rowOff>
    </xdr:to>
    <xdr:sp macro="" textlink="">
      <xdr:nvSpPr>
        <xdr:cNvPr id="72" name="フローチャート: 判断 71"/>
        <xdr:cNvSpPr/>
      </xdr:nvSpPr>
      <xdr:spPr>
        <a:xfrm>
          <a:off x="3238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167217</xdr:rowOff>
    </xdr:from>
    <xdr:to>
      <xdr:col>23</xdr:col>
      <xdr:colOff>136525</xdr:colOff>
      <xdr:row>28</xdr:row>
      <xdr:rowOff>97367</xdr:rowOff>
    </xdr:to>
    <xdr:sp macro="" textlink="">
      <xdr:nvSpPr>
        <xdr:cNvPr id="78" name="楕円 77"/>
        <xdr:cNvSpPr/>
      </xdr:nvSpPr>
      <xdr:spPr>
        <a:xfrm>
          <a:off x="47117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18644</xdr:rowOff>
    </xdr:from>
    <xdr:ext cx="405111" cy="259045"/>
    <xdr:sp macro="" textlink="">
      <xdr:nvSpPr>
        <xdr:cNvPr id="79" name="有形固定資産減価償却率該当値テキスト"/>
        <xdr:cNvSpPr txBox="1"/>
      </xdr:nvSpPr>
      <xdr:spPr>
        <a:xfrm>
          <a:off x="4813300" y="541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49742</xdr:rowOff>
    </xdr:from>
    <xdr:to>
      <xdr:col>19</xdr:col>
      <xdr:colOff>187325</xdr:colOff>
      <xdr:row>28</xdr:row>
      <xdr:rowOff>151342</xdr:rowOff>
    </xdr:to>
    <xdr:sp macro="" textlink="">
      <xdr:nvSpPr>
        <xdr:cNvPr id="80" name="楕円 79"/>
        <xdr:cNvSpPr/>
      </xdr:nvSpPr>
      <xdr:spPr>
        <a:xfrm>
          <a:off x="4000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46567</xdr:rowOff>
    </xdr:from>
    <xdr:to>
      <xdr:col>23</xdr:col>
      <xdr:colOff>85725</xdr:colOff>
      <xdr:row>28</xdr:row>
      <xdr:rowOff>100542</xdr:rowOff>
    </xdr:to>
    <xdr:cxnSp macro="">
      <xdr:nvCxnSpPr>
        <xdr:cNvPr id="81" name="直線コネクタ 80"/>
        <xdr:cNvCxnSpPr/>
      </xdr:nvCxnSpPr>
      <xdr:spPr>
        <a:xfrm flipV="1">
          <a:off x="4051300" y="561869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100118</xdr:rowOff>
    </xdr:from>
    <xdr:to>
      <xdr:col>15</xdr:col>
      <xdr:colOff>187325</xdr:colOff>
      <xdr:row>29</xdr:row>
      <xdr:rowOff>30268</xdr:rowOff>
    </xdr:to>
    <xdr:sp macro="" textlink="">
      <xdr:nvSpPr>
        <xdr:cNvPr id="82" name="楕円 81"/>
        <xdr:cNvSpPr/>
      </xdr:nvSpPr>
      <xdr:spPr>
        <a:xfrm>
          <a:off x="3238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100542</xdr:rowOff>
    </xdr:from>
    <xdr:to>
      <xdr:col>19</xdr:col>
      <xdr:colOff>136525</xdr:colOff>
      <xdr:row>28</xdr:row>
      <xdr:rowOff>150918</xdr:rowOff>
    </xdr:to>
    <xdr:cxnSp macro="">
      <xdr:nvCxnSpPr>
        <xdr:cNvPr id="83" name="直線コネクタ 82"/>
        <xdr:cNvCxnSpPr/>
      </xdr:nvCxnSpPr>
      <xdr:spPr>
        <a:xfrm flipV="1">
          <a:off x="3289300" y="567266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55050</xdr:rowOff>
    </xdr:from>
    <xdr:ext cx="405111" cy="259045"/>
    <xdr:sp macro="" textlink="">
      <xdr:nvSpPr>
        <xdr:cNvPr id="85" name="n_2aveValue有形固定資産減価償却率"/>
        <xdr:cNvSpPr txBox="1"/>
      </xdr:nvSpPr>
      <xdr:spPr>
        <a:xfrm>
          <a:off x="3086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167869</xdr:rowOff>
    </xdr:from>
    <xdr:ext cx="405111" cy="259045"/>
    <xdr:sp macro="" textlink="">
      <xdr:nvSpPr>
        <xdr:cNvPr id="86" name="n_1mainValue有形固定資産減価償却率"/>
        <xdr:cNvSpPr txBox="1"/>
      </xdr:nvSpPr>
      <xdr:spPr>
        <a:xfrm>
          <a:off x="38360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87" name="n_2mainValue有形固定資産減価償却率"/>
        <xdr:cNvSpPr txBox="1"/>
      </xdr:nvSpPr>
      <xdr:spPr>
        <a:xfrm>
          <a:off x="3086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やや低い水準にあるが、今後庁舎建設事業や公共下水道事業など多額な経費を要する事業が予定されており、起債の発行や基金の取崩しをせざるを得ない状況にある。この起債の発行に伴う元利償還金の増加により将来的に債務償還可能年数が上昇することが考えられることから、選択と集中により他の普通建設事業の見直しを行うなど一層慎重な財政運営に努める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1" name="楕円 130"/>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2" name="債務償還可能年数該当値テキスト"/>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69215</xdr:rowOff>
    </xdr:from>
    <xdr:to>
      <xdr:col>15</xdr:col>
      <xdr:colOff>101600</xdr:colOff>
      <xdr:row>36</xdr:row>
      <xdr:rowOff>170815</xdr:rowOff>
    </xdr:to>
    <xdr:sp macro="" textlink="">
      <xdr:nvSpPr>
        <xdr:cNvPr id="63" name="フローチャート: 判断 62"/>
        <xdr:cNvSpPr/>
      </xdr:nvSpPr>
      <xdr:spPr>
        <a:xfrm>
          <a:off x="2857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122555</xdr:rowOff>
    </xdr:from>
    <xdr:to>
      <xdr:col>24</xdr:col>
      <xdr:colOff>114300</xdr:colOff>
      <xdr:row>35</xdr:row>
      <xdr:rowOff>52705</xdr:rowOff>
    </xdr:to>
    <xdr:sp macro="" textlink="">
      <xdr:nvSpPr>
        <xdr:cNvPr id="69" name="楕円 68"/>
        <xdr:cNvSpPr/>
      </xdr:nvSpPr>
      <xdr:spPr>
        <a:xfrm>
          <a:off x="4584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145432</xdr:rowOff>
    </xdr:from>
    <xdr:ext cx="405111" cy="259045"/>
    <xdr:sp macro="" textlink="">
      <xdr:nvSpPr>
        <xdr:cNvPr id="70" name="【道路】&#10;有形固定資産減価償却率該当値テキスト"/>
        <xdr:cNvSpPr txBox="1"/>
      </xdr:nvSpPr>
      <xdr:spPr>
        <a:xfrm>
          <a:off x="4673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1" name="楕円 70"/>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xdr:rowOff>
    </xdr:from>
    <xdr:to>
      <xdr:col>24</xdr:col>
      <xdr:colOff>63500</xdr:colOff>
      <xdr:row>35</xdr:row>
      <xdr:rowOff>135255</xdr:rowOff>
    </xdr:to>
    <xdr:cxnSp macro="">
      <xdr:nvCxnSpPr>
        <xdr:cNvPr id="72" name="直線コネクタ 71"/>
        <xdr:cNvCxnSpPr/>
      </xdr:nvCxnSpPr>
      <xdr:spPr>
        <a:xfrm flipV="1">
          <a:off x="3797300" y="600265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19685</xdr:rowOff>
    </xdr:from>
    <xdr:to>
      <xdr:col>15</xdr:col>
      <xdr:colOff>101600</xdr:colOff>
      <xdr:row>35</xdr:row>
      <xdr:rowOff>121285</xdr:rowOff>
    </xdr:to>
    <xdr:sp macro="" textlink="">
      <xdr:nvSpPr>
        <xdr:cNvPr id="73" name="楕円 72"/>
        <xdr:cNvSpPr/>
      </xdr:nvSpPr>
      <xdr:spPr>
        <a:xfrm>
          <a:off x="2857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35</xdr:row>
      <xdr:rowOff>135255</xdr:rowOff>
    </xdr:to>
    <xdr:cxnSp macro="">
      <xdr:nvCxnSpPr>
        <xdr:cNvPr id="74" name="直線コネクタ 73"/>
        <xdr:cNvCxnSpPr/>
      </xdr:nvCxnSpPr>
      <xdr:spPr>
        <a:xfrm>
          <a:off x="2908300" y="60712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76" name="n_2aveValue【道路】&#10;有形固定資産減価償却率"/>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77" name="n_1mainValue【道路】&#10;有形固定資産減価償却率"/>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137812</xdr:rowOff>
    </xdr:from>
    <xdr:ext cx="405111" cy="259045"/>
    <xdr:sp macro="" textlink="">
      <xdr:nvSpPr>
        <xdr:cNvPr id="78" name="n_2mainValue【道路】&#10;有形固定資産減価償却率"/>
        <xdr:cNvSpPr txBox="1"/>
      </xdr:nvSpPr>
      <xdr:spPr>
        <a:xfrm>
          <a:off x="2705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24143</xdr:rowOff>
    </xdr:from>
    <xdr:to>
      <xdr:col>46</xdr:col>
      <xdr:colOff>38100</xdr:colOff>
      <xdr:row>37</xdr:row>
      <xdr:rowOff>125743</xdr:rowOff>
    </xdr:to>
    <xdr:sp macro="" textlink="">
      <xdr:nvSpPr>
        <xdr:cNvPr id="110" name="フローチャート: 判断 109"/>
        <xdr:cNvSpPr/>
      </xdr:nvSpPr>
      <xdr:spPr>
        <a:xfrm>
          <a:off x="8699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7798</xdr:rowOff>
    </xdr:from>
    <xdr:to>
      <xdr:col>55</xdr:col>
      <xdr:colOff>50800</xdr:colOff>
      <xdr:row>39</xdr:row>
      <xdr:rowOff>109398</xdr:rowOff>
    </xdr:to>
    <xdr:sp macro="" textlink="">
      <xdr:nvSpPr>
        <xdr:cNvPr id="116" name="楕円 115"/>
        <xdr:cNvSpPr/>
      </xdr:nvSpPr>
      <xdr:spPr>
        <a:xfrm>
          <a:off x="104267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157675</xdr:rowOff>
    </xdr:from>
    <xdr:ext cx="534377" cy="259045"/>
    <xdr:sp macro="" textlink="">
      <xdr:nvSpPr>
        <xdr:cNvPr id="117" name="【道路】&#10;一人当たり延長該当値テキスト"/>
        <xdr:cNvSpPr txBox="1"/>
      </xdr:nvSpPr>
      <xdr:spPr>
        <a:xfrm>
          <a:off x="10515600" y="6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13856</xdr:rowOff>
    </xdr:from>
    <xdr:to>
      <xdr:col>50</xdr:col>
      <xdr:colOff>165100</xdr:colOff>
      <xdr:row>39</xdr:row>
      <xdr:rowOff>115456</xdr:rowOff>
    </xdr:to>
    <xdr:sp macro="" textlink="">
      <xdr:nvSpPr>
        <xdr:cNvPr id="118" name="楕円 117"/>
        <xdr:cNvSpPr/>
      </xdr:nvSpPr>
      <xdr:spPr>
        <a:xfrm>
          <a:off x="9588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58598</xdr:rowOff>
    </xdr:from>
    <xdr:to>
      <xdr:col>55</xdr:col>
      <xdr:colOff>0</xdr:colOff>
      <xdr:row>39</xdr:row>
      <xdr:rowOff>64656</xdr:rowOff>
    </xdr:to>
    <xdr:cxnSp macro="">
      <xdr:nvCxnSpPr>
        <xdr:cNvPr id="119" name="直線コネクタ 118"/>
        <xdr:cNvCxnSpPr/>
      </xdr:nvCxnSpPr>
      <xdr:spPr>
        <a:xfrm flipV="1">
          <a:off x="9639300" y="674514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15189</xdr:rowOff>
    </xdr:from>
    <xdr:to>
      <xdr:col>46</xdr:col>
      <xdr:colOff>38100</xdr:colOff>
      <xdr:row>39</xdr:row>
      <xdr:rowOff>116789</xdr:rowOff>
    </xdr:to>
    <xdr:sp macro="" textlink="">
      <xdr:nvSpPr>
        <xdr:cNvPr id="120" name="楕円 119"/>
        <xdr:cNvSpPr/>
      </xdr:nvSpPr>
      <xdr:spPr>
        <a:xfrm>
          <a:off x="8699500" y="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64656</xdr:rowOff>
    </xdr:from>
    <xdr:to>
      <xdr:col>50</xdr:col>
      <xdr:colOff>114300</xdr:colOff>
      <xdr:row>39</xdr:row>
      <xdr:rowOff>65989</xdr:rowOff>
    </xdr:to>
    <xdr:cxnSp macro="">
      <xdr:nvCxnSpPr>
        <xdr:cNvPr id="121" name="直線コネクタ 120"/>
        <xdr:cNvCxnSpPr/>
      </xdr:nvCxnSpPr>
      <xdr:spPr>
        <a:xfrm flipV="1">
          <a:off x="8750300" y="67512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142270</xdr:rowOff>
    </xdr:from>
    <xdr:ext cx="534377" cy="259045"/>
    <xdr:sp macro="" textlink="">
      <xdr:nvSpPr>
        <xdr:cNvPr id="123" name="n_2aveValue【道路】&#10;一人当たり延長"/>
        <xdr:cNvSpPr txBox="1"/>
      </xdr:nvSpPr>
      <xdr:spPr>
        <a:xfrm>
          <a:off x="848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106583</xdr:rowOff>
    </xdr:from>
    <xdr:ext cx="534377" cy="259045"/>
    <xdr:sp macro="" textlink="">
      <xdr:nvSpPr>
        <xdr:cNvPr id="124" name="n_1mainValue【道路】&#10;一人当たり延長"/>
        <xdr:cNvSpPr txBox="1"/>
      </xdr:nvSpPr>
      <xdr:spPr>
        <a:xfrm>
          <a:off x="93594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107916</xdr:rowOff>
    </xdr:from>
    <xdr:ext cx="534377" cy="259045"/>
    <xdr:sp macro="" textlink="">
      <xdr:nvSpPr>
        <xdr:cNvPr id="125" name="n_2mainValue【道路】&#10;一人当たり延長"/>
        <xdr:cNvSpPr txBox="1"/>
      </xdr:nvSpPr>
      <xdr:spPr>
        <a:xfrm>
          <a:off x="8483111" y="67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9" name="フローチャート: 判断 158"/>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65" name="楕円 164"/>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12536</xdr:rowOff>
    </xdr:from>
    <xdr:ext cx="405111" cy="259045"/>
    <xdr:sp macro="" textlink="">
      <xdr:nvSpPr>
        <xdr:cNvPr id="166" name="【橋りょう・トンネル】&#10;有形固定資産減価償却率該当値テキスト"/>
        <xdr:cNvSpPr txBox="1"/>
      </xdr:nvSpPr>
      <xdr:spPr>
        <a:xfrm>
          <a:off x="4673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67" name="楕円 166"/>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112667</xdr:rowOff>
    </xdr:to>
    <xdr:cxnSp macro="">
      <xdr:nvCxnSpPr>
        <xdr:cNvPr id="168" name="直線コネクタ 167"/>
        <xdr:cNvCxnSpPr/>
      </xdr:nvCxnSpPr>
      <xdr:spPr>
        <a:xfrm flipV="1">
          <a:off x="3797300" y="103719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69" name="楕円 168"/>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140426</xdr:rowOff>
    </xdr:to>
    <xdr:cxnSp macro="">
      <xdr:nvCxnSpPr>
        <xdr:cNvPr id="170" name="直線コネクタ 169"/>
        <xdr:cNvCxnSpPr/>
      </xdr:nvCxnSpPr>
      <xdr:spPr>
        <a:xfrm flipV="1">
          <a:off x="2908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72" name="n_2ave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154594</xdr:rowOff>
    </xdr:from>
    <xdr:ext cx="405111" cy="259045"/>
    <xdr:sp macro="" textlink="">
      <xdr:nvSpPr>
        <xdr:cNvPr id="173" name="n_1mainValue【橋りょう・トンネル】&#10;有形固定資産減価償却率"/>
        <xdr:cNvSpPr txBox="1"/>
      </xdr:nvSpPr>
      <xdr:spPr>
        <a:xfrm>
          <a:off x="3582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174" name="n_2mainValue【橋りょう・トンネ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206" name="フローチャート: 判断 20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36612</xdr:rowOff>
    </xdr:from>
    <xdr:to>
      <xdr:col>55</xdr:col>
      <xdr:colOff>50800</xdr:colOff>
      <xdr:row>62</xdr:row>
      <xdr:rowOff>138212</xdr:rowOff>
    </xdr:to>
    <xdr:sp macro="" textlink="">
      <xdr:nvSpPr>
        <xdr:cNvPr id="212" name="楕円 211"/>
        <xdr:cNvSpPr/>
      </xdr:nvSpPr>
      <xdr:spPr>
        <a:xfrm>
          <a:off x="10426700" y="106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15039</xdr:rowOff>
    </xdr:from>
    <xdr:ext cx="599010" cy="259045"/>
    <xdr:sp macro="" textlink="">
      <xdr:nvSpPr>
        <xdr:cNvPr id="213" name="【橋りょう・トンネル】&#10;一人当たり有形固定資産（償却資産）額該当値テキスト"/>
        <xdr:cNvSpPr txBox="1"/>
      </xdr:nvSpPr>
      <xdr:spPr>
        <a:xfrm>
          <a:off x="10515600" y="1064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35443</xdr:rowOff>
    </xdr:from>
    <xdr:to>
      <xdr:col>50</xdr:col>
      <xdr:colOff>165100</xdr:colOff>
      <xdr:row>62</xdr:row>
      <xdr:rowOff>137043</xdr:rowOff>
    </xdr:to>
    <xdr:sp macro="" textlink="">
      <xdr:nvSpPr>
        <xdr:cNvPr id="214" name="楕円 213"/>
        <xdr:cNvSpPr/>
      </xdr:nvSpPr>
      <xdr:spPr>
        <a:xfrm>
          <a:off x="9588500" y="106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86243</xdr:rowOff>
    </xdr:from>
    <xdr:to>
      <xdr:col>55</xdr:col>
      <xdr:colOff>0</xdr:colOff>
      <xdr:row>62</xdr:row>
      <xdr:rowOff>87412</xdr:rowOff>
    </xdr:to>
    <xdr:cxnSp macro="">
      <xdr:nvCxnSpPr>
        <xdr:cNvPr id="215" name="直線コネクタ 214"/>
        <xdr:cNvCxnSpPr/>
      </xdr:nvCxnSpPr>
      <xdr:spPr>
        <a:xfrm>
          <a:off x="9639300" y="10716143"/>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36357</xdr:rowOff>
    </xdr:from>
    <xdr:to>
      <xdr:col>46</xdr:col>
      <xdr:colOff>38100</xdr:colOff>
      <xdr:row>62</xdr:row>
      <xdr:rowOff>137957</xdr:rowOff>
    </xdr:to>
    <xdr:sp macro="" textlink="">
      <xdr:nvSpPr>
        <xdr:cNvPr id="216" name="楕円 215"/>
        <xdr:cNvSpPr/>
      </xdr:nvSpPr>
      <xdr:spPr>
        <a:xfrm>
          <a:off x="8699500" y="106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86243</xdr:rowOff>
    </xdr:from>
    <xdr:to>
      <xdr:col>50</xdr:col>
      <xdr:colOff>114300</xdr:colOff>
      <xdr:row>62</xdr:row>
      <xdr:rowOff>87157</xdr:rowOff>
    </xdr:to>
    <xdr:cxnSp macro="">
      <xdr:nvCxnSpPr>
        <xdr:cNvPr id="217" name="直線コネクタ 216"/>
        <xdr:cNvCxnSpPr/>
      </xdr:nvCxnSpPr>
      <xdr:spPr>
        <a:xfrm flipV="1">
          <a:off x="8750300" y="107161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143936</xdr:rowOff>
    </xdr:from>
    <xdr:ext cx="599010" cy="259045"/>
    <xdr:sp macro="" textlink="">
      <xdr:nvSpPr>
        <xdr:cNvPr id="219" name="n_2aveValue【橋りょう・トンネル】&#10;一人当たり有形固定資産（償却資産）額"/>
        <xdr:cNvSpPr txBox="1"/>
      </xdr:nvSpPr>
      <xdr:spPr>
        <a:xfrm>
          <a:off x="8450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128170</xdr:rowOff>
    </xdr:from>
    <xdr:ext cx="599010" cy="259045"/>
    <xdr:sp macro="" textlink="">
      <xdr:nvSpPr>
        <xdr:cNvPr id="220" name="n_1mainValue【橋りょう・トンネル】&#10;一人当たり有形固定資産（償却資産）額"/>
        <xdr:cNvSpPr txBox="1"/>
      </xdr:nvSpPr>
      <xdr:spPr>
        <a:xfrm>
          <a:off x="9327095" y="1075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129084</xdr:rowOff>
    </xdr:from>
    <xdr:ext cx="599010" cy="259045"/>
    <xdr:sp macro="" textlink="">
      <xdr:nvSpPr>
        <xdr:cNvPr id="221" name="n_2mainValue【橋りょう・トンネル】&#10;一人当たり有形固定資産（償却資産）額"/>
        <xdr:cNvSpPr txBox="1"/>
      </xdr:nvSpPr>
      <xdr:spPr>
        <a:xfrm>
          <a:off x="8450795" y="107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4" name="直線コネクタ 2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5" name="テキスト ボックス 2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6" name="直線コネクタ 2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7" name="テキスト ボックス 2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8" name="直線コネクタ 2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9" name="テキスト ボックス 2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0" name="直線コネクタ 2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1" name="テキスト ボックス 2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2" name="直線コネクタ 2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3" name="テキスト ボックス 2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4" name="直線コネクタ 2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5" name="テキスト ボックス 2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279" name="直線コネクタ 27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28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281" name="直線コネクタ 28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3" name="直線コネクタ 28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28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285" name="フローチャート: 判断 28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86" name="フローチャート: 判断 28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74386</xdr:rowOff>
    </xdr:from>
    <xdr:to>
      <xdr:col>76</xdr:col>
      <xdr:colOff>165100</xdr:colOff>
      <xdr:row>37</xdr:row>
      <xdr:rowOff>4536</xdr:rowOff>
    </xdr:to>
    <xdr:sp macro="" textlink="">
      <xdr:nvSpPr>
        <xdr:cNvPr id="287" name="フローチャート: 判断 286"/>
        <xdr:cNvSpPr/>
      </xdr:nvSpPr>
      <xdr:spPr>
        <a:xfrm>
          <a:off x="14541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293" name="楕円 292"/>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294" name="【認定こども園・幼稚園・保育所】&#10;有形固定資産減価償却率該当値テキスト"/>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295" name="楕円 294"/>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90896</xdr:rowOff>
    </xdr:to>
    <xdr:cxnSp macro="">
      <xdr:nvCxnSpPr>
        <xdr:cNvPr id="296" name="直線コネクタ 295"/>
        <xdr:cNvCxnSpPr/>
      </xdr:nvCxnSpPr>
      <xdr:spPr>
        <a:xfrm flipV="1">
          <a:off x="15481300" y="65668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297" name="楕円 296"/>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131717</xdr:rowOff>
    </xdr:to>
    <xdr:cxnSp macro="">
      <xdr:nvCxnSpPr>
        <xdr:cNvPr id="298" name="直線コネクタ 297"/>
        <xdr:cNvCxnSpPr/>
      </xdr:nvCxnSpPr>
      <xdr:spPr>
        <a:xfrm flipV="1">
          <a:off x="14592300" y="66059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299"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300" name="n_2aveValue【認定こども園・幼稚園・保育所】&#10;有形固定資産減価償却率"/>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301" name="n_1mainValue【認定こども園・幼稚園・保育所】&#10;有形固定資産減価償却率"/>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302"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3" name="直線コネクタ 3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14" name="テキスト ボックス 31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5" name="直線コネクタ 3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6" name="テキスト ボックス 31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7" name="直線コネクタ 3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8" name="テキスト ボックス 31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9" name="直線コネクタ 3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0" name="テキスト ボックス 31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1" name="直線コネクタ 3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2" name="テキスト ボックス 32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3" name="直線コネクタ 3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24" name="テキスト ボックス 32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6" name="テキスト ボックス 3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28" name="直線コネクタ 32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2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30" name="直線コネクタ 32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3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32" name="直線コネクタ 33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33"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34" name="フローチャート: 判断 33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35" name="フローチャート: 判断 33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336" name="フローチャート: 判断 33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142966</xdr:rowOff>
    </xdr:from>
    <xdr:to>
      <xdr:col>116</xdr:col>
      <xdr:colOff>114300</xdr:colOff>
      <xdr:row>37</xdr:row>
      <xdr:rowOff>73116</xdr:rowOff>
    </xdr:to>
    <xdr:sp macro="" textlink="">
      <xdr:nvSpPr>
        <xdr:cNvPr id="342" name="楕円 341"/>
        <xdr:cNvSpPr/>
      </xdr:nvSpPr>
      <xdr:spPr>
        <a:xfrm>
          <a:off x="22110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165843</xdr:rowOff>
    </xdr:from>
    <xdr:ext cx="469744" cy="259045"/>
    <xdr:sp macro="" textlink="">
      <xdr:nvSpPr>
        <xdr:cNvPr id="343" name="【認定こども園・幼稚園・保育所】&#10;一人当たり面積該当値テキスト"/>
        <xdr:cNvSpPr txBox="1"/>
      </xdr:nvSpPr>
      <xdr:spPr>
        <a:xfrm>
          <a:off x="221996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344" name="楕円 343"/>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22316</xdr:rowOff>
    </xdr:to>
    <xdr:cxnSp macro="">
      <xdr:nvCxnSpPr>
        <xdr:cNvPr id="345" name="直線コネクタ 344"/>
        <xdr:cNvCxnSpPr/>
      </xdr:nvCxnSpPr>
      <xdr:spPr>
        <a:xfrm>
          <a:off x="21323300" y="63627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142966</xdr:rowOff>
    </xdr:from>
    <xdr:to>
      <xdr:col>107</xdr:col>
      <xdr:colOff>101600</xdr:colOff>
      <xdr:row>37</xdr:row>
      <xdr:rowOff>73116</xdr:rowOff>
    </xdr:to>
    <xdr:sp macro="" textlink="">
      <xdr:nvSpPr>
        <xdr:cNvPr id="346" name="楕円 345"/>
        <xdr:cNvSpPr/>
      </xdr:nvSpPr>
      <xdr:spPr>
        <a:xfrm>
          <a:off x="20383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22316</xdr:rowOff>
    </xdr:to>
    <xdr:cxnSp macro="">
      <xdr:nvCxnSpPr>
        <xdr:cNvPr id="347" name="直線コネクタ 346"/>
        <xdr:cNvCxnSpPr/>
      </xdr:nvCxnSpPr>
      <xdr:spPr>
        <a:xfrm flipV="1">
          <a:off x="20434300" y="6362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348"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349" name="n_2aveValue【認定こども園・幼稚園・保育所】&#10;一人当たり面積"/>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350"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89643</xdr:rowOff>
    </xdr:from>
    <xdr:ext cx="469744" cy="259045"/>
    <xdr:sp macro="" textlink="">
      <xdr:nvSpPr>
        <xdr:cNvPr id="351" name="n_2mainValue【認定こども園・幼稚園・保育所】&#10;一人当たり面積"/>
        <xdr:cNvSpPr txBox="1"/>
      </xdr:nvSpPr>
      <xdr:spPr>
        <a:xfrm>
          <a:off x="20199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3" name="直線コネクタ 3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4" name="テキスト ボックス 36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5" name="直線コネクタ 3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6" name="テキスト ボックス 3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7" name="直線コネクタ 3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8" name="テキスト ボックス 3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9" name="直線コネクタ 3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0" name="テキスト ボックス 3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1" name="直線コネクタ 3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2" name="テキスト ボックス 3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3" name="直線コネクタ 3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4" name="テキスト ボックス 3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378" name="直線コネクタ 37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37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380" name="直線コネクタ 37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38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382" name="直線コネクタ 38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8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4" name="フローチャート: 判断 38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385" name="フローチャート: 判断 38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12881</xdr:rowOff>
    </xdr:from>
    <xdr:to>
      <xdr:col>76</xdr:col>
      <xdr:colOff>165100</xdr:colOff>
      <xdr:row>59</xdr:row>
      <xdr:rowOff>114481</xdr:rowOff>
    </xdr:to>
    <xdr:sp macro="" textlink="">
      <xdr:nvSpPr>
        <xdr:cNvPr id="386" name="フローチャート: 判断 385"/>
        <xdr:cNvSpPr/>
      </xdr:nvSpPr>
      <xdr:spPr>
        <a:xfrm>
          <a:off x="14541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392" name="楕円 391"/>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393" name="【学校施設】&#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394" name="楕円 393"/>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96338</xdr:rowOff>
    </xdr:to>
    <xdr:cxnSp macro="">
      <xdr:nvCxnSpPr>
        <xdr:cNvPr id="395" name="直線コネクタ 394"/>
        <xdr:cNvCxnSpPr/>
      </xdr:nvCxnSpPr>
      <xdr:spPr>
        <a:xfrm flipV="1">
          <a:off x="15481300" y="101596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396" name="楕円 395"/>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168184</xdr:rowOff>
    </xdr:to>
    <xdr:cxnSp macro="">
      <xdr:nvCxnSpPr>
        <xdr:cNvPr id="397" name="直線コネクタ 396"/>
        <xdr:cNvCxnSpPr/>
      </xdr:nvCxnSpPr>
      <xdr:spPr>
        <a:xfrm flipV="1">
          <a:off x="14592300" y="102118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398"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399" name="n_2ave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138265</xdr:rowOff>
    </xdr:from>
    <xdr:ext cx="405111" cy="259045"/>
    <xdr:sp macro="" textlink="">
      <xdr:nvSpPr>
        <xdr:cNvPr id="400" name="n_1main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401"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24" name="直線コネクタ 42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2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26" name="直線コネクタ 42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2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28" name="直線コネクタ 42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29"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30" name="フローチャート: 判断 42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31" name="フローチャート: 判断 43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26924</xdr:rowOff>
    </xdr:from>
    <xdr:to>
      <xdr:col>107</xdr:col>
      <xdr:colOff>101600</xdr:colOff>
      <xdr:row>60</xdr:row>
      <xdr:rowOff>128524</xdr:rowOff>
    </xdr:to>
    <xdr:sp macro="" textlink="">
      <xdr:nvSpPr>
        <xdr:cNvPr id="432" name="フローチャート: 判断 431"/>
        <xdr:cNvSpPr/>
      </xdr:nvSpPr>
      <xdr:spPr>
        <a:xfrm>
          <a:off x="20383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438" name="楕円 437"/>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85361</xdr:rowOff>
    </xdr:from>
    <xdr:ext cx="469744" cy="259045"/>
    <xdr:sp macro="" textlink="">
      <xdr:nvSpPr>
        <xdr:cNvPr id="439" name="【学校施設】&#10;一人当たり面積該当値テキスト"/>
        <xdr:cNvSpPr txBox="1"/>
      </xdr:nvSpPr>
      <xdr:spPr>
        <a:xfrm>
          <a:off x="22199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104191</xdr:rowOff>
    </xdr:from>
    <xdr:to>
      <xdr:col>112</xdr:col>
      <xdr:colOff>38100</xdr:colOff>
      <xdr:row>62</xdr:row>
      <xdr:rowOff>34341</xdr:rowOff>
    </xdr:to>
    <xdr:sp macro="" textlink="">
      <xdr:nvSpPr>
        <xdr:cNvPr id="440" name="楕円 439"/>
        <xdr:cNvSpPr/>
      </xdr:nvSpPr>
      <xdr:spPr>
        <a:xfrm>
          <a:off x="21272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154991</xdr:rowOff>
    </xdr:from>
    <xdr:to>
      <xdr:col>116</xdr:col>
      <xdr:colOff>63500</xdr:colOff>
      <xdr:row>61</xdr:row>
      <xdr:rowOff>157734</xdr:rowOff>
    </xdr:to>
    <xdr:cxnSp macro="">
      <xdr:nvCxnSpPr>
        <xdr:cNvPr id="441" name="直線コネクタ 440"/>
        <xdr:cNvCxnSpPr/>
      </xdr:nvCxnSpPr>
      <xdr:spPr>
        <a:xfrm>
          <a:off x="21323300" y="1061344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127965</xdr:rowOff>
    </xdr:from>
    <xdr:to>
      <xdr:col>107</xdr:col>
      <xdr:colOff>101600</xdr:colOff>
      <xdr:row>62</xdr:row>
      <xdr:rowOff>58115</xdr:rowOff>
    </xdr:to>
    <xdr:sp macro="" textlink="">
      <xdr:nvSpPr>
        <xdr:cNvPr id="442" name="楕円 441"/>
        <xdr:cNvSpPr/>
      </xdr:nvSpPr>
      <xdr:spPr>
        <a:xfrm>
          <a:off x="203835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154991</xdr:rowOff>
    </xdr:from>
    <xdr:to>
      <xdr:col>111</xdr:col>
      <xdr:colOff>177800</xdr:colOff>
      <xdr:row>62</xdr:row>
      <xdr:rowOff>7315</xdr:rowOff>
    </xdr:to>
    <xdr:cxnSp macro="">
      <xdr:nvCxnSpPr>
        <xdr:cNvPr id="443" name="直線コネクタ 442"/>
        <xdr:cNvCxnSpPr/>
      </xdr:nvCxnSpPr>
      <xdr:spPr>
        <a:xfrm flipV="1">
          <a:off x="20434300" y="1061344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4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445" name="n_2aveValue【学校施設】&#10;一人当たり面積"/>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25468</xdr:rowOff>
    </xdr:from>
    <xdr:ext cx="469744" cy="259045"/>
    <xdr:sp macro="" textlink="">
      <xdr:nvSpPr>
        <xdr:cNvPr id="446" name="n_1mainValue【学校施設】&#10;一人当たり面積"/>
        <xdr:cNvSpPr txBox="1"/>
      </xdr:nvSpPr>
      <xdr:spPr>
        <a:xfrm>
          <a:off x="210757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49242</xdr:rowOff>
    </xdr:from>
    <xdr:ext cx="469744" cy="259045"/>
    <xdr:sp macro="" textlink="">
      <xdr:nvSpPr>
        <xdr:cNvPr id="447" name="n_2mainValue【学校施設】&#10;一人当たり面積"/>
        <xdr:cNvSpPr txBox="1"/>
      </xdr:nvSpPr>
      <xdr:spPr>
        <a:xfrm>
          <a:off x="20199427" y="106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73" name="直線コネクタ 472"/>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74"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75" name="直線コネクタ 474"/>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78"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79" name="フローチャート: 判断 478"/>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80" name="フローチャート: 判断 47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81" name="フローチャート: 判断 480"/>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487" name="楕円 486"/>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131008</xdr:rowOff>
    </xdr:from>
    <xdr:ext cx="405111" cy="259045"/>
    <xdr:sp macro="" textlink="">
      <xdr:nvSpPr>
        <xdr:cNvPr id="488" name="【児童館】&#10;有形固定資産減価償却率該当値テキスト"/>
        <xdr:cNvSpPr txBox="1"/>
      </xdr:nvSpPr>
      <xdr:spPr>
        <a:xfrm>
          <a:off x="16357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489" name="楕円 488"/>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26670</xdr:rowOff>
    </xdr:to>
    <xdr:cxnSp macro="">
      <xdr:nvCxnSpPr>
        <xdr:cNvPr id="490" name="直線コネクタ 489"/>
        <xdr:cNvCxnSpPr/>
      </xdr:nvCxnSpPr>
      <xdr:spPr>
        <a:xfrm flipV="1">
          <a:off x="15481300" y="142178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491" name="楕円 490"/>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129539</xdr:rowOff>
    </xdr:to>
    <xdr:cxnSp macro="">
      <xdr:nvCxnSpPr>
        <xdr:cNvPr id="492" name="直線コネクタ 491"/>
        <xdr:cNvCxnSpPr/>
      </xdr:nvCxnSpPr>
      <xdr:spPr>
        <a:xfrm flipV="1">
          <a:off x="14592300" y="142570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493"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49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495" name="n_1mainValue【児童館】&#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496" name="n_2mainValue【児童館】&#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7" name="直線コネクタ 5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8" name="テキスト ボックス 5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9" name="直線コネクタ 5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0" name="テキスト ボックス 5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1" name="直線コネクタ 5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2" name="テキスト ボックス 5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3" name="直線コネクタ 5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4" name="テキスト ボックス 5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18" name="直線コネクタ 517"/>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19"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20" name="直線コネクタ 51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21"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22" name="直線コネクタ 52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23"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24" name="フローチャート: 判断 523"/>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25" name="フローチャート: 判断 524"/>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26" name="フローチャート: 判断 52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532" name="楕円 531"/>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533"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534" name="楕円 533"/>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535" name="直線コネクタ 534"/>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36" name="楕円 535"/>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83820</xdr:rowOff>
    </xdr:to>
    <xdr:cxnSp macro="">
      <xdr:nvCxnSpPr>
        <xdr:cNvPr id="537" name="直線コネクタ 536"/>
        <xdr:cNvCxnSpPr/>
      </xdr:nvCxnSpPr>
      <xdr:spPr>
        <a:xfrm flipV="1">
          <a:off x="20434300" y="1444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538"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539"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540"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41"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2" name="テキスト ボックス 5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6" name="直線コネクタ 565"/>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7"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8" name="直線コネクタ 567"/>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69"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0" name="直線コネクタ 569"/>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1"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2" name="フローチャート: 判断 571"/>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3" name="フローチャート: 判断 572"/>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574" name="フローチャート: 判断 573"/>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580" name="楕円 579"/>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581" name="【公民館】&#10;有形固定資産減価償却率該当値テキスト"/>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582" name="楕円 581"/>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103</xdr:row>
      <xdr:rowOff>161925</xdr:rowOff>
    </xdr:to>
    <xdr:cxnSp macro="">
      <xdr:nvCxnSpPr>
        <xdr:cNvPr id="583" name="直線コネクタ 582"/>
        <xdr:cNvCxnSpPr/>
      </xdr:nvCxnSpPr>
      <xdr:spPr>
        <a:xfrm flipV="1">
          <a:off x="15481300" y="1778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147320</xdr:rowOff>
    </xdr:from>
    <xdr:to>
      <xdr:col>76</xdr:col>
      <xdr:colOff>165100</xdr:colOff>
      <xdr:row>104</xdr:row>
      <xdr:rowOff>77470</xdr:rowOff>
    </xdr:to>
    <xdr:sp macro="" textlink="">
      <xdr:nvSpPr>
        <xdr:cNvPr id="584" name="楕円 583"/>
        <xdr:cNvSpPr/>
      </xdr:nvSpPr>
      <xdr:spPr>
        <a:xfrm>
          <a:off x="1454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104</xdr:row>
      <xdr:rowOff>26670</xdr:rowOff>
    </xdr:to>
    <xdr:cxnSp macro="">
      <xdr:nvCxnSpPr>
        <xdr:cNvPr id="585" name="直線コネクタ 584"/>
        <xdr:cNvCxnSpPr/>
      </xdr:nvCxnSpPr>
      <xdr:spPr>
        <a:xfrm flipV="1">
          <a:off x="14592300" y="1782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6"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587" name="n_2aveValue【公民館】&#10;有形固定資産減価償却率"/>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57802</xdr:rowOff>
    </xdr:from>
    <xdr:ext cx="405111" cy="259045"/>
    <xdr:sp macro="" textlink="">
      <xdr:nvSpPr>
        <xdr:cNvPr id="588" name="n_1mainValue【公民館】&#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68597</xdr:rowOff>
    </xdr:from>
    <xdr:ext cx="405111" cy="259045"/>
    <xdr:sp macro="" textlink="">
      <xdr:nvSpPr>
        <xdr:cNvPr id="589" name="n_2mainValue【公民館】&#10;有形固定資産減価償却率"/>
        <xdr:cNvSpPr txBox="1"/>
      </xdr:nvSpPr>
      <xdr:spPr>
        <a:xfrm>
          <a:off x="14389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5" name="直線コネクタ 61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7" name="直線コネクタ 61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19" name="直線コネクタ 61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2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1" name="フローチャート: 判断 62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2" name="フローチャート: 判断 62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3" name="フローチャート: 判断 62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29" name="楕円 628"/>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630"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631" name="楕円 630"/>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632" name="直線コネクタ 631"/>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33" name="楕円 632"/>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634" name="直線コネクタ 633"/>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35"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6"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637"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38"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有形固定資産減価償却率を類似団体と比較すると特に道路が高い状況であり、平成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に大きく上昇したことから、全国平均・愛知県平均をも上回る結果となった。また、道路の１人あたり延長においても全国平均・愛知県平均を大きく上回っており、今後において道路に係る維持管理経費は他団体と比較して大きく増加することが予測でき、引き続き弥富市道路舗装修繕計画に基づいて計画的に維持修繕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有形固定資産減価償却率が類似団体と比較して特に低い項目は橋りょう・トンネル及び保育所である。このうち保育所については全国平均・愛知県平均を大きく下回っており、その要因は日の出保育所の新規建設事業や白鳥保育所の建替事業を行ったためである。また、１人あたり面積を比較すると保育所の１人当たり面積は全国平均及び愛知県平均の約３倍にもなり、類似団体平均を大きく上回っている。当市は保育所をはじめとする児童福祉施設の市保有施設数が他団体の施設数を大きく上回っていることが要因だが、将来において当該施設に係る維持管理経費が増加することが予測されるため、公共施設等総合管理計画に基づき、施設の適正配置についても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1" name="楕円 70"/>
        <xdr:cNvSpPr/>
      </xdr:nvSpPr>
      <xdr:spPr>
        <a:xfrm>
          <a:off x="4584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2" name="【図書館】&#10;有形固定資産減価償却率該当値テキスト"/>
        <xdr:cNvSpPr txBox="1"/>
      </xdr:nvSpPr>
      <xdr:spPr>
        <a:xfrm>
          <a:off x="4673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3" name="楕円 72"/>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90896</xdr:rowOff>
    </xdr:to>
    <xdr:cxnSp macro="">
      <xdr:nvCxnSpPr>
        <xdr:cNvPr id="74" name="直線コネクタ 73"/>
        <xdr:cNvCxnSpPr/>
      </xdr:nvCxnSpPr>
      <xdr:spPr>
        <a:xfrm flipV="1">
          <a:off x="3797300" y="62320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5" name="楕円 74"/>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166007</xdr:rowOff>
    </xdr:to>
    <xdr:cxnSp macro="">
      <xdr:nvCxnSpPr>
        <xdr:cNvPr id="76" name="直線コネクタ 75"/>
        <xdr:cNvCxnSpPr/>
      </xdr:nvCxnSpPr>
      <xdr:spPr>
        <a:xfrm flipV="1">
          <a:off x="2908300" y="62630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8"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79" name="n_1mainValue【図書館】&#10;有形固定資産減価償却率"/>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0" name="n_2main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96157</xdr:rowOff>
    </xdr:from>
    <xdr:to>
      <xdr:col>46</xdr:col>
      <xdr:colOff>38100</xdr:colOff>
      <xdr:row>39</xdr:row>
      <xdr:rowOff>26307</xdr:rowOff>
    </xdr:to>
    <xdr:sp macro="" textlink="">
      <xdr:nvSpPr>
        <xdr:cNvPr id="114" name="フローチャート: 判断 113"/>
        <xdr:cNvSpPr/>
      </xdr:nvSpPr>
      <xdr:spPr>
        <a:xfrm>
          <a:off x="8699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20" name="楕円 119"/>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161670</xdr:rowOff>
    </xdr:from>
    <xdr:ext cx="469744" cy="259045"/>
    <xdr:sp macro="" textlink="">
      <xdr:nvSpPr>
        <xdr:cNvPr id="121" name="【図書館】&#10;一人当たり面積該当値テキスト"/>
        <xdr:cNvSpPr txBox="1"/>
      </xdr:nvSpPr>
      <xdr:spPr>
        <a:xfrm>
          <a:off x="10515600"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22" name="楕円 121"/>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23" name="直線コネクタ 122"/>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24" name="楕円 123"/>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25" name="直線コネクタ 124"/>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42834</xdr:rowOff>
    </xdr:from>
    <xdr:ext cx="469744" cy="259045"/>
    <xdr:sp macro="" textlink="">
      <xdr:nvSpPr>
        <xdr:cNvPr id="127" name="n_2aveValue【図書館】&#10;一人当たり面積"/>
        <xdr:cNvSpPr txBox="1"/>
      </xdr:nvSpPr>
      <xdr:spPr>
        <a:xfrm>
          <a:off x="8515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104520</xdr:rowOff>
    </xdr:from>
    <xdr:ext cx="469744" cy="259045"/>
    <xdr:sp macro="" textlink="">
      <xdr:nvSpPr>
        <xdr:cNvPr id="128"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104520</xdr:rowOff>
    </xdr:from>
    <xdr:ext cx="469744" cy="259045"/>
    <xdr:sp macro="" textlink="">
      <xdr:nvSpPr>
        <xdr:cNvPr id="129" name="n_2mainValue【図書館】&#10;一人当たり面積"/>
        <xdr:cNvSpPr txBox="1"/>
      </xdr:nvSpPr>
      <xdr:spPr>
        <a:xfrm>
          <a:off x="8515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93218</xdr:rowOff>
    </xdr:from>
    <xdr:to>
      <xdr:col>15</xdr:col>
      <xdr:colOff>101600</xdr:colOff>
      <xdr:row>62</xdr:row>
      <xdr:rowOff>23368</xdr:rowOff>
    </xdr:to>
    <xdr:sp macro="" textlink="">
      <xdr:nvSpPr>
        <xdr:cNvPr id="160" name="フローチャート: 判断 159"/>
        <xdr:cNvSpPr/>
      </xdr:nvSpPr>
      <xdr:spPr>
        <a:xfrm>
          <a:off x="2857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66" name="楕円 165"/>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67" name="【体育館・プー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118364</xdr:rowOff>
    </xdr:from>
    <xdr:to>
      <xdr:col>20</xdr:col>
      <xdr:colOff>38100</xdr:colOff>
      <xdr:row>61</xdr:row>
      <xdr:rowOff>48514</xdr:rowOff>
    </xdr:to>
    <xdr:sp macro="" textlink="">
      <xdr:nvSpPr>
        <xdr:cNvPr id="168" name="楕円 167"/>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169164</xdr:rowOff>
    </xdr:to>
    <xdr:cxnSp macro="">
      <xdr:nvCxnSpPr>
        <xdr:cNvPr id="169" name="直線コネクタ 168"/>
        <xdr:cNvCxnSpPr/>
      </xdr:nvCxnSpPr>
      <xdr:spPr>
        <a:xfrm flipV="1">
          <a:off x="3797300" y="104127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33782</xdr:rowOff>
    </xdr:from>
    <xdr:to>
      <xdr:col>15</xdr:col>
      <xdr:colOff>101600</xdr:colOff>
      <xdr:row>61</xdr:row>
      <xdr:rowOff>135382</xdr:rowOff>
    </xdr:to>
    <xdr:sp macro="" textlink="">
      <xdr:nvSpPr>
        <xdr:cNvPr id="170" name="楕円 169"/>
        <xdr:cNvSpPr/>
      </xdr:nvSpPr>
      <xdr:spPr>
        <a:xfrm>
          <a:off x="2857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169164</xdr:rowOff>
    </xdr:from>
    <xdr:to>
      <xdr:col>19</xdr:col>
      <xdr:colOff>177800</xdr:colOff>
      <xdr:row>61</xdr:row>
      <xdr:rowOff>84582</xdr:rowOff>
    </xdr:to>
    <xdr:cxnSp macro="">
      <xdr:nvCxnSpPr>
        <xdr:cNvPr id="171" name="直線コネクタ 170"/>
        <xdr:cNvCxnSpPr/>
      </xdr:nvCxnSpPr>
      <xdr:spPr>
        <a:xfrm flipV="1">
          <a:off x="2908300" y="104561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14495</xdr:rowOff>
    </xdr:from>
    <xdr:ext cx="405111" cy="259045"/>
    <xdr:sp macro="" textlink="">
      <xdr:nvSpPr>
        <xdr:cNvPr id="173" name="n_2aveValue【体育館・プール】&#10;有形固定資産減価償却率"/>
        <xdr:cNvSpPr txBox="1"/>
      </xdr:nvSpPr>
      <xdr:spPr>
        <a:xfrm>
          <a:off x="2705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65041</xdr:rowOff>
    </xdr:from>
    <xdr:ext cx="405111" cy="259045"/>
    <xdr:sp macro="" textlink="">
      <xdr:nvSpPr>
        <xdr:cNvPr id="174" name="n_1mainValue【体育館・プール】&#10;有形固定資産減価償却率"/>
        <xdr:cNvSpPr txBox="1"/>
      </xdr:nvSpPr>
      <xdr:spPr>
        <a:xfrm>
          <a:off x="35820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151909</xdr:rowOff>
    </xdr:from>
    <xdr:ext cx="405111" cy="259045"/>
    <xdr:sp macro="" textlink="">
      <xdr:nvSpPr>
        <xdr:cNvPr id="175" name="n_2mainValue【体育館・プール】&#10;有形固定資産減価償却率"/>
        <xdr:cNvSpPr txBox="1"/>
      </xdr:nvSpPr>
      <xdr:spPr>
        <a:xfrm>
          <a:off x="2705744" y="1026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07" name="フローチャート: 判断 206"/>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13" name="楕円 212"/>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14" name="【体育館・プール】&#10;一人当たり面積該当値テキスト"/>
        <xdr:cNvSpPr txBox="1"/>
      </xdr:nvSpPr>
      <xdr:spPr>
        <a:xfrm>
          <a:off x="10515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15" name="楕円 214"/>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16" name="直線コネクタ 215"/>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217" name="楕円 216"/>
        <xdr:cNvSpPr/>
      </xdr:nvSpPr>
      <xdr:spPr>
        <a:xfrm>
          <a:off x="8699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82550</xdr:rowOff>
    </xdr:to>
    <xdr:cxnSp macro="">
      <xdr:nvCxnSpPr>
        <xdr:cNvPr id="218" name="直線コネクタ 217"/>
        <xdr:cNvCxnSpPr/>
      </xdr:nvCxnSpPr>
      <xdr:spPr>
        <a:xfrm flipV="1">
          <a:off x="8750300" y="1063371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20"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71137</xdr:rowOff>
    </xdr:from>
    <xdr:ext cx="469744" cy="259045"/>
    <xdr:sp macro="" textlink="">
      <xdr:nvSpPr>
        <xdr:cNvPr id="221" name="n_1mainValue【体育館・プール】&#10;一人当たり面積"/>
        <xdr:cNvSpPr txBox="1"/>
      </xdr:nvSpPr>
      <xdr:spPr>
        <a:xfrm>
          <a:off x="9391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149877</xdr:rowOff>
    </xdr:from>
    <xdr:ext cx="469744" cy="259045"/>
    <xdr:sp macro="" textlink="">
      <xdr:nvSpPr>
        <xdr:cNvPr id="222" name="n_2mainValue【体育館・プール】&#10;一人当たり面積"/>
        <xdr:cNvSpPr txBox="1"/>
      </xdr:nvSpPr>
      <xdr:spPr>
        <a:xfrm>
          <a:off x="85154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61" name="楕円 260"/>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62" name="【福祉施設】&#10;有形固定資産減価償却率該当値テキスト"/>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263" name="楕円 262"/>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68580</xdr:rowOff>
    </xdr:to>
    <xdr:cxnSp macro="">
      <xdr:nvCxnSpPr>
        <xdr:cNvPr id="264" name="直線コネクタ 263"/>
        <xdr:cNvCxnSpPr/>
      </xdr:nvCxnSpPr>
      <xdr:spPr>
        <a:xfrm flipV="1">
          <a:off x="3797300" y="14428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5"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267" name="n_1mainValue【福祉施設】&#10;有形固定資産減価償却率"/>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87" name="直線コネクタ 286"/>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8"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9" name="直線コネクタ 28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0"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1" name="直線コネクタ 290"/>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2"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3" name="フローチャート: 判断 292"/>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4" name="フローチャート: 判断 293"/>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146749</xdr:rowOff>
    </xdr:from>
    <xdr:to>
      <xdr:col>46</xdr:col>
      <xdr:colOff>38100</xdr:colOff>
      <xdr:row>85</xdr:row>
      <xdr:rowOff>76899</xdr:rowOff>
    </xdr:to>
    <xdr:sp macro="" textlink="">
      <xdr:nvSpPr>
        <xdr:cNvPr id="295" name="フローチャート: 判断 294"/>
        <xdr:cNvSpPr/>
      </xdr:nvSpPr>
      <xdr:spPr>
        <a:xfrm>
          <a:off x="8699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95886</xdr:rowOff>
    </xdr:from>
    <xdr:to>
      <xdr:col>55</xdr:col>
      <xdr:colOff>50800</xdr:colOff>
      <xdr:row>85</xdr:row>
      <xdr:rowOff>26036</xdr:rowOff>
    </xdr:to>
    <xdr:sp macro="" textlink="">
      <xdr:nvSpPr>
        <xdr:cNvPr id="301" name="楕円 300"/>
        <xdr:cNvSpPr/>
      </xdr:nvSpPr>
      <xdr:spPr>
        <a:xfrm>
          <a:off x="10426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55263</xdr:rowOff>
    </xdr:from>
    <xdr:ext cx="469744" cy="259045"/>
    <xdr:sp macro="" textlink="">
      <xdr:nvSpPr>
        <xdr:cNvPr id="302" name="【福祉施設】&#10;一人当たり面積該当値テキスト"/>
        <xdr:cNvSpPr txBox="1"/>
      </xdr:nvSpPr>
      <xdr:spPr>
        <a:xfrm>
          <a:off x="10515600" y="142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303" name="楕円 302"/>
        <xdr:cNvSpPr/>
      </xdr:nvSpPr>
      <xdr:spPr>
        <a:xfrm>
          <a:off x="958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146686</xdr:rowOff>
    </xdr:from>
    <xdr:to>
      <xdr:col>55</xdr:col>
      <xdr:colOff>0</xdr:colOff>
      <xdr:row>84</xdr:row>
      <xdr:rowOff>146686</xdr:rowOff>
    </xdr:to>
    <xdr:cxnSp macro="">
      <xdr:nvCxnSpPr>
        <xdr:cNvPr id="304" name="直線コネクタ 303"/>
        <xdr:cNvCxnSpPr/>
      </xdr:nvCxnSpPr>
      <xdr:spPr>
        <a:xfrm>
          <a:off x="9639300" y="1454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05"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93426</xdr:rowOff>
    </xdr:from>
    <xdr:ext cx="469744" cy="259045"/>
    <xdr:sp macro="" textlink="">
      <xdr:nvSpPr>
        <xdr:cNvPr id="306" name="n_2aveValue【福祉施設】&#10;一人当たり面積"/>
        <xdr:cNvSpPr txBox="1"/>
      </xdr:nvSpPr>
      <xdr:spPr>
        <a:xfrm>
          <a:off x="8515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42563</xdr:rowOff>
    </xdr:from>
    <xdr:ext cx="469744" cy="259045"/>
    <xdr:sp macro="" textlink="">
      <xdr:nvSpPr>
        <xdr:cNvPr id="307" name="n_1mainValue【福祉施設】&#10;一人当たり面積"/>
        <xdr:cNvSpPr txBox="1"/>
      </xdr:nvSpPr>
      <xdr:spPr>
        <a:xfrm>
          <a:off x="93917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3" name="直線コネクタ 33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3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35" name="直線コネクタ 33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3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37" name="直線コネクタ 33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3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39" name="フローチャート: 判断 33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0" name="フローチャート: 判断 33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41" name="フローチャート: 判断 340"/>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49893</xdr:rowOff>
    </xdr:from>
    <xdr:to>
      <xdr:col>24</xdr:col>
      <xdr:colOff>114300</xdr:colOff>
      <xdr:row>102</xdr:row>
      <xdr:rowOff>151493</xdr:rowOff>
    </xdr:to>
    <xdr:sp macro="" textlink="">
      <xdr:nvSpPr>
        <xdr:cNvPr id="347" name="楕円 346"/>
        <xdr:cNvSpPr/>
      </xdr:nvSpPr>
      <xdr:spPr>
        <a:xfrm>
          <a:off x="4584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72770</xdr:rowOff>
    </xdr:from>
    <xdr:ext cx="405111" cy="259045"/>
    <xdr:sp macro="" textlink="">
      <xdr:nvSpPr>
        <xdr:cNvPr id="348" name="【市民会館】&#10;有形固定資産減価償却率該当値テキスト"/>
        <xdr:cNvSpPr txBox="1"/>
      </xdr:nvSpPr>
      <xdr:spPr>
        <a:xfrm>
          <a:off x="4673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89081</xdr:rowOff>
    </xdr:from>
    <xdr:to>
      <xdr:col>20</xdr:col>
      <xdr:colOff>38100</xdr:colOff>
      <xdr:row>103</xdr:row>
      <xdr:rowOff>19231</xdr:rowOff>
    </xdr:to>
    <xdr:sp macro="" textlink="">
      <xdr:nvSpPr>
        <xdr:cNvPr id="349" name="楕円 348"/>
        <xdr:cNvSpPr/>
      </xdr:nvSpPr>
      <xdr:spPr>
        <a:xfrm>
          <a:off x="3746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100693</xdr:rowOff>
    </xdr:from>
    <xdr:to>
      <xdr:col>24</xdr:col>
      <xdr:colOff>63500</xdr:colOff>
      <xdr:row>102</xdr:row>
      <xdr:rowOff>139881</xdr:rowOff>
    </xdr:to>
    <xdr:cxnSp macro="">
      <xdr:nvCxnSpPr>
        <xdr:cNvPr id="350" name="直線コネクタ 349"/>
        <xdr:cNvCxnSpPr/>
      </xdr:nvCxnSpPr>
      <xdr:spPr>
        <a:xfrm flipV="1">
          <a:off x="3797300" y="175885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89081</xdr:rowOff>
    </xdr:from>
    <xdr:to>
      <xdr:col>15</xdr:col>
      <xdr:colOff>101600</xdr:colOff>
      <xdr:row>103</xdr:row>
      <xdr:rowOff>19231</xdr:rowOff>
    </xdr:to>
    <xdr:sp macro="" textlink="">
      <xdr:nvSpPr>
        <xdr:cNvPr id="351" name="楕円 350"/>
        <xdr:cNvSpPr/>
      </xdr:nvSpPr>
      <xdr:spPr>
        <a:xfrm>
          <a:off x="2857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139881</xdr:rowOff>
    </xdr:from>
    <xdr:to>
      <xdr:col>19</xdr:col>
      <xdr:colOff>177800</xdr:colOff>
      <xdr:row>102</xdr:row>
      <xdr:rowOff>139881</xdr:rowOff>
    </xdr:to>
    <xdr:cxnSp macro="">
      <xdr:nvCxnSpPr>
        <xdr:cNvPr id="352" name="直線コネクタ 351"/>
        <xdr:cNvCxnSpPr/>
      </xdr:nvCxnSpPr>
      <xdr:spPr>
        <a:xfrm>
          <a:off x="2908300" y="17627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3"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54"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35758</xdr:rowOff>
    </xdr:from>
    <xdr:ext cx="405111" cy="259045"/>
    <xdr:sp macro="" textlink="">
      <xdr:nvSpPr>
        <xdr:cNvPr id="355" name="n_1mainValue【市民会館】&#10;有形固定資産減価償却率"/>
        <xdr:cNvSpPr txBox="1"/>
      </xdr:nvSpPr>
      <xdr:spPr>
        <a:xfrm>
          <a:off x="3582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35758</xdr:rowOff>
    </xdr:from>
    <xdr:ext cx="405111" cy="259045"/>
    <xdr:sp macro="" textlink="">
      <xdr:nvSpPr>
        <xdr:cNvPr id="356" name="n_2mainValue【市民会館】&#10;有形固定資産減価償却率"/>
        <xdr:cNvSpPr txBox="1"/>
      </xdr:nvSpPr>
      <xdr:spPr>
        <a:xfrm>
          <a:off x="2705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0" name="直線コネクタ 379"/>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2" name="直線コネクタ 38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3"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84" name="直線コネクタ 383"/>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85"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86" name="フローチャート: 判断 385"/>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87" name="フローチャート: 判断 386"/>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88" name="フローチャート: 判断 387"/>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394" name="楕円 393"/>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395"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40639</xdr:rowOff>
    </xdr:from>
    <xdr:to>
      <xdr:col>50</xdr:col>
      <xdr:colOff>165100</xdr:colOff>
      <xdr:row>104</xdr:row>
      <xdr:rowOff>142239</xdr:rowOff>
    </xdr:to>
    <xdr:sp macro="" textlink="">
      <xdr:nvSpPr>
        <xdr:cNvPr id="396" name="楕円 395"/>
        <xdr:cNvSpPr/>
      </xdr:nvSpPr>
      <xdr:spPr>
        <a:xfrm>
          <a:off x="958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91439</xdr:rowOff>
    </xdr:from>
    <xdr:to>
      <xdr:col>55</xdr:col>
      <xdr:colOff>0</xdr:colOff>
      <xdr:row>104</xdr:row>
      <xdr:rowOff>106680</xdr:rowOff>
    </xdr:to>
    <xdr:cxnSp macro="">
      <xdr:nvCxnSpPr>
        <xdr:cNvPr id="397" name="直線コネクタ 396"/>
        <xdr:cNvCxnSpPr/>
      </xdr:nvCxnSpPr>
      <xdr:spPr>
        <a:xfrm>
          <a:off x="9639300" y="1792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398" name="楕円 397"/>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106680</xdr:rowOff>
    </xdr:to>
    <xdr:cxnSp macro="">
      <xdr:nvCxnSpPr>
        <xdr:cNvPr id="399" name="直線コネクタ 398"/>
        <xdr:cNvCxnSpPr/>
      </xdr:nvCxnSpPr>
      <xdr:spPr>
        <a:xfrm flipV="1">
          <a:off x="8750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400"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01" name="n_2ave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158766</xdr:rowOff>
    </xdr:from>
    <xdr:ext cx="469744" cy="259045"/>
    <xdr:sp macro="" textlink="">
      <xdr:nvSpPr>
        <xdr:cNvPr id="402" name="n_1mainValue【市民会館】&#10;一人当たり面積"/>
        <xdr:cNvSpPr txBox="1"/>
      </xdr:nvSpPr>
      <xdr:spPr>
        <a:xfrm>
          <a:off x="9391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03"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29" name="直線コネクタ 42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1" name="直線コネクタ 43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3" name="直線コネクタ 43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34"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5" name="フローチャート: 判断 43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36" name="フローチャート: 判断 43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37" name="フローチャート: 判断 436"/>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43" name="楕円 442"/>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444" name="【一般廃棄物処理施設】&#10;有形固定資産減価償却率該当値テキスト"/>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45" name="楕円 444"/>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12519</xdr:rowOff>
    </xdr:to>
    <xdr:cxnSp macro="">
      <xdr:nvCxnSpPr>
        <xdr:cNvPr id="446" name="直線コネクタ 445"/>
        <xdr:cNvCxnSpPr/>
      </xdr:nvCxnSpPr>
      <xdr:spPr>
        <a:xfrm flipV="1">
          <a:off x="15481300" y="64884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47"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48"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449" name="n_1mainValue【一般廃棄物処理施設】&#10;有形固定資産減価償却率"/>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5" name="直線コネクタ 474"/>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6"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77" name="直線コネクタ 476"/>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78"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79" name="直線コネクタ 478"/>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0"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1" name="フローチャート: 判断 480"/>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2" name="フローチャート: 判断 481"/>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144804</xdr:rowOff>
    </xdr:from>
    <xdr:to>
      <xdr:col>107</xdr:col>
      <xdr:colOff>101600</xdr:colOff>
      <xdr:row>41</xdr:row>
      <xdr:rowOff>74954</xdr:rowOff>
    </xdr:to>
    <xdr:sp macro="" textlink="">
      <xdr:nvSpPr>
        <xdr:cNvPr id="483" name="フローチャート: 判断 482"/>
        <xdr:cNvSpPr/>
      </xdr:nvSpPr>
      <xdr:spPr>
        <a:xfrm>
          <a:off x="20383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120455</xdr:rowOff>
    </xdr:from>
    <xdr:to>
      <xdr:col>116</xdr:col>
      <xdr:colOff>114300</xdr:colOff>
      <xdr:row>42</xdr:row>
      <xdr:rowOff>50605</xdr:rowOff>
    </xdr:to>
    <xdr:sp macro="" textlink="">
      <xdr:nvSpPr>
        <xdr:cNvPr id="489" name="楕円 488"/>
        <xdr:cNvSpPr/>
      </xdr:nvSpPr>
      <xdr:spPr>
        <a:xfrm>
          <a:off x="221107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35382</xdr:rowOff>
    </xdr:from>
    <xdr:ext cx="534377" cy="259045"/>
    <xdr:sp macro="" textlink="">
      <xdr:nvSpPr>
        <xdr:cNvPr id="490" name="【一般廃棄物処理施設】&#10;一人当たり有形固定資産（償却資産）額該当値テキスト"/>
        <xdr:cNvSpPr txBox="1"/>
      </xdr:nvSpPr>
      <xdr:spPr>
        <a:xfrm>
          <a:off x="22199600" y="70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121196</xdr:rowOff>
    </xdr:from>
    <xdr:to>
      <xdr:col>112</xdr:col>
      <xdr:colOff>38100</xdr:colOff>
      <xdr:row>42</xdr:row>
      <xdr:rowOff>51346</xdr:rowOff>
    </xdr:to>
    <xdr:sp macro="" textlink="">
      <xdr:nvSpPr>
        <xdr:cNvPr id="491" name="楕円 490"/>
        <xdr:cNvSpPr/>
      </xdr:nvSpPr>
      <xdr:spPr>
        <a:xfrm>
          <a:off x="21272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171255</xdr:rowOff>
    </xdr:from>
    <xdr:to>
      <xdr:col>116</xdr:col>
      <xdr:colOff>63500</xdr:colOff>
      <xdr:row>42</xdr:row>
      <xdr:rowOff>546</xdr:rowOff>
    </xdr:to>
    <xdr:cxnSp macro="">
      <xdr:nvCxnSpPr>
        <xdr:cNvPr id="492" name="直線コネクタ 491"/>
        <xdr:cNvCxnSpPr/>
      </xdr:nvCxnSpPr>
      <xdr:spPr>
        <a:xfrm flipV="1">
          <a:off x="21323300" y="7200705"/>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93"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91481</xdr:rowOff>
    </xdr:from>
    <xdr:ext cx="534377" cy="259045"/>
    <xdr:sp macro="" textlink="">
      <xdr:nvSpPr>
        <xdr:cNvPr id="494" name="n_2aveValue【一般廃棄物処理施設】&#10;一人当たり有形固定資産（償却資産）額"/>
        <xdr:cNvSpPr txBox="1"/>
      </xdr:nvSpPr>
      <xdr:spPr>
        <a:xfrm>
          <a:off x="20167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42473</xdr:rowOff>
    </xdr:from>
    <xdr:ext cx="534377" cy="259045"/>
    <xdr:sp macro="" textlink="">
      <xdr:nvSpPr>
        <xdr:cNvPr id="495" name="n_1mainValue【一般廃棄物処理施設】&#10;一人当たり有形固定資産（償却資産）額"/>
        <xdr:cNvSpPr txBox="1"/>
      </xdr:nvSpPr>
      <xdr:spPr>
        <a:xfrm>
          <a:off x="210434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1" name="直線コネクタ 52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3" name="直線コネクタ 52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2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25" name="直線コネクタ 52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7" name="フローチャート: 判断 52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29" name="フローチャート: 判断 528"/>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35" name="楕円 53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36"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37" name="楕円 536"/>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146957</xdr:rowOff>
    </xdr:to>
    <xdr:cxnSp macro="">
      <xdr:nvCxnSpPr>
        <xdr:cNvPr id="538" name="直線コネクタ 537"/>
        <xdr:cNvCxnSpPr/>
      </xdr:nvCxnSpPr>
      <xdr:spPr>
        <a:xfrm flipV="1">
          <a:off x="15481300" y="1005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39" name="楕円 538"/>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40" name="直線コネクタ 539"/>
        <xdr:cNvCxnSpPr/>
      </xdr:nvCxnSpPr>
      <xdr:spPr>
        <a:xfrm flipV="1">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4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42"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43"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44"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6" name="直線コネクタ 56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8" name="直線コネクタ 56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0" name="直線コネクタ 56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2" name="フローチャート: 判断 57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3" name="フローチャート: 判断 57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74" name="フローチャート: 判断 57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80" name="楕円 579"/>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81"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82" name="楕円 58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83" name="直線コネクタ 582"/>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84" name="楕円 583"/>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85" name="直線コネクタ 584"/>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8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8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8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23" name="フローチャート: 判断 622"/>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29" name="楕円 628"/>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630" name="【消防施設】&#10;有形固定資産減価償却率該当値テキスト"/>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631" name="楕円 630"/>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81</xdr:row>
      <xdr:rowOff>82187</xdr:rowOff>
    </xdr:to>
    <xdr:cxnSp macro="">
      <xdr:nvCxnSpPr>
        <xdr:cNvPr id="632" name="直線コネクタ 631"/>
        <xdr:cNvCxnSpPr/>
      </xdr:nvCxnSpPr>
      <xdr:spPr>
        <a:xfrm>
          <a:off x="15481300" y="13574486"/>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3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34"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635" name="n_1mainValue【消防施設】&#10;有形固定資産減価償却率"/>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57" name="直線コネクタ 65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9" name="直線コネクタ 65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61" name="直線コネクタ 66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62"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3" name="フローチャート: 判断 66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4" name="フローチャート: 判断 66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163322</xdr:rowOff>
    </xdr:from>
    <xdr:to>
      <xdr:col>107</xdr:col>
      <xdr:colOff>101600</xdr:colOff>
      <xdr:row>82</xdr:row>
      <xdr:rowOff>93472</xdr:rowOff>
    </xdr:to>
    <xdr:sp macro="" textlink="">
      <xdr:nvSpPr>
        <xdr:cNvPr id="665" name="フローチャート: 判断 664"/>
        <xdr:cNvSpPr/>
      </xdr:nvSpPr>
      <xdr:spPr>
        <a:xfrm>
          <a:off x="20383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671" name="楕円 670"/>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109745</xdr:rowOff>
    </xdr:from>
    <xdr:ext cx="469744" cy="259045"/>
    <xdr:sp macro="" textlink="">
      <xdr:nvSpPr>
        <xdr:cNvPr id="672" name="【消防施設】&#10;一人当たり面積該当値テキスト"/>
        <xdr:cNvSpPr txBox="1"/>
      </xdr:nvSpPr>
      <xdr:spPr>
        <a:xfrm>
          <a:off x="221996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673" name="楕円 672"/>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10668</xdr:rowOff>
    </xdr:to>
    <xdr:cxnSp macro="">
      <xdr:nvCxnSpPr>
        <xdr:cNvPr id="674" name="直線コネクタ 673"/>
        <xdr:cNvCxnSpPr/>
      </xdr:nvCxnSpPr>
      <xdr:spPr>
        <a:xfrm>
          <a:off x="21323300" y="1440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75"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676" name="n_2aveValue【消防施設】&#10;一人当たり面積"/>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677"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3" name="直線コネクタ 7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05" name="直線コネクタ 7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7" name="直線コネクタ 7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09" name="フローチャート: 判断 7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0" name="フローチャート: 判断 7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11" name="フローチャート: 判断 71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717" name="楕円 716"/>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718" name="【庁舎】&#10;有形固定資産減価償却率該当値テキスト"/>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719" name="楕円 718"/>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103</xdr:row>
      <xdr:rowOff>136616</xdr:rowOff>
    </xdr:to>
    <xdr:cxnSp macro="">
      <xdr:nvCxnSpPr>
        <xdr:cNvPr id="720" name="直線コネクタ 719"/>
        <xdr:cNvCxnSpPr/>
      </xdr:nvCxnSpPr>
      <xdr:spPr>
        <a:xfrm>
          <a:off x="15481300" y="17604921"/>
          <a:ext cx="8382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21" name="楕円 720"/>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120287</xdr:rowOff>
    </xdr:to>
    <xdr:cxnSp macro="">
      <xdr:nvCxnSpPr>
        <xdr:cNvPr id="722" name="直線コネクタ 721"/>
        <xdr:cNvCxnSpPr/>
      </xdr:nvCxnSpPr>
      <xdr:spPr>
        <a:xfrm flipV="1">
          <a:off x="14592300" y="1760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2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2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725" name="n_1mainValue【庁舎】&#10;有形固定資産減価償却率"/>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26" name="n_2mainValue【庁舎】&#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48" name="直線コネクタ 74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4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0" name="直線コネクタ 74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2" name="直線コネクタ 75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53"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54" name="フローチャート: 判断 75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55" name="フローチャート: 判断 75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27687</xdr:rowOff>
    </xdr:from>
    <xdr:to>
      <xdr:col>107</xdr:col>
      <xdr:colOff>101600</xdr:colOff>
      <xdr:row>104</xdr:row>
      <xdr:rowOff>129287</xdr:rowOff>
    </xdr:to>
    <xdr:sp macro="" textlink="">
      <xdr:nvSpPr>
        <xdr:cNvPr id="756" name="フローチャート: 判断 755"/>
        <xdr:cNvSpPr/>
      </xdr:nvSpPr>
      <xdr:spPr>
        <a:xfrm>
          <a:off x="20383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2" name="楕円 76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54627</xdr:rowOff>
    </xdr:from>
    <xdr:ext cx="469744" cy="259045"/>
    <xdr:sp macro="" textlink="">
      <xdr:nvSpPr>
        <xdr:cNvPr id="763" name="【庁舎】&#10;一人当たり面積該当値テキスト"/>
        <xdr:cNvSpPr txBox="1"/>
      </xdr:nvSpPr>
      <xdr:spPr>
        <a:xfrm>
          <a:off x="221996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109982</xdr:rowOff>
    </xdr:from>
    <xdr:to>
      <xdr:col>112</xdr:col>
      <xdr:colOff>38100</xdr:colOff>
      <xdr:row>105</xdr:row>
      <xdr:rowOff>40132</xdr:rowOff>
    </xdr:to>
    <xdr:sp macro="" textlink="">
      <xdr:nvSpPr>
        <xdr:cNvPr id="764" name="楕円 763"/>
        <xdr:cNvSpPr/>
      </xdr:nvSpPr>
      <xdr:spPr>
        <a:xfrm>
          <a:off x="21272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160782</xdr:rowOff>
    </xdr:from>
    <xdr:to>
      <xdr:col>116</xdr:col>
      <xdr:colOff>63500</xdr:colOff>
      <xdr:row>107</xdr:row>
      <xdr:rowOff>19050</xdr:rowOff>
    </xdr:to>
    <xdr:cxnSp macro="">
      <xdr:nvCxnSpPr>
        <xdr:cNvPr id="765" name="直線コネクタ 764"/>
        <xdr:cNvCxnSpPr/>
      </xdr:nvCxnSpPr>
      <xdr:spPr>
        <a:xfrm>
          <a:off x="21323300" y="17991582"/>
          <a:ext cx="8382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766" name="楕円 765"/>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105</xdr:row>
      <xdr:rowOff>46482</xdr:rowOff>
    </xdr:to>
    <xdr:cxnSp macro="">
      <xdr:nvCxnSpPr>
        <xdr:cNvPr id="767" name="直線コネクタ 766"/>
        <xdr:cNvCxnSpPr/>
      </xdr:nvCxnSpPr>
      <xdr:spPr>
        <a:xfrm flipV="1">
          <a:off x="20434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6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769" name="n_2aveValue【庁舎】&#10;一人当たり面積"/>
        <xdr:cNvSpPr txBox="1"/>
      </xdr:nvSpPr>
      <xdr:spPr>
        <a:xfrm>
          <a:off x="20199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31259</xdr:rowOff>
    </xdr:from>
    <xdr:ext cx="469744" cy="259045"/>
    <xdr:sp macro="" textlink="">
      <xdr:nvSpPr>
        <xdr:cNvPr id="770" name="n_1mainValue【庁舎】&#10;一人当たり面積"/>
        <xdr:cNvSpPr txBox="1"/>
      </xdr:nvSpPr>
      <xdr:spPr>
        <a:xfrm>
          <a:off x="210757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771" name="n_2mainValue【庁舎】&#10;一人当たり面積"/>
        <xdr:cNvSpPr txBox="1"/>
      </xdr:nvSpPr>
      <xdr:spPr>
        <a:xfrm>
          <a:off x="20199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有形固定資産減価償却率に着目すると、図書館、体育館・プール、保健センター、消防施設、市民会館及び庁舎の複数の施設において類似団体・全国平均・愛知県平均を上回っていることがわかる。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１人当たり面積に着目すると、体育館・プール、福祉施設、及び市民会館は愛知県平均の約２～４倍近い面積となっており、今後のさらなる施設の老朽化に対して係る維持管理経費は膨大なものとなることが予測される。このうち、プールについては維持修繕費の上昇や利用者数減少等の観点から、平成３０年度末に閉鎖し、学校教育施設におけるプールについても縮小化を図っていることから数値は改善される見込みである。他の施設についても公共施設等適正管理計画に基づき、施設の適正配置について引き続き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年度においては旧庁舎を取り壊したため大きく減少しているが、新庁舎建設後には、大きく上昇する予定であり、維持管理にかかる経費の増加に留意していく。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基準財政需要額は公債費の需要額の増加などの要因で増加し、基準財政収入額は償却資産の減価償却による固定資産税の減少などの要因で減少したため、単年度の財政力指数は高い水準を維持し、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か年平均で見ると財政力指数は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では高い水準にあるが、新庁舎建設事業を始めとする大型事業を控えるため、基準財政収入額は伸びることとなるが、湾岸部の企業誘致により市税の増収を図り、留保財源を確保して財政基盤の安定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48683</xdr:rowOff>
    </xdr:to>
    <xdr:cxnSp macro="">
      <xdr:nvCxnSpPr>
        <xdr:cNvPr id="69" name="直線コネクタ 68"/>
        <xdr:cNvCxnSpPr/>
      </xdr:nvCxnSpPr>
      <xdr:spPr>
        <a:xfrm flipV="1">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48683</xdr:rowOff>
    </xdr:to>
    <xdr:cxnSp macro="">
      <xdr:nvCxnSpPr>
        <xdr:cNvPr id="72" name="直線コネクタ 71"/>
        <xdr:cNvCxnSpPr/>
      </xdr:nvCxnSpPr>
      <xdr:spPr>
        <a:xfrm>
          <a:off x="3225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年間で最高の</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となったものの、全国平均、愛知県平均及び類似団体平均を下回っている。経常収支比率の増加理由は、公債費が減少したものの企業誘致に係る補助費等が大幅に増加したことから経常経費等一般財源充当額が増加し、地方消費税交付金などの経常一般財源の増加額を上回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今後も、社会保障経費に要する扶助費の増加や、新庁舎建設事業を始めとする大型事業を控えているため、経常収支比率は悪化することが懸念されるため、行政改革を徹底して経常経費の削減に努める。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141224</xdr:rowOff>
    </xdr:to>
    <xdr:cxnSp macro="">
      <xdr:nvCxnSpPr>
        <xdr:cNvPr id="130" name="直線コネクタ 129"/>
        <xdr:cNvCxnSpPr/>
      </xdr:nvCxnSpPr>
      <xdr:spPr>
        <a:xfrm>
          <a:off x="4114800" y="103124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60</xdr:row>
      <xdr:rowOff>25400</xdr:rowOff>
    </xdr:to>
    <xdr:cxnSp macro="">
      <xdr:nvCxnSpPr>
        <xdr:cNvPr id="133" name="直線コネクタ 132"/>
        <xdr:cNvCxnSpPr/>
      </xdr:nvCxnSpPr>
      <xdr:spPr>
        <a:xfrm>
          <a:off x="3225800" y="102014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60</xdr:row>
      <xdr:rowOff>30226</xdr:rowOff>
    </xdr:to>
    <xdr:cxnSp macro="">
      <xdr:nvCxnSpPr>
        <xdr:cNvPr id="136" name="直線コネクタ 135"/>
        <xdr:cNvCxnSpPr/>
      </xdr:nvCxnSpPr>
      <xdr:spPr>
        <a:xfrm flipV="1">
          <a:off x="2336800" y="102014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162814</xdr:rowOff>
    </xdr:from>
    <xdr:to>
      <xdr:col>15</xdr:col>
      <xdr:colOff>133350</xdr:colOff>
      <xdr:row>61</xdr:row>
      <xdr:rowOff>92964</xdr:rowOff>
    </xdr:to>
    <xdr:sp macro="" textlink="">
      <xdr:nvSpPr>
        <xdr:cNvPr id="137" name="フローチャート: 判断 136"/>
        <xdr:cNvSpPr/>
      </xdr:nvSpPr>
      <xdr:spPr>
        <a:xfrm>
          <a:off x="3175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77741</xdr:rowOff>
    </xdr:from>
    <xdr:ext cx="762000" cy="259045"/>
    <xdr:sp macro="" textlink="">
      <xdr:nvSpPr>
        <xdr:cNvPr id="138" name="テキスト ボックス 137"/>
        <xdr:cNvSpPr txBox="1"/>
      </xdr:nvSpPr>
      <xdr:spPr>
        <a:xfrm>
          <a:off x="2844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30226</xdr:rowOff>
    </xdr:from>
    <xdr:to>
      <xdr:col>11</xdr:col>
      <xdr:colOff>31750</xdr:colOff>
      <xdr:row>60</xdr:row>
      <xdr:rowOff>121920</xdr:rowOff>
    </xdr:to>
    <xdr:cxnSp macro="">
      <xdr:nvCxnSpPr>
        <xdr:cNvPr id="139" name="直線コネクタ 138"/>
        <xdr:cNvCxnSpPr/>
      </xdr:nvCxnSpPr>
      <xdr:spPr>
        <a:xfrm flipV="1">
          <a:off x="1447800" y="103172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9" name="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50"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35052</xdr:rowOff>
    </xdr:from>
    <xdr:to>
      <xdr:col>15</xdr:col>
      <xdr:colOff>133350</xdr:colOff>
      <xdr:row>59</xdr:row>
      <xdr:rowOff>136652</xdr:rowOff>
    </xdr:to>
    <xdr:sp macro="" textlink="">
      <xdr:nvSpPr>
        <xdr:cNvPr id="153" name="楕円 152"/>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146829</xdr:rowOff>
    </xdr:from>
    <xdr:ext cx="762000" cy="259045"/>
    <xdr:sp macro="" textlink="">
      <xdr:nvSpPr>
        <xdr:cNvPr id="154" name="テキスト ボックス 153"/>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5" name="楕円 154"/>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6" name="テキスト ボックス 155"/>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全国平均、愛知県平均及び類似団体平均のいずれと比較しても低い数値となっているが、増加傾向にあり、平成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年度対比では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％の増加となっている。本市は合併団体であることから、類似公共施設が多く、これらの施設に係る人件費、管理運営費が削減できていないことが要因である。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今後、策定予定である公共施設等再配置計画に基づき類似施設の統廃合を進めることで、それらの施設に係る経費を削減することで、人件費や物件費の増加の抑制に努める。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113168</xdr:rowOff>
    </xdr:from>
    <xdr:to>
      <xdr:col>23</xdr:col>
      <xdr:colOff>133350</xdr:colOff>
      <xdr:row>80</xdr:row>
      <xdr:rowOff>113885</xdr:rowOff>
    </xdr:to>
    <xdr:cxnSp macro="">
      <xdr:nvCxnSpPr>
        <xdr:cNvPr id="193" name="直線コネクタ 192"/>
        <xdr:cNvCxnSpPr/>
      </xdr:nvCxnSpPr>
      <xdr:spPr>
        <a:xfrm>
          <a:off x="4114800" y="13829168"/>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108057</xdr:rowOff>
    </xdr:from>
    <xdr:to>
      <xdr:col>19</xdr:col>
      <xdr:colOff>133350</xdr:colOff>
      <xdr:row>80</xdr:row>
      <xdr:rowOff>113168</xdr:rowOff>
    </xdr:to>
    <xdr:cxnSp macro="">
      <xdr:nvCxnSpPr>
        <xdr:cNvPr id="196" name="直線コネクタ 195"/>
        <xdr:cNvCxnSpPr/>
      </xdr:nvCxnSpPr>
      <xdr:spPr>
        <a:xfrm>
          <a:off x="3225800" y="13824057"/>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104601</xdr:rowOff>
    </xdr:from>
    <xdr:to>
      <xdr:col>15</xdr:col>
      <xdr:colOff>82550</xdr:colOff>
      <xdr:row>80</xdr:row>
      <xdr:rowOff>108057</xdr:rowOff>
    </xdr:to>
    <xdr:cxnSp macro="">
      <xdr:nvCxnSpPr>
        <xdr:cNvPr id="199" name="直線コネクタ 198"/>
        <xdr:cNvCxnSpPr/>
      </xdr:nvCxnSpPr>
      <xdr:spPr>
        <a:xfrm>
          <a:off x="2336800" y="1382060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91942</xdr:rowOff>
    </xdr:from>
    <xdr:to>
      <xdr:col>15</xdr:col>
      <xdr:colOff>133350</xdr:colOff>
      <xdr:row>82</xdr:row>
      <xdr:rowOff>22092</xdr:rowOff>
    </xdr:to>
    <xdr:sp macro="" textlink="">
      <xdr:nvSpPr>
        <xdr:cNvPr id="200" name="フローチャート: 判断 199"/>
        <xdr:cNvSpPr/>
      </xdr:nvSpPr>
      <xdr:spPr>
        <a:xfrm>
          <a:off x="3175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6869</xdr:rowOff>
    </xdr:from>
    <xdr:ext cx="762000" cy="259045"/>
    <xdr:sp macro="" textlink="">
      <xdr:nvSpPr>
        <xdr:cNvPr id="201" name="テキスト ボックス 200"/>
        <xdr:cNvSpPr txBox="1"/>
      </xdr:nvSpPr>
      <xdr:spPr>
        <a:xfrm>
          <a:off x="2844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90514</xdr:rowOff>
    </xdr:from>
    <xdr:to>
      <xdr:col>11</xdr:col>
      <xdr:colOff>31750</xdr:colOff>
      <xdr:row>80</xdr:row>
      <xdr:rowOff>104601</xdr:rowOff>
    </xdr:to>
    <xdr:cxnSp macro="">
      <xdr:nvCxnSpPr>
        <xdr:cNvPr id="202" name="直線コネクタ 201"/>
        <xdr:cNvCxnSpPr/>
      </xdr:nvCxnSpPr>
      <xdr:spPr>
        <a:xfrm>
          <a:off x="1447800" y="13806514"/>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63085</xdr:rowOff>
    </xdr:from>
    <xdr:to>
      <xdr:col>23</xdr:col>
      <xdr:colOff>184150</xdr:colOff>
      <xdr:row>80</xdr:row>
      <xdr:rowOff>164685</xdr:rowOff>
    </xdr:to>
    <xdr:sp macro="" textlink="">
      <xdr:nvSpPr>
        <xdr:cNvPr id="212" name="楕円 211"/>
        <xdr:cNvSpPr/>
      </xdr:nvSpPr>
      <xdr:spPr>
        <a:xfrm>
          <a:off x="4902200" y="137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155812</xdr:rowOff>
    </xdr:from>
    <xdr:ext cx="762000" cy="259045"/>
    <xdr:sp macro="" textlink="">
      <xdr:nvSpPr>
        <xdr:cNvPr id="213" name="人件費・物件費等の状況該当値テキスト"/>
        <xdr:cNvSpPr txBox="1"/>
      </xdr:nvSpPr>
      <xdr:spPr>
        <a:xfrm>
          <a:off x="5041900" y="137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62368</xdr:rowOff>
    </xdr:from>
    <xdr:to>
      <xdr:col>19</xdr:col>
      <xdr:colOff>184150</xdr:colOff>
      <xdr:row>80</xdr:row>
      <xdr:rowOff>163968</xdr:rowOff>
    </xdr:to>
    <xdr:sp macro="" textlink="">
      <xdr:nvSpPr>
        <xdr:cNvPr id="214" name="楕円 213"/>
        <xdr:cNvSpPr/>
      </xdr:nvSpPr>
      <xdr:spPr>
        <a:xfrm>
          <a:off x="4064000" y="137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2695</xdr:rowOff>
    </xdr:from>
    <xdr:ext cx="736600" cy="259045"/>
    <xdr:sp macro="" textlink="">
      <xdr:nvSpPr>
        <xdr:cNvPr id="215" name="テキスト ボックス 214"/>
        <xdr:cNvSpPr txBox="1"/>
      </xdr:nvSpPr>
      <xdr:spPr>
        <a:xfrm>
          <a:off x="3733800" y="1354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57257</xdr:rowOff>
    </xdr:from>
    <xdr:to>
      <xdr:col>15</xdr:col>
      <xdr:colOff>133350</xdr:colOff>
      <xdr:row>80</xdr:row>
      <xdr:rowOff>158857</xdr:rowOff>
    </xdr:to>
    <xdr:sp macro="" textlink="">
      <xdr:nvSpPr>
        <xdr:cNvPr id="216" name="楕円 215"/>
        <xdr:cNvSpPr/>
      </xdr:nvSpPr>
      <xdr:spPr>
        <a:xfrm>
          <a:off x="3175000" y="137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169034</xdr:rowOff>
    </xdr:from>
    <xdr:ext cx="762000" cy="259045"/>
    <xdr:sp macro="" textlink="">
      <xdr:nvSpPr>
        <xdr:cNvPr id="217" name="テキスト ボックス 216"/>
        <xdr:cNvSpPr txBox="1"/>
      </xdr:nvSpPr>
      <xdr:spPr>
        <a:xfrm>
          <a:off x="2844800" y="135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53801</xdr:rowOff>
    </xdr:from>
    <xdr:to>
      <xdr:col>11</xdr:col>
      <xdr:colOff>82550</xdr:colOff>
      <xdr:row>80</xdr:row>
      <xdr:rowOff>155401</xdr:rowOff>
    </xdr:to>
    <xdr:sp macro="" textlink="">
      <xdr:nvSpPr>
        <xdr:cNvPr id="218" name="楕円 217"/>
        <xdr:cNvSpPr/>
      </xdr:nvSpPr>
      <xdr:spPr>
        <a:xfrm>
          <a:off x="2286000" y="137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165578</xdr:rowOff>
    </xdr:from>
    <xdr:ext cx="762000" cy="259045"/>
    <xdr:sp macro="" textlink="">
      <xdr:nvSpPr>
        <xdr:cNvPr id="219" name="テキスト ボックス 218"/>
        <xdr:cNvSpPr txBox="1"/>
      </xdr:nvSpPr>
      <xdr:spPr>
        <a:xfrm>
          <a:off x="1955800" y="1353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39714</xdr:rowOff>
    </xdr:from>
    <xdr:to>
      <xdr:col>7</xdr:col>
      <xdr:colOff>31750</xdr:colOff>
      <xdr:row>80</xdr:row>
      <xdr:rowOff>141314</xdr:rowOff>
    </xdr:to>
    <xdr:sp macro="" textlink="">
      <xdr:nvSpPr>
        <xdr:cNvPr id="220" name="楕円 219"/>
        <xdr:cNvSpPr/>
      </xdr:nvSpPr>
      <xdr:spPr>
        <a:xfrm>
          <a:off x="1397000" y="137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151491</xdr:rowOff>
    </xdr:from>
    <xdr:ext cx="762000" cy="259045"/>
    <xdr:sp macro="" textlink="">
      <xdr:nvSpPr>
        <xdr:cNvPr id="221" name="テキスト ボックス 220"/>
        <xdr:cNvSpPr txBox="1"/>
      </xdr:nvSpPr>
      <xdr:spPr>
        <a:xfrm>
          <a:off x="1066800" y="135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年間を比較すると平成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上昇傾向にあるものの、この要因としては経験年数階層内における職員分布の変動が主なものである。中長期的にみると、職員分布の変動で管理職員年齢層の若返りが見込まれることから、ラスパイレス指数は下がると見込んでいるが、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5" name="直線コネクタ 254"/>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58" name="直線コネクタ 257"/>
        <xdr:cNvCxnSpPr/>
      </xdr:nvCxnSpPr>
      <xdr:spPr>
        <a:xfrm>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77611</xdr:rowOff>
    </xdr:to>
    <xdr:cxnSp macro="">
      <xdr:nvCxnSpPr>
        <xdr:cNvPr id="261" name="直線コネクタ 260"/>
        <xdr:cNvCxnSpPr/>
      </xdr:nvCxnSpPr>
      <xdr:spPr>
        <a:xfrm>
          <a:off x="14401800" y="148060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4" name="直線コネクタ 263"/>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4" name="楕円 273"/>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5"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8" name="楕円 277"/>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9" name="テキスト ボックス 278"/>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本市は市立保育所数が多く、例年、若年層保育士の離職人数と新規採用人数のバランスをとることに苦慮をしており、人口千人当たり職員数は類似団体内平均を下回っている状況である。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今後も、定員管理計画に基づき、適正な定員管理を行うことで行政サービスの質の維持に努める。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53884</xdr:rowOff>
    </xdr:from>
    <xdr:to>
      <xdr:col>81</xdr:col>
      <xdr:colOff>44450</xdr:colOff>
      <xdr:row>61</xdr:row>
      <xdr:rowOff>59055</xdr:rowOff>
    </xdr:to>
    <xdr:cxnSp macro="">
      <xdr:nvCxnSpPr>
        <xdr:cNvPr id="320" name="直線コネクタ 319"/>
        <xdr:cNvCxnSpPr/>
      </xdr:nvCxnSpPr>
      <xdr:spPr>
        <a:xfrm flipV="1">
          <a:off x="16179800" y="10512334"/>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59055</xdr:rowOff>
    </xdr:to>
    <xdr:cxnSp macro="">
      <xdr:nvCxnSpPr>
        <xdr:cNvPr id="323" name="直線コネクタ 322"/>
        <xdr:cNvCxnSpPr/>
      </xdr:nvCxnSpPr>
      <xdr:spPr>
        <a:xfrm>
          <a:off x="152908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17690</xdr:rowOff>
    </xdr:from>
    <xdr:to>
      <xdr:col>72</xdr:col>
      <xdr:colOff>203200</xdr:colOff>
      <xdr:row>61</xdr:row>
      <xdr:rowOff>22860</xdr:rowOff>
    </xdr:to>
    <xdr:cxnSp macro="">
      <xdr:nvCxnSpPr>
        <xdr:cNvPr id="326" name="直線コネクタ 325"/>
        <xdr:cNvCxnSpPr/>
      </xdr:nvCxnSpPr>
      <xdr:spPr>
        <a:xfrm>
          <a:off x="14401800" y="104761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82459</xdr:rowOff>
    </xdr:from>
    <xdr:to>
      <xdr:col>73</xdr:col>
      <xdr:colOff>44450</xdr:colOff>
      <xdr:row>64</xdr:row>
      <xdr:rowOff>12609</xdr:rowOff>
    </xdr:to>
    <xdr:sp macro="" textlink="">
      <xdr:nvSpPr>
        <xdr:cNvPr id="327" name="フローチャート: 判断 326"/>
        <xdr:cNvSpPr/>
      </xdr:nvSpPr>
      <xdr:spPr>
        <a:xfrm>
          <a:off x="15240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168836</xdr:rowOff>
    </xdr:from>
    <xdr:ext cx="762000" cy="259045"/>
    <xdr:sp macro="" textlink="">
      <xdr:nvSpPr>
        <xdr:cNvPr id="328" name="テキスト ボックス 327"/>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71120</xdr:rowOff>
    </xdr:to>
    <xdr:cxnSp macro="">
      <xdr:nvCxnSpPr>
        <xdr:cNvPr id="329" name="直線コネクタ 328"/>
        <xdr:cNvCxnSpPr/>
      </xdr:nvCxnSpPr>
      <xdr:spPr>
        <a:xfrm flipV="1">
          <a:off x="13512800" y="10476140"/>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39" name="楕円 338"/>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0"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1" name="楕円 340"/>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2" name="テキスト ボックス 341"/>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138340</xdr:rowOff>
    </xdr:from>
    <xdr:to>
      <xdr:col>68</xdr:col>
      <xdr:colOff>203200</xdr:colOff>
      <xdr:row>61</xdr:row>
      <xdr:rowOff>68490</xdr:rowOff>
    </xdr:to>
    <xdr:sp macro="" textlink="">
      <xdr:nvSpPr>
        <xdr:cNvPr id="345" name="楕円 344"/>
        <xdr:cNvSpPr/>
      </xdr:nvSpPr>
      <xdr:spPr>
        <a:xfrm>
          <a:off x="14351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78667</xdr:rowOff>
    </xdr:from>
    <xdr:ext cx="762000" cy="259045"/>
    <xdr:sp macro="" textlink="">
      <xdr:nvSpPr>
        <xdr:cNvPr id="346" name="テキスト ボックス 345"/>
        <xdr:cNvSpPr txBox="1"/>
      </xdr:nvSpPr>
      <xdr:spPr>
        <a:xfrm>
          <a:off x="14020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8" name="テキスト ボックス 347"/>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海部地区環境事務組合分のごみ処理施設整備事業債の償還終了したことにより、組合等地方債償還充当負担金が大きく減少したため、実質公債費比率は平成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ポイント改善された。全国平均や類似団体内平均を下回ってはいるが、愛知県平均を上回る結果となった。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庁舎建設事業を始めとする大型事業の開始や、公共下水道事業の進捗に伴い元利償還金などの増加が見込まれるが、多額の起債に対する基準財政需要額の増加も見込まれるため、実質公債費比率は大きく上昇しないと見込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8890</xdr:rowOff>
    </xdr:to>
    <xdr:cxnSp macro="">
      <xdr:nvCxnSpPr>
        <xdr:cNvPr id="382" name="直線コネクタ 381"/>
        <xdr:cNvCxnSpPr/>
      </xdr:nvCxnSpPr>
      <xdr:spPr>
        <a:xfrm flipV="1">
          <a:off x="16179800" y="668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24977</xdr:rowOff>
    </xdr:to>
    <xdr:cxnSp macro="">
      <xdr:nvCxnSpPr>
        <xdr:cNvPr id="385" name="直線コネクタ 384"/>
        <xdr:cNvCxnSpPr/>
      </xdr:nvCxnSpPr>
      <xdr:spPr>
        <a:xfrm flipV="1">
          <a:off x="15290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57150</xdr:rowOff>
    </xdr:to>
    <xdr:cxnSp macro="">
      <xdr:nvCxnSpPr>
        <xdr:cNvPr id="388" name="直線コネクタ 387"/>
        <xdr:cNvCxnSpPr/>
      </xdr:nvCxnSpPr>
      <xdr:spPr>
        <a:xfrm flipV="1">
          <a:off x="14401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132504</xdr:rowOff>
    </xdr:from>
    <xdr:to>
      <xdr:col>73</xdr:col>
      <xdr:colOff>44450</xdr:colOff>
      <xdr:row>41</xdr:row>
      <xdr:rowOff>62654</xdr:rowOff>
    </xdr:to>
    <xdr:sp macro="" textlink="">
      <xdr:nvSpPr>
        <xdr:cNvPr id="389" name="フローチャート: 判断 388"/>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390" name="テキスト ボックス 389"/>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73237</xdr:rowOff>
    </xdr:to>
    <xdr:cxnSp macro="">
      <xdr:nvCxnSpPr>
        <xdr:cNvPr id="391" name="直線コネクタ 390"/>
        <xdr:cNvCxnSpPr/>
      </xdr:nvCxnSpPr>
      <xdr:spPr>
        <a:xfrm flipV="1">
          <a:off x="13512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1" name="楕円 400"/>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2"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3" name="楕円 402"/>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4" name="テキスト ボックス 403"/>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5" name="楕円 404"/>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6" name="テキスト ボックス 405"/>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9" name="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年度末地方債現在高は平成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年度に比べ減少したが、公共下水道事業の進捗に伴う公営企業等繰入見込額の増加や、新庁舎建設事業に特定目的基金を充当したことなどで充当可能基金が減少したため、将来負担比率は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％上昇して</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％となり、全国平均、愛知県平均及び類似団体内平均を上回る結果となった。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年度以降において新庁舎建設事業の本体工事の開始や他の大型事業も控えており、多額の起債及び基金の大幅減少が見込まれるため、将来負担比率は数年間上昇を続ける見込である。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41698</xdr:rowOff>
    </xdr:from>
    <xdr:to>
      <xdr:col>81</xdr:col>
      <xdr:colOff>44450</xdr:colOff>
      <xdr:row>16</xdr:row>
      <xdr:rowOff>108458</xdr:rowOff>
    </xdr:to>
    <xdr:cxnSp macro="">
      <xdr:nvCxnSpPr>
        <xdr:cNvPr id="444" name="直線コネクタ 443"/>
        <xdr:cNvCxnSpPr/>
      </xdr:nvCxnSpPr>
      <xdr:spPr>
        <a:xfrm>
          <a:off x="16179800" y="2784898"/>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165693</xdr:rowOff>
    </xdr:from>
    <xdr:to>
      <xdr:col>77</xdr:col>
      <xdr:colOff>44450</xdr:colOff>
      <xdr:row>16</xdr:row>
      <xdr:rowOff>41698</xdr:rowOff>
    </xdr:to>
    <xdr:cxnSp macro="">
      <xdr:nvCxnSpPr>
        <xdr:cNvPr id="447" name="直線コネクタ 446"/>
        <xdr:cNvCxnSpPr/>
      </xdr:nvCxnSpPr>
      <xdr:spPr>
        <a:xfrm>
          <a:off x="15290800" y="2737443"/>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165693</xdr:rowOff>
    </xdr:from>
    <xdr:to>
      <xdr:col>72</xdr:col>
      <xdr:colOff>203200</xdr:colOff>
      <xdr:row>16</xdr:row>
      <xdr:rowOff>15960</xdr:rowOff>
    </xdr:to>
    <xdr:cxnSp macro="">
      <xdr:nvCxnSpPr>
        <xdr:cNvPr id="450" name="直線コネクタ 449"/>
        <xdr:cNvCxnSpPr/>
      </xdr:nvCxnSpPr>
      <xdr:spPr>
        <a:xfrm flipV="1">
          <a:off x="14401800" y="27374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1" name="フローチャート: 判断 450"/>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133579</xdr:rowOff>
    </xdr:from>
    <xdr:ext cx="762000" cy="259045"/>
    <xdr:sp macro="" textlink="">
      <xdr:nvSpPr>
        <xdr:cNvPr id="452" name="テキスト ボックス 451"/>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161671</xdr:rowOff>
    </xdr:from>
    <xdr:to>
      <xdr:col>68</xdr:col>
      <xdr:colOff>152400</xdr:colOff>
      <xdr:row>16</xdr:row>
      <xdr:rowOff>15960</xdr:rowOff>
    </xdr:to>
    <xdr:cxnSp macro="">
      <xdr:nvCxnSpPr>
        <xdr:cNvPr id="453" name="直線コネクタ 452"/>
        <xdr:cNvCxnSpPr/>
      </xdr:nvCxnSpPr>
      <xdr:spPr>
        <a:xfrm>
          <a:off x="13512800" y="27334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57658</xdr:rowOff>
    </xdr:from>
    <xdr:to>
      <xdr:col>81</xdr:col>
      <xdr:colOff>95250</xdr:colOff>
      <xdr:row>16</xdr:row>
      <xdr:rowOff>159258</xdr:rowOff>
    </xdr:to>
    <xdr:sp macro="" textlink="">
      <xdr:nvSpPr>
        <xdr:cNvPr id="463" name="楕円 462"/>
        <xdr:cNvSpPr/>
      </xdr:nvSpPr>
      <xdr:spPr>
        <a:xfrm>
          <a:off x="169672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29735</xdr:rowOff>
    </xdr:from>
    <xdr:ext cx="762000" cy="259045"/>
    <xdr:sp macro="" textlink="">
      <xdr:nvSpPr>
        <xdr:cNvPr id="464" name="将来負担の状況該当値テキスト"/>
        <xdr:cNvSpPr txBox="1"/>
      </xdr:nvSpPr>
      <xdr:spPr>
        <a:xfrm>
          <a:off x="17106900" y="277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162348</xdr:rowOff>
    </xdr:from>
    <xdr:to>
      <xdr:col>77</xdr:col>
      <xdr:colOff>95250</xdr:colOff>
      <xdr:row>16</xdr:row>
      <xdr:rowOff>92498</xdr:rowOff>
    </xdr:to>
    <xdr:sp macro="" textlink="">
      <xdr:nvSpPr>
        <xdr:cNvPr id="465" name="楕円 464"/>
        <xdr:cNvSpPr/>
      </xdr:nvSpPr>
      <xdr:spPr>
        <a:xfrm>
          <a:off x="16129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102675</xdr:rowOff>
    </xdr:from>
    <xdr:ext cx="736600" cy="259045"/>
    <xdr:sp macro="" textlink="">
      <xdr:nvSpPr>
        <xdr:cNvPr id="466" name="テキスト ボックス 465"/>
        <xdr:cNvSpPr txBox="1"/>
      </xdr:nvSpPr>
      <xdr:spPr>
        <a:xfrm>
          <a:off x="15798800" y="250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114893</xdr:rowOff>
    </xdr:from>
    <xdr:to>
      <xdr:col>73</xdr:col>
      <xdr:colOff>44450</xdr:colOff>
      <xdr:row>16</xdr:row>
      <xdr:rowOff>45043</xdr:rowOff>
    </xdr:to>
    <xdr:sp macro="" textlink="">
      <xdr:nvSpPr>
        <xdr:cNvPr id="467" name="楕円 466"/>
        <xdr:cNvSpPr/>
      </xdr:nvSpPr>
      <xdr:spPr>
        <a:xfrm>
          <a:off x="15240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55220</xdr:rowOff>
    </xdr:from>
    <xdr:ext cx="762000" cy="259045"/>
    <xdr:sp macro="" textlink="">
      <xdr:nvSpPr>
        <xdr:cNvPr id="468" name="テキスト ボックス 467"/>
        <xdr:cNvSpPr txBox="1"/>
      </xdr:nvSpPr>
      <xdr:spPr>
        <a:xfrm>
          <a:off x="14909800" y="24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136610</xdr:rowOff>
    </xdr:from>
    <xdr:to>
      <xdr:col>68</xdr:col>
      <xdr:colOff>203200</xdr:colOff>
      <xdr:row>16</xdr:row>
      <xdr:rowOff>66760</xdr:rowOff>
    </xdr:to>
    <xdr:sp macro="" textlink="">
      <xdr:nvSpPr>
        <xdr:cNvPr id="469" name="楕円 468"/>
        <xdr:cNvSpPr/>
      </xdr:nvSpPr>
      <xdr:spPr>
        <a:xfrm>
          <a:off x="14351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76937</xdr:rowOff>
    </xdr:from>
    <xdr:ext cx="762000" cy="259045"/>
    <xdr:sp macro="" textlink="">
      <xdr:nvSpPr>
        <xdr:cNvPr id="470" name="テキスト ボックス 46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71" name="楕円 470"/>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72" name="テキスト ボックス 471"/>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前年に比べ職員数が増加していることから人件費の経常収支比率は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今後は、保育所の調理業務を順次民間委託するとともに、時間外勤務の縮減を図ることで人件費の増加の抑制に努める。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35560</xdr:rowOff>
    </xdr:to>
    <xdr:cxnSp macro="">
      <xdr:nvCxnSpPr>
        <xdr:cNvPr id="66" name="直線コネクタ 65"/>
        <xdr:cNvCxnSpPr/>
      </xdr:nvCxnSpPr>
      <xdr:spPr>
        <a:xfrm>
          <a:off x="3987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153670</xdr:rowOff>
    </xdr:to>
    <xdr:cxnSp macro="">
      <xdr:nvCxnSpPr>
        <xdr:cNvPr id="69" name="直線コネクタ 68"/>
        <xdr:cNvCxnSpPr/>
      </xdr:nvCxnSpPr>
      <xdr:spPr>
        <a:xfrm>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xdr:rowOff>
    </xdr:to>
    <xdr:cxnSp macro="">
      <xdr:nvCxnSpPr>
        <xdr:cNvPr id="72" name="直線コネクタ 71"/>
        <xdr:cNvCxnSpPr/>
      </xdr:nvCxnSpPr>
      <xdr:spPr>
        <a:xfrm flipV="1">
          <a:off x="2209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xdr:cNvCxnSpPr/>
      </xdr:nvCxnSpPr>
      <xdr:spPr>
        <a:xfrm>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都市計画区域・区分の見直しにより都市計画業務委託料が増加したことや、個別予防接種及びがん検診等に係る委託料が増加したことなどから、物件費の経常収支比率は平成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今後は、公共施設再配置計画に基づき、類似施設の整理合理化により各公共施設に係る経費を抑えることで物件費の縮減に努める。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29" name="直線コネクタ 128"/>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165100</xdr:rowOff>
    </xdr:to>
    <xdr:cxnSp macro="">
      <xdr:nvCxnSpPr>
        <xdr:cNvPr id="132" name="直線コネクタ 131"/>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132443</xdr:rowOff>
    </xdr:to>
    <xdr:cxnSp macro="">
      <xdr:nvCxnSpPr>
        <xdr:cNvPr id="135" name="直線コネクタ 134"/>
        <xdr:cNvCxnSpPr/>
      </xdr:nvCxnSpPr>
      <xdr:spPr>
        <a:xfrm flipV="1">
          <a:off x="13893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87086</xdr:rowOff>
    </xdr:from>
    <xdr:to>
      <xdr:col>74</xdr:col>
      <xdr:colOff>31750</xdr:colOff>
      <xdr:row>15</xdr:row>
      <xdr:rowOff>17236</xdr:rowOff>
    </xdr:to>
    <xdr:sp macro="" textlink="">
      <xdr:nvSpPr>
        <xdr:cNvPr id="136" name="フローチャート: 判断 135"/>
        <xdr:cNvSpPr/>
      </xdr:nvSpPr>
      <xdr:spPr>
        <a:xfrm>
          <a:off x="14732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37" name="テキスト ボックス 136"/>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132443</xdr:rowOff>
    </xdr:to>
    <xdr:cxnSp macro="">
      <xdr:nvCxnSpPr>
        <xdr:cNvPr id="138" name="直線コネクタ 137"/>
        <xdr:cNvCxnSpPr/>
      </xdr:nvCxnSpPr>
      <xdr:spPr>
        <a:xfrm>
          <a:off x="13004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高齢化や施設の増加などに伴い介護給付費・訓練等給付費及び障害時通所給付費が年々増加しているが、平成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年度は子ども医療費の支給対象年齢の上乗せに要する単独扶助費の減少などが要因で、扶助費の経常一般財源は減少した。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今後も社会保障関連経費の増加が見込まれるため、適正な資格審査の実施や市単独の扶助制度の見直しをすることで、扶助費の増加幅の抑制に努める。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25400</xdr:rowOff>
    </xdr:to>
    <xdr:cxnSp macro="">
      <xdr:nvCxnSpPr>
        <xdr:cNvPr id="190" name="直線コネクタ 189"/>
        <xdr:cNvCxnSpPr/>
      </xdr:nvCxnSpPr>
      <xdr:spPr>
        <a:xfrm flipV="1">
          <a:off x="3987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25400</xdr:rowOff>
    </xdr:to>
    <xdr:cxnSp macro="">
      <xdr:nvCxnSpPr>
        <xdr:cNvPr id="193" name="直線コネクタ 192"/>
        <xdr:cNvCxnSpPr/>
      </xdr:nvCxnSpPr>
      <xdr:spPr>
        <a:xfrm>
          <a:off x="3098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133350</xdr:rowOff>
    </xdr:to>
    <xdr:cxnSp macro="">
      <xdr:nvCxnSpPr>
        <xdr:cNvPr id="196" name="直線コネクタ 195"/>
        <xdr:cNvCxnSpPr/>
      </xdr:nvCxnSpPr>
      <xdr:spPr>
        <a:xfrm>
          <a:off x="2209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95250</xdr:rowOff>
    </xdr:to>
    <xdr:cxnSp macro="">
      <xdr:nvCxnSpPr>
        <xdr:cNvPr id="199" name="直線コネクタ 198"/>
        <xdr:cNvCxnSpPr/>
      </xdr:nvCxnSpPr>
      <xdr:spPr>
        <a:xfrm flipV="1">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高齢化に伴い後期高齢者医療特別会計及び介護保険特別会計への繰出金が増加したため、その他の経常収支比率は平成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下水道事業以外の公営企業会計を所有しないため、類似団体内平均を下回っているが、経常収比率は増加傾向にあるため、各事業会計において適正な財源の確保に努め、一般会計の負担額を軽減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69850</xdr:rowOff>
    </xdr:to>
    <xdr:cxnSp macro="">
      <xdr:nvCxnSpPr>
        <xdr:cNvPr id="251" name="直線コネクタ 250"/>
        <xdr:cNvCxnSpPr/>
      </xdr:nvCxnSpPr>
      <xdr:spPr>
        <a:xfrm>
          <a:off x="15671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54610</xdr:rowOff>
    </xdr:to>
    <xdr:cxnSp macro="">
      <xdr:nvCxnSpPr>
        <xdr:cNvPr id="254" name="直線コネクタ 253"/>
        <xdr:cNvCxnSpPr/>
      </xdr:nvCxnSpPr>
      <xdr:spPr>
        <a:xfrm>
          <a:off x="14782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7" name="直線コネクタ 256"/>
        <xdr:cNvCxnSpPr/>
      </xdr:nvCxnSpPr>
      <xdr:spPr>
        <a:xfrm>
          <a:off x="13893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54</xdr:row>
      <xdr:rowOff>165100</xdr:rowOff>
    </xdr:to>
    <xdr:cxnSp macro="">
      <xdr:nvCxnSpPr>
        <xdr:cNvPr id="260" name="直線コネクタ 259"/>
        <xdr:cNvCxnSpPr/>
      </xdr:nvCxnSpPr>
      <xdr:spPr>
        <a:xfrm>
          <a:off x="13004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4" name="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6" name="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8" name="楕円 277"/>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9" name="テキスト ボックス 278"/>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市内企業の設備投資等による償却資産課税の負担を軽減する企業等立地指定企業交付金が大きく増加し、経常収支比率は平成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ポイント上昇した。また、ごみ処理業務や消防業務を一部事務組合で行っているため、負担金が加算されることで類似団体内平均を大きく上回っている。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今後は、市単独事業の補助費等の見直しなどにより、経費の削減に努める。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3556</xdr:rowOff>
    </xdr:to>
    <xdr:cxnSp macro="">
      <xdr:nvCxnSpPr>
        <xdr:cNvPr id="309" name="直線コネクタ 308"/>
        <xdr:cNvCxnSpPr/>
      </xdr:nvCxnSpPr>
      <xdr:spPr>
        <a:xfrm>
          <a:off x="15671800" y="64317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129286</xdr:rowOff>
    </xdr:to>
    <xdr:cxnSp macro="">
      <xdr:nvCxnSpPr>
        <xdr:cNvPr id="312" name="直線コネクタ 311"/>
        <xdr:cNvCxnSpPr/>
      </xdr:nvCxnSpPr>
      <xdr:spPr>
        <a:xfrm flipV="1">
          <a:off x="14782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17272</xdr:rowOff>
    </xdr:to>
    <xdr:cxnSp macro="">
      <xdr:nvCxnSpPr>
        <xdr:cNvPr id="315" name="直線コネクタ 314"/>
        <xdr:cNvCxnSpPr/>
      </xdr:nvCxnSpPr>
      <xdr:spPr>
        <a:xfrm flipV="1">
          <a:off x="13893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6" name="フローチャート: 判断 315"/>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7" name="テキスト ボックス 31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117856</xdr:rowOff>
    </xdr:to>
    <xdr:cxnSp macro="">
      <xdr:nvCxnSpPr>
        <xdr:cNvPr id="318" name="直線コネクタ 317"/>
        <xdr:cNvCxnSpPr/>
      </xdr:nvCxnSpPr>
      <xdr:spPr>
        <a:xfrm flipV="1">
          <a:off x="13004800" y="6532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4" name="楕円 333"/>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5" name="テキスト ボックス 334"/>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6" name="楕円 335"/>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7" name="テキスト ボックス 336"/>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年度債及び平成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年度債の元利償還が終了したことから、公債費に係る経常収支比率は平成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全国平均、愛知県平均及び類似団体内平均のいずれも下回っているが、今後は新庁舎建設事業を始めとする大型事業において多額の起債を行うため、当該事業の元金償還が開始される年度に公債費は大幅に上昇すること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107950</xdr:rowOff>
    </xdr:from>
    <xdr:to>
      <xdr:col>24</xdr:col>
      <xdr:colOff>25400</xdr:colOff>
      <xdr:row>73</xdr:row>
      <xdr:rowOff>138430</xdr:rowOff>
    </xdr:to>
    <xdr:cxnSp macro="">
      <xdr:nvCxnSpPr>
        <xdr:cNvPr id="370" name="直線コネクタ 369"/>
        <xdr:cNvCxnSpPr/>
      </xdr:nvCxnSpPr>
      <xdr:spPr>
        <a:xfrm flipV="1">
          <a:off x="3987800" y="12623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46990</xdr:rowOff>
    </xdr:from>
    <xdr:to>
      <xdr:col>19</xdr:col>
      <xdr:colOff>187325</xdr:colOff>
      <xdr:row>73</xdr:row>
      <xdr:rowOff>138430</xdr:rowOff>
    </xdr:to>
    <xdr:cxnSp macro="">
      <xdr:nvCxnSpPr>
        <xdr:cNvPr id="373" name="直線コネクタ 372"/>
        <xdr:cNvCxnSpPr/>
      </xdr:nvCxnSpPr>
      <xdr:spPr>
        <a:xfrm>
          <a:off x="3098800" y="12562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46990</xdr:rowOff>
    </xdr:from>
    <xdr:to>
      <xdr:col>15</xdr:col>
      <xdr:colOff>98425</xdr:colOff>
      <xdr:row>73</xdr:row>
      <xdr:rowOff>130810</xdr:rowOff>
    </xdr:to>
    <xdr:cxnSp macro="">
      <xdr:nvCxnSpPr>
        <xdr:cNvPr id="376" name="直線コネクタ 375"/>
        <xdr:cNvCxnSpPr/>
      </xdr:nvCxnSpPr>
      <xdr:spPr>
        <a:xfrm flipV="1">
          <a:off x="2209800" y="12562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7" name="フローチャート: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8" name="テキスト ボックス 37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130810</xdr:rowOff>
    </xdr:to>
    <xdr:cxnSp macro="">
      <xdr:nvCxnSpPr>
        <xdr:cNvPr id="379" name="直線コネクタ 378"/>
        <xdr:cNvCxnSpPr/>
      </xdr:nvCxnSpPr>
      <xdr:spPr>
        <a:xfrm>
          <a:off x="1320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57150</xdr:rowOff>
    </xdr:from>
    <xdr:to>
      <xdr:col>24</xdr:col>
      <xdr:colOff>76200</xdr:colOff>
      <xdr:row>73</xdr:row>
      <xdr:rowOff>158750</xdr:rowOff>
    </xdr:to>
    <xdr:sp macro="" textlink="">
      <xdr:nvSpPr>
        <xdr:cNvPr id="389" name="楕円 388"/>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73677</xdr:rowOff>
    </xdr:from>
    <xdr:ext cx="762000" cy="259045"/>
    <xdr:sp macro="" textlink="">
      <xdr:nvSpPr>
        <xdr:cNvPr id="390" name="公債費該当値テキスト"/>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91" name="楕円 390"/>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92" name="テキスト ボックス 391"/>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167640</xdr:rowOff>
    </xdr:from>
    <xdr:to>
      <xdr:col>15</xdr:col>
      <xdr:colOff>149225</xdr:colOff>
      <xdr:row>73</xdr:row>
      <xdr:rowOff>97790</xdr:rowOff>
    </xdr:to>
    <xdr:sp macro="" textlink="">
      <xdr:nvSpPr>
        <xdr:cNvPr id="393" name="楕円 392"/>
        <xdr:cNvSpPr/>
      </xdr:nvSpPr>
      <xdr:spPr>
        <a:xfrm>
          <a:off x="3048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107967</xdr:rowOff>
    </xdr:from>
    <xdr:ext cx="762000" cy="259045"/>
    <xdr:sp macro="" textlink="">
      <xdr:nvSpPr>
        <xdr:cNvPr id="394" name="テキスト ボックス 393"/>
        <xdr:cNvSpPr txBox="1"/>
      </xdr:nvSpPr>
      <xdr:spPr>
        <a:xfrm>
          <a:off x="2717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5" name="楕円 394"/>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6" name="テキスト ボックス 395"/>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7" name="楕円 396"/>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398" name="テキスト ボックス 397"/>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ポイント上昇したが、これは企業立地指定企業交付金が大きく増加した補助費等や人件費の増加が主な要因である。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庁舎建設事業を始めとする大型事業の開始に伴う公債費の増加が見込まれることから、事務事業の見直しにより経常経費の節減を図るとともに、湾岸部への企業誘致などにより市税の増収を図ることで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110998</xdr:rowOff>
    </xdr:to>
    <xdr:cxnSp macro="">
      <xdr:nvCxnSpPr>
        <xdr:cNvPr id="429" name="直線コネクタ 428"/>
        <xdr:cNvCxnSpPr/>
      </xdr:nvCxnSpPr>
      <xdr:spPr>
        <a:xfrm>
          <a:off x="15671800" y="131846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154432</xdr:rowOff>
    </xdr:to>
    <xdr:cxnSp macro="">
      <xdr:nvCxnSpPr>
        <xdr:cNvPr id="432" name="直線コネクタ 431"/>
        <xdr:cNvCxnSpPr/>
      </xdr:nvCxnSpPr>
      <xdr:spPr>
        <a:xfrm>
          <a:off x="14782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163576</xdr:rowOff>
    </xdr:to>
    <xdr:cxnSp macro="">
      <xdr:nvCxnSpPr>
        <xdr:cNvPr id="435" name="直線コネクタ 434"/>
        <xdr:cNvCxnSpPr/>
      </xdr:nvCxnSpPr>
      <xdr:spPr>
        <a:xfrm flipV="1">
          <a:off x="13893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105918</xdr:rowOff>
    </xdr:from>
    <xdr:to>
      <xdr:col>74</xdr:col>
      <xdr:colOff>31750</xdr:colOff>
      <xdr:row>76</xdr:row>
      <xdr:rowOff>36069</xdr:rowOff>
    </xdr:to>
    <xdr:sp macro="" textlink="">
      <xdr:nvSpPr>
        <xdr:cNvPr id="436" name="フローチャート: 判断 435"/>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37" name="テキスト ボックス 436"/>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83565</xdr:rowOff>
    </xdr:to>
    <xdr:cxnSp macro="">
      <xdr:nvCxnSpPr>
        <xdr:cNvPr id="438" name="直線コネクタ 437"/>
        <xdr:cNvCxnSpPr/>
      </xdr:nvCxnSpPr>
      <xdr:spPr>
        <a:xfrm flipV="1">
          <a:off x="13004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8" name="楕円 447"/>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9"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3" name="テキスト ボックス 45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5" name="テキスト ボックス 454"/>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6" name="楕円 455"/>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7" name="テキスト ボックス 456"/>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52381</xdr:rowOff>
    </xdr:from>
    <xdr:to>
      <xdr:col>29</xdr:col>
      <xdr:colOff>127000</xdr:colOff>
      <xdr:row>16</xdr:row>
      <xdr:rowOff>83680</xdr:rowOff>
    </xdr:to>
    <xdr:cxnSp macro="">
      <xdr:nvCxnSpPr>
        <xdr:cNvPr id="50" name="直線コネクタ 49"/>
        <xdr:cNvCxnSpPr/>
      </xdr:nvCxnSpPr>
      <xdr:spPr bwMode="auto">
        <a:xfrm flipV="1">
          <a:off x="5003800" y="2843206"/>
          <a:ext cx="647700" cy="3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78632</xdr:rowOff>
    </xdr:from>
    <xdr:to>
      <xdr:col>26</xdr:col>
      <xdr:colOff>50800</xdr:colOff>
      <xdr:row>16</xdr:row>
      <xdr:rowOff>83680</xdr:rowOff>
    </xdr:to>
    <xdr:cxnSp macro="">
      <xdr:nvCxnSpPr>
        <xdr:cNvPr id="53" name="直線コネクタ 52"/>
        <xdr:cNvCxnSpPr/>
      </xdr:nvCxnSpPr>
      <xdr:spPr bwMode="auto">
        <a:xfrm>
          <a:off x="4305300" y="2869457"/>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78632</xdr:rowOff>
    </xdr:from>
    <xdr:to>
      <xdr:col>22</xdr:col>
      <xdr:colOff>114300</xdr:colOff>
      <xdr:row>16</xdr:row>
      <xdr:rowOff>114598</xdr:rowOff>
    </xdr:to>
    <xdr:cxnSp macro="">
      <xdr:nvCxnSpPr>
        <xdr:cNvPr id="56" name="直線コネクタ 55"/>
        <xdr:cNvCxnSpPr/>
      </xdr:nvCxnSpPr>
      <xdr:spPr bwMode="auto">
        <a:xfrm flipV="1">
          <a:off x="3606800" y="2869457"/>
          <a:ext cx="698500" cy="3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49854</xdr:rowOff>
    </xdr:from>
    <xdr:to>
      <xdr:col>22</xdr:col>
      <xdr:colOff>165100</xdr:colOff>
      <xdr:row>13</xdr:row>
      <xdr:rowOff>151454</xdr:rowOff>
    </xdr:to>
    <xdr:sp macro="" textlink="">
      <xdr:nvSpPr>
        <xdr:cNvPr id="57" name="フローチャート: 判断 56"/>
        <xdr:cNvSpPr/>
      </xdr:nvSpPr>
      <xdr:spPr bwMode="auto">
        <a:xfrm>
          <a:off x="42545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161631</xdr:rowOff>
    </xdr:from>
    <xdr:ext cx="762000" cy="259045"/>
    <xdr:sp macro="" textlink="">
      <xdr:nvSpPr>
        <xdr:cNvPr id="58" name="テキスト ボックス 57"/>
        <xdr:cNvSpPr txBox="1"/>
      </xdr:nvSpPr>
      <xdr:spPr>
        <a:xfrm>
          <a:off x="3924300" y="2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114598</xdr:rowOff>
    </xdr:from>
    <xdr:to>
      <xdr:col>18</xdr:col>
      <xdr:colOff>177800</xdr:colOff>
      <xdr:row>16</xdr:row>
      <xdr:rowOff>128448</xdr:rowOff>
    </xdr:to>
    <xdr:cxnSp macro="">
      <xdr:nvCxnSpPr>
        <xdr:cNvPr id="59" name="直線コネクタ 58"/>
        <xdr:cNvCxnSpPr/>
      </xdr:nvCxnSpPr>
      <xdr:spPr bwMode="auto">
        <a:xfrm flipV="1">
          <a:off x="2908300" y="2905423"/>
          <a:ext cx="6985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1581</xdr:rowOff>
    </xdr:from>
    <xdr:to>
      <xdr:col>29</xdr:col>
      <xdr:colOff>177800</xdr:colOff>
      <xdr:row>16</xdr:row>
      <xdr:rowOff>103181</xdr:rowOff>
    </xdr:to>
    <xdr:sp macro="" textlink="">
      <xdr:nvSpPr>
        <xdr:cNvPr id="69" name="楕円 68"/>
        <xdr:cNvSpPr/>
      </xdr:nvSpPr>
      <xdr:spPr bwMode="auto">
        <a:xfrm>
          <a:off x="5600700" y="279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145108</xdr:rowOff>
    </xdr:from>
    <xdr:ext cx="762000" cy="259045"/>
    <xdr:sp macro="" textlink="">
      <xdr:nvSpPr>
        <xdr:cNvPr id="70" name="人口1人当たり決算額の推移該当値テキスト130"/>
        <xdr:cNvSpPr txBox="1"/>
      </xdr:nvSpPr>
      <xdr:spPr>
        <a:xfrm>
          <a:off x="5740400" y="276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32880</xdr:rowOff>
    </xdr:from>
    <xdr:to>
      <xdr:col>26</xdr:col>
      <xdr:colOff>101600</xdr:colOff>
      <xdr:row>16</xdr:row>
      <xdr:rowOff>134480</xdr:rowOff>
    </xdr:to>
    <xdr:sp macro="" textlink="">
      <xdr:nvSpPr>
        <xdr:cNvPr id="71" name="楕円 70"/>
        <xdr:cNvSpPr/>
      </xdr:nvSpPr>
      <xdr:spPr bwMode="auto">
        <a:xfrm>
          <a:off x="4953000" y="282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119257</xdr:rowOff>
    </xdr:from>
    <xdr:ext cx="736600" cy="259045"/>
    <xdr:sp macro="" textlink="">
      <xdr:nvSpPr>
        <xdr:cNvPr id="72" name="テキスト ボックス 71"/>
        <xdr:cNvSpPr txBox="1"/>
      </xdr:nvSpPr>
      <xdr:spPr>
        <a:xfrm>
          <a:off x="4622800" y="291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27832</xdr:rowOff>
    </xdr:from>
    <xdr:to>
      <xdr:col>22</xdr:col>
      <xdr:colOff>165100</xdr:colOff>
      <xdr:row>16</xdr:row>
      <xdr:rowOff>129432</xdr:rowOff>
    </xdr:to>
    <xdr:sp macro="" textlink="">
      <xdr:nvSpPr>
        <xdr:cNvPr id="73" name="楕円 72"/>
        <xdr:cNvSpPr/>
      </xdr:nvSpPr>
      <xdr:spPr bwMode="auto">
        <a:xfrm>
          <a:off x="4254500" y="281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114209</xdr:rowOff>
    </xdr:from>
    <xdr:ext cx="762000" cy="259045"/>
    <xdr:sp macro="" textlink="">
      <xdr:nvSpPr>
        <xdr:cNvPr id="74" name="テキスト ボックス 73"/>
        <xdr:cNvSpPr txBox="1"/>
      </xdr:nvSpPr>
      <xdr:spPr>
        <a:xfrm>
          <a:off x="3924300" y="29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63798</xdr:rowOff>
    </xdr:from>
    <xdr:to>
      <xdr:col>19</xdr:col>
      <xdr:colOff>38100</xdr:colOff>
      <xdr:row>16</xdr:row>
      <xdr:rowOff>165398</xdr:rowOff>
    </xdr:to>
    <xdr:sp macro="" textlink="">
      <xdr:nvSpPr>
        <xdr:cNvPr id="75" name="楕円 74"/>
        <xdr:cNvSpPr/>
      </xdr:nvSpPr>
      <xdr:spPr bwMode="auto">
        <a:xfrm>
          <a:off x="3556000" y="285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150175</xdr:rowOff>
    </xdr:from>
    <xdr:ext cx="762000" cy="259045"/>
    <xdr:sp macro="" textlink="">
      <xdr:nvSpPr>
        <xdr:cNvPr id="76" name="テキスト ボックス 75"/>
        <xdr:cNvSpPr txBox="1"/>
      </xdr:nvSpPr>
      <xdr:spPr>
        <a:xfrm>
          <a:off x="3225800" y="29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77648</xdr:rowOff>
    </xdr:from>
    <xdr:to>
      <xdr:col>15</xdr:col>
      <xdr:colOff>101600</xdr:colOff>
      <xdr:row>17</xdr:row>
      <xdr:rowOff>7798</xdr:rowOff>
    </xdr:to>
    <xdr:sp macro="" textlink="">
      <xdr:nvSpPr>
        <xdr:cNvPr id="77" name="楕円 76"/>
        <xdr:cNvSpPr/>
      </xdr:nvSpPr>
      <xdr:spPr bwMode="auto">
        <a:xfrm>
          <a:off x="2857500" y="28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164025</xdr:rowOff>
    </xdr:from>
    <xdr:ext cx="762000" cy="259045"/>
    <xdr:sp macro="" textlink="">
      <xdr:nvSpPr>
        <xdr:cNvPr id="78" name="テキスト ボックス 77"/>
        <xdr:cNvSpPr txBox="1"/>
      </xdr:nvSpPr>
      <xdr:spPr>
        <a:xfrm>
          <a:off x="2527300" y="29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33845</xdr:rowOff>
    </xdr:from>
    <xdr:to>
      <xdr:col>29</xdr:col>
      <xdr:colOff>127000</xdr:colOff>
      <xdr:row>37</xdr:row>
      <xdr:rowOff>62398</xdr:rowOff>
    </xdr:to>
    <xdr:cxnSp macro="">
      <xdr:nvCxnSpPr>
        <xdr:cNvPr id="110" name="直線コネクタ 109"/>
        <xdr:cNvCxnSpPr/>
      </xdr:nvCxnSpPr>
      <xdr:spPr bwMode="auto">
        <a:xfrm>
          <a:off x="5003800" y="7158545"/>
          <a:ext cx="647700" cy="2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33845</xdr:rowOff>
    </xdr:from>
    <xdr:to>
      <xdr:col>26</xdr:col>
      <xdr:colOff>50800</xdr:colOff>
      <xdr:row>37</xdr:row>
      <xdr:rowOff>60409</xdr:rowOff>
    </xdr:to>
    <xdr:cxnSp macro="">
      <xdr:nvCxnSpPr>
        <xdr:cNvPr id="113" name="直線コネクタ 112"/>
        <xdr:cNvCxnSpPr/>
      </xdr:nvCxnSpPr>
      <xdr:spPr bwMode="auto">
        <a:xfrm flipV="1">
          <a:off x="4305300" y="7158545"/>
          <a:ext cx="698500" cy="2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60409</xdr:rowOff>
    </xdr:from>
    <xdr:to>
      <xdr:col>22</xdr:col>
      <xdr:colOff>114300</xdr:colOff>
      <xdr:row>37</xdr:row>
      <xdr:rowOff>68638</xdr:rowOff>
    </xdr:to>
    <xdr:cxnSp macro="">
      <xdr:nvCxnSpPr>
        <xdr:cNvPr id="116" name="直線コネクタ 115"/>
        <xdr:cNvCxnSpPr/>
      </xdr:nvCxnSpPr>
      <xdr:spPr bwMode="auto">
        <a:xfrm flipV="1">
          <a:off x="3606800" y="7185109"/>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22187</xdr:rowOff>
    </xdr:from>
    <xdr:to>
      <xdr:col>18</xdr:col>
      <xdr:colOff>177800</xdr:colOff>
      <xdr:row>37</xdr:row>
      <xdr:rowOff>68638</xdr:rowOff>
    </xdr:to>
    <xdr:cxnSp macro="">
      <xdr:nvCxnSpPr>
        <xdr:cNvPr id="119" name="直線コネクタ 118"/>
        <xdr:cNvCxnSpPr/>
      </xdr:nvCxnSpPr>
      <xdr:spPr bwMode="auto">
        <a:xfrm>
          <a:off x="2908300" y="7146887"/>
          <a:ext cx="698500" cy="4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11598</xdr:rowOff>
    </xdr:from>
    <xdr:to>
      <xdr:col>29</xdr:col>
      <xdr:colOff>177800</xdr:colOff>
      <xdr:row>37</xdr:row>
      <xdr:rowOff>113198</xdr:rowOff>
    </xdr:to>
    <xdr:sp macro="" textlink="">
      <xdr:nvSpPr>
        <xdr:cNvPr id="129" name="楕円 128"/>
        <xdr:cNvSpPr/>
      </xdr:nvSpPr>
      <xdr:spPr bwMode="auto">
        <a:xfrm>
          <a:off x="5600700" y="71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155125</xdr:rowOff>
    </xdr:from>
    <xdr:ext cx="762000" cy="259045"/>
    <xdr:sp macro="" textlink="">
      <xdr:nvSpPr>
        <xdr:cNvPr id="130" name="人口1人当たり決算額の推移該当値テキスト445"/>
        <xdr:cNvSpPr txBox="1"/>
      </xdr:nvSpPr>
      <xdr:spPr>
        <a:xfrm>
          <a:off x="57404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154495</xdr:rowOff>
    </xdr:from>
    <xdr:to>
      <xdr:col>26</xdr:col>
      <xdr:colOff>101600</xdr:colOff>
      <xdr:row>37</xdr:row>
      <xdr:rowOff>84645</xdr:rowOff>
    </xdr:to>
    <xdr:sp macro="" textlink="">
      <xdr:nvSpPr>
        <xdr:cNvPr id="131" name="楕円 130"/>
        <xdr:cNvSpPr/>
      </xdr:nvSpPr>
      <xdr:spPr bwMode="auto">
        <a:xfrm>
          <a:off x="49530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69422</xdr:rowOff>
    </xdr:from>
    <xdr:ext cx="736600" cy="259045"/>
    <xdr:sp macro="" textlink="">
      <xdr:nvSpPr>
        <xdr:cNvPr id="132" name="テキスト ボックス 131"/>
        <xdr:cNvSpPr txBox="1"/>
      </xdr:nvSpPr>
      <xdr:spPr>
        <a:xfrm>
          <a:off x="4622800" y="7194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9609</xdr:rowOff>
    </xdr:from>
    <xdr:to>
      <xdr:col>22</xdr:col>
      <xdr:colOff>165100</xdr:colOff>
      <xdr:row>37</xdr:row>
      <xdr:rowOff>111209</xdr:rowOff>
    </xdr:to>
    <xdr:sp macro="" textlink="">
      <xdr:nvSpPr>
        <xdr:cNvPr id="133" name="楕円 132"/>
        <xdr:cNvSpPr/>
      </xdr:nvSpPr>
      <xdr:spPr bwMode="auto">
        <a:xfrm>
          <a:off x="4254500" y="71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95986</xdr:rowOff>
    </xdr:from>
    <xdr:ext cx="762000" cy="259045"/>
    <xdr:sp macro="" textlink="">
      <xdr:nvSpPr>
        <xdr:cNvPr id="134" name="テキスト ボックス 133"/>
        <xdr:cNvSpPr txBox="1"/>
      </xdr:nvSpPr>
      <xdr:spPr>
        <a:xfrm>
          <a:off x="3924300" y="722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17838</xdr:rowOff>
    </xdr:from>
    <xdr:to>
      <xdr:col>19</xdr:col>
      <xdr:colOff>38100</xdr:colOff>
      <xdr:row>37</xdr:row>
      <xdr:rowOff>119438</xdr:rowOff>
    </xdr:to>
    <xdr:sp macro="" textlink="">
      <xdr:nvSpPr>
        <xdr:cNvPr id="135" name="楕円 134"/>
        <xdr:cNvSpPr/>
      </xdr:nvSpPr>
      <xdr:spPr bwMode="auto">
        <a:xfrm>
          <a:off x="3556000" y="7142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104215</xdr:rowOff>
    </xdr:from>
    <xdr:ext cx="762000" cy="259045"/>
    <xdr:sp macro="" textlink="">
      <xdr:nvSpPr>
        <xdr:cNvPr id="136" name="テキスト ボックス 135"/>
        <xdr:cNvSpPr txBox="1"/>
      </xdr:nvSpPr>
      <xdr:spPr>
        <a:xfrm>
          <a:off x="3225800" y="7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142837</xdr:rowOff>
    </xdr:from>
    <xdr:to>
      <xdr:col>15</xdr:col>
      <xdr:colOff>101600</xdr:colOff>
      <xdr:row>37</xdr:row>
      <xdr:rowOff>72987</xdr:rowOff>
    </xdr:to>
    <xdr:sp macro="" textlink="">
      <xdr:nvSpPr>
        <xdr:cNvPr id="137" name="楕円 136"/>
        <xdr:cNvSpPr/>
      </xdr:nvSpPr>
      <xdr:spPr bwMode="auto">
        <a:xfrm>
          <a:off x="2857500" y="70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57764</xdr:rowOff>
    </xdr:from>
    <xdr:ext cx="762000" cy="259045"/>
    <xdr:sp macro="" textlink="">
      <xdr:nvSpPr>
        <xdr:cNvPr id="138" name="テキスト ボックス 137"/>
        <xdr:cNvSpPr txBox="1"/>
      </xdr:nvSpPr>
      <xdr:spPr>
        <a:xfrm>
          <a:off x="2527300" y="71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61576</xdr:rowOff>
    </xdr:from>
    <xdr:to>
      <xdr:col>24</xdr:col>
      <xdr:colOff>63500</xdr:colOff>
      <xdr:row>37</xdr:row>
      <xdr:rowOff>90627</xdr:rowOff>
    </xdr:to>
    <xdr:cxnSp macro="">
      <xdr:nvCxnSpPr>
        <xdr:cNvPr id="61" name="直線コネクタ 60"/>
        <xdr:cNvCxnSpPr/>
      </xdr:nvCxnSpPr>
      <xdr:spPr>
        <a:xfrm flipV="1">
          <a:off x="3797300" y="6405226"/>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90627</xdr:rowOff>
    </xdr:from>
    <xdr:to>
      <xdr:col>19</xdr:col>
      <xdr:colOff>177800</xdr:colOff>
      <xdr:row>37</xdr:row>
      <xdr:rowOff>91656</xdr:rowOff>
    </xdr:to>
    <xdr:cxnSp macro="">
      <xdr:nvCxnSpPr>
        <xdr:cNvPr id="64" name="直線コネクタ 63"/>
        <xdr:cNvCxnSpPr/>
      </xdr:nvCxnSpPr>
      <xdr:spPr>
        <a:xfrm flipV="1">
          <a:off x="2908300" y="643427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85560</xdr:rowOff>
    </xdr:from>
    <xdr:to>
      <xdr:col>15</xdr:col>
      <xdr:colOff>50800</xdr:colOff>
      <xdr:row>37</xdr:row>
      <xdr:rowOff>91656</xdr:rowOff>
    </xdr:to>
    <xdr:cxnSp macro="">
      <xdr:nvCxnSpPr>
        <xdr:cNvPr id="67" name="直線コネクタ 66"/>
        <xdr:cNvCxnSpPr/>
      </xdr:nvCxnSpPr>
      <xdr:spPr>
        <a:xfrm>
          <a:off x="2019300" y="64292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96939</xdr:rowOff>
    </xdr:from>
    <xdr:to>
      <xdr:col>15</xdr:col>
      <xdr:colOff>101600</xdr:colOff>
      <xdr:row>34</xdr:row>
      <xdr:rowOff>27089</xdr:rowOff>
    </xdr:to>
    <xdr:sp macro="" textlink="">
      <xdr:nvSpPr>
        <xdr:cNvPr id="68" name="フローチャート: 判断 67"/>
        <xdr:cNvSpPr/>
      </xdr:nvSpPr>
      <xdr:spPr>
        <a:xfrm>
          <a:off x="2857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43616</xdr:rowOff>
    </xdr:from>
    <xdr:ext cx="534377" cy="259045"/>
    <xdr:sp macro="" textlink="">
      <xdr:nvSpPr>
        <xdr:cNvPr id="69" name="テキスト ボックス 68"/>
        <xdr:cNvSpPr txBox="1"/>
      </xdr:nvSpPr>
      <xdr:spPr>
        <a:xfrm>
          <a:off x="2641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85560</xdr:rowOff>
    </xdr:from>
    <xdr:to>
      <xdr:col>10</xdr:col>
      <xdr:colOff>114300</xdr:colOff>
      <xdr:row>37</xdr:row>
      <xdr:rowOff>99695</xdr:rowOff>
    </xdr:to>
    <xdr:cxnSp macro="">
      <xdr:nvCxnSpPr>
        <xdr:cNvPr id="70" name="直線コネクタ 69"/>
        <xdr:cNvCxnSpPr/>
      </xdr:nvCxnSpPr>
      <xdr:spPr>
        <a:xfrm flipV="1">
          <a:off x="1130300" y="6429210"/>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10776</xdr:rowOff>
    </xdr:from>
    <xdr:to>
      <xdr:col>24</xdr:col>
      <xdr:colOff>114300</xdr:colOff>
      <xdr:row>37</xdr:row>
      <xdr:rowOff>112376</xdr:rowOff>
    </xdr:to>
    <xdr:sp macro="" textlink="">
      <xdr:nvSpPr>
        <xdr:cNvPr id="80" name="楕円 79"/>
        <xdr:cNvSpPr/>
      </xdr:nvSpPr>
      <xdr:spPr>
        <a:xfrm>
          <a:off x="4584700" y="63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160653</xdr:rowOff>
    </xdr:from>
    <xdr:ext cx="534377" cy="259045"/>
    <xdr:sp macro="" textlink="">
      <xdr:nvSpPr>
        <xdr:cNvPr id="81" name="人件費該当値テキスト"/>
        <xdr:cNvSpPr txBox="1"/>
      </xdr:nvSpPr>
      <xdr:spPr>
        <a:xfrm>
          <a:off x="4686300" y="63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39827</xdr:rowOff>
    </xdr:from>
    <xdr:to>
      <xdr:col>20</xdr:col>
      <xdr:colOff>38100</xdr:colOff>
      <xdr:row>37</xdr:row>
      <xdr:rowOff>141427</xdr:rowOff>
    </xdr:to>
    <xdr:sp macro="" textlink="">
      <xdr:nvSpPr>
        <xdr:cNvPr id="82" name="楕円 81"/>
        <xdr:cNvSpPr/>
      </xdr:nvSpPr>
      <xdr:spPr>
        <a:xfrm>
          <a:off x="3746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132554</xdr:rowOff>
    </xdr:from>
    <xdr:ext cx="534377" cy="259045"/>
    <xdr:sp macro="" textlink="">
      <xdr:nvSpPr>
        <xdr:cNvPr id="83" name="テキスト ボックス 82"/>
        <xdr:cNvSpPr txBox="1"/>
      </xdr:nvSpPr>
      <xdr:spPr>
        <a:xfrm>
          <a:off x="3530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40856</xdr:rowOff>
    </xdr:from>
    <xdr:to>
      <xdr:col>15</xdr:col>
      <xdr:colOff>101600</xdr:colOff>
      <xdr:row>37</xdr:row>
      <xdr:rowOff>142456</xdr:rowOff>
    </xdr:to>
    <xdr:sp macro="" textlink="">
      <xdr:nvSpPr>
        <xdr:cNvPr id="84" name="楕円 83"/>
        <xdr:cNvSpPr/>
      </xdr:nvSpPr>
      <xdr:spPr>
        <a:xfrm>
          <a:off x="2857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133583</xdr:rowOff>
    </xdr:from>
    <xdr:ext cx="534377" cy="259045"/>
    <xdr:sp macro="" textlink="">
      <xdr:nvSpPr>
        <xdr:cNvPr id="85" name="テキスト ボックス 84"/>
        <xdr:cNvSpPr txBox="1"/>
      </xdr:nvSpPr>
      <xdr:spPr>
        <a:xfrm>
          <a:off x="2641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34760</xdr:rowOff>
    </xdr:from>
    <xdr:to>
      <xdr:col>10</xdr:col>
      <xdr:colOff>165100</xdr:colOff>
      <xdr:row>37</xdr:row>
      <xdr:rowOff>136360</xdr:rowOff>
    </xdr:to>
    <xdr:sp macro="" textlink="">
      <xdr:nvSpPr>
        <xdr:cNvPr id="86" name="楕円 85"/>
        <xdr:cNvSpPr/>
      </xdr:nvSpPr>
      <xdr:spPr>
        <a:xfrm>
          <a:off x="1968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127487</xdr:rowOff>
    </xdr:from>
    <xdr:ext cx="534377" cy="259045"/>
    <xdr:sp macro="" textlink="">
      <xdr:nvSpPr>
        <xdr:cNvPr id="87" name="テキスト ボックス 86"/>
        <xdr:cNvSpPr txBox="1"/>
      </xdr:nvSpPr>
      <xdr:spPr>
        <a:xfrm>
          <a:off x="1752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48895</xdr:rowOff>
    </xdr:from>
    <xdr:to>
      <xdr:col>6</xdr:col>
      <xdr:colOff>38100</xdr:colOff>
      <xdr:row>37</xdr:row>
      <xdr:rowOff>150495</xdr:rowOff>
    </xdr:to>
    <xdr:sp macro="" textlink="">
      <xdr:nvSpPr>
        <xdr:cNvPr id="88" name="楕円 87"/>
        <xdr:cNvSpPr/>
      </xdr:nvSpPr>
      <xdr:spPr>
        <a:xfrm>
          <a:off x="107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141622</xdr:rowOff>
    </xdr:from>
    <xdr:ext cx="534377" cy="259045"/>
    <xdr:sp macro="" textlink="">
      <xdr:nvSpPr>
        <xdr:cNvPr id="89" name="テキスト ボックス 88"/>
        <xdr:cNvSpPr txBox="1"/>
      </xdr:nvSpPr>
      <xdr:spPr>
        <a:xfrm>
          <a:off x="863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19003</xdr:rowOff>
    </xdr:from>
    <xdr:to>
      <xdr:col>24</xdr:col>
      <xdr:colOff>63500</xdr:colOff>
      <xdr:row>58</xdr:row>
      <xdr:rowOff>22520</xdr:rowOff>
    </xdr:to>
    <xdr:cxnSp macro="">
      <xdr:nvCxnSpPr>
        <xdr:cNvPr id="118" name="直線コネクタ 117"/>
        <xdr:cNvCxnSpPr/>
      </xdr:nvCxnSpPr>
      <xdr:spPr>
        <a:xfrm>
          <a:off x="3797300" y="9963103"/>
          <a:ext cx="8382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19003</xdr:rowOff>
    </xdr:from>
    <xdr:to>
      <xdr:col>19</xdr:col>
      <xdr:colOff>177800</xdr:colOff>
      <xdr:row>58</xdr:row>
      <xdr:rowOff>28010</xdr:rowOff>
    </xdr:to>
    <xdr:cxnSp macro="">
      <xdr:nvCxnSpPr>
        <xdr:cNvPr id="121" name="直線コネクタ 120"/>
        <xdr:cNvCxnSpPr/>
      </xdr:nvCxnSpPr>
      <xdr:spPr>
        <a:xfrm flipV="1">
          <a:off x="2908300" y="996310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28010</xdr:rowOff>
    </xdr:from>
    <xdr:to>
      <xdr:col>15</xdr:col>
      <xdr:colOff>50800</xdr:colOff>
      <xdr:row>58</xdr:row>
      <xdr:rowOff>31812</xdr:rowOff>
    </xdr:to>
    <xdr:cxnSp macro="">
      <xdr:nvCxnSpPr>
        <xdr:cNvPr id="124" name="直線コネクタ 123"/>
        <xdr:cNvCxnSpPr/>
      </xdr:nvCxnSpPr>
      <xdr:spPr>
        <a:xfrm flipV="1">
          <a:off x="2019300" y="997211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70041</xdr:rowOff>
    </xdr:from>
    <xdr:to>
      <xdr:col>15</xdr:col>
      <xdr:colOff>101600</xdr:colOff>
      <xdr:row>58</xdr:row>
      <xdr:rowOff>191</xdr:rowOff>
    </xdr:to>
    <xdr:sp macro="" textlink="">
      <xdr:nvSpPr>
        <xdr:cNvPr id="125" name="フローチャート: 判断 124"/>
        <xdr:cNvSpPr/>
      </xdr:nvSpPr>
      <xdr:spPr>
        <a:xfrm>
          <a:off x="2857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16718</xdr:rowOff>
    </xdr:from>
    <xdr:ext cx="534377" cy="259045"/>
    <xdr:sp macro="" textlink="">
      <xdr:nvSpPr>
        <xdr:cNvPr id="126" name="テキスト ボックス 125"/>
        <xdr:cNvSpPr txBox="1"/>
      </xdr:nvSpPr>
      <xdr:spPr>
        <a:xfrm>
          <a:off x="2641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31812</xdr:rowOff>
    </xdr:from>
    <xdr:to>
      <xdr:col>10</xdr:col>
      <xdr:colOff>114300</xdr:colOff>
      <xdr:row>58</xdr:row>
      <xdr:rowOff>34010</xdr:rowOff>
    </xdr:to>
    <xdr:cxnSp macro="">
      <xdr:nvCxnSpPr>
        <xdr:cNvPr id="127" name="直線コネクタ 126"/>
        <xdr:cNvCxnSpPr/>
      </xdr:nvCxnSpPr>
      <xdr:spPr>
        <a:xfrm flipV="1">
          <a:off x="1130300" y="9975912"/>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143170</xdr:rowOff>
    </xdr:from>
    <xdr:to>
      <xdr:col>24</xdr:col>
      <xdr:colOff>114300</xdr:colOff>
      <xdr:row>58</xdr:row>
      <xdr:rowOff>73320</xdr:rowOff>
    </xdr:to>
    <xdr:sp macro="" textlink="">
      <xdr:nvSpPr>
        <xdr:cNvPr id="137" name="楕円 136"/>
        <xdr:cNvSpPr/>
      </xdr:nvSpPr>
      <xdr:spPr>
        <a:xfrm>
          <a:off x="4584700" y="9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58097</xdr:rowOff>
    </xdr:from>
    <xdr:ext cx="534377" cy="259045"/>
    <xdr:sp macro="" textlink="">
      <xdr:nvSpPr>
        <xdr:cNvPr id="138" name="物件費該当値テキスト"/>
        <xdr:cNvSpPr txBox="1"/>
      </xdr:nvSpPr>
      <xdr:spPr>
        <a:xfrm>
          <a:off x="4686300" y="9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139653</xdr:rowOff>
    </xdr:from>
    <xdr:to>
      <xdr:col>20</xdr:col>
      <xdr:colOff>38100</xdr:colOff>
      <xdr:row>58</xdr:row>
      <xdr:rowOff>69803</xdr:rowOff>
    </xdr:to>
    <xdr:sp macro="" textlink="">
      <xdr:nvSpPr>
        <xdr:cNvPr id="139" name="楕円 138"/>
        <xdr:cNvSpPr/>
      </xdr:nvSpPr>
      <xdr:spPr>
        <a:xfrm>
          <a:off x="3746500" y="9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60930</xdr:rowOff>
    </xdr:from>
    <xdr:ext cx="534377" cy="259045"/>
    <xdr:sp macro="" textlink="">
      <xdr:nvSpPr>
        <xdr:cNvPr id="140" name="テキスト ボックス 139"/>
        <xdr:cNvSpPr txBox="1"/>
      </xdr:nvSpPr>
      <xdr:spPr>
        <a:xfrm>
          <a:off x="3530111" y="100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148660</xdr:rowOff>
    </xdr:from>
    <xdr:to>
      <xdr:col>15</xdr:col>
      <xdr:colOff>101600</xdr:colOff>
      <xdr:row>58</xdr:row>
      <xdr:rowOff>78810</xdr:rowOff>
    </xdr:to>
    <xdr:sp macro="" textlink="">
      <xdr:nvSpPr>
        <xdr:cNvPr id="141" name="楕円 140"/>
        <xdr:cNvSpPr/>
      </xdr:nvSpPr>
      <xdr:spPr>
        <a:xfrm>
          <a:off x="2857500" y="99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69937</xdr:rowOff>
    </xdr:from>
    <xdr:ext cx="534377" cy="259045"/>
    <xdr:sp macro="" textlink="">
      <xdr:nvSpPr>
        <xdr:cNvPr id="142" name="テキスト ボックス 141"/>
        <xdr:cNvSpPr txBox="1"/>
      </xdr:nvSpPr>
      <xdr:spPr>
        <a:xfrm>
          <a:off x="2641111" y="100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152462</xdr:rowOff>
    </xdr:from>
    <xdr:to>
      <xdr:col>10</xdr:col>
      <xdr:colOff>165100</xdr:colOff>
      <xdr:row>58</xdr:row>
      <xdr:rowOff>82612</xdr:rowOff>
    </xdr:to>
    <xdr:sp macro="" textlink="">
      <xdr:nvSpPr>
        <xdr:cNvPr id="143" name="楕円 142"/>
        <xdr:cNvSpPr/>
      </xdr:nvSpPr>
      <xdr:spPr>
        <a:xfrm>
          <a:off x="1968500" y="99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73739</xdr:rowOff>
    </xdr:from>
    <xdr:ext cx="534377" cy="259045"/>
    <xdr:sp macro="" textlink="">
      <xdr:nvSpPr>
        <xdr:cNvPr id="144" name="テキスト ボックス 143"/>
        <xdr:cNvSpPr txBox="1"/>
      </xdr:nvSpPr>
      <xdr:spPr>
        <a:xfrm>
          <a:off x="1752111" y="100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154660</xdr:rowOff>
    </xdr:from>
    <xdr:to>
      <xdr:col>6</xdr:col>
      <xdr:colOff>38100</xdr:colOff>
      <xdr:row>58</xdr:row>
      <xdr:rowOff>84810</xdr:rowOff>
    </xdr:to>
    <xdr:sp macro="" textlink="">
      <xdr:nvSpPr>
        <xdr:cNvPr id="145" name="楕円 144"/>
        <xdr:cNvSpPr/>
      </xdr:nvSpPr>
      <xdr:spPr>
        <a:xfrm>
          <a:off x="1079500" y="99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75937</xdr:rowOff>
    </xdr:from>
    <xdr:ext cx="534377" cy="259045"/>
    <xdr:sp macro="" textlink="">
      <xdr:nvSpPr>
        <xdr:cNvPr id="146" name="テキスト ボックス 145"/>
        <xdr:cNvSpPr txBox="1"/>
      </xdr:nvSpPr>
      <xdr:spPr>
        <a:xfrm>
          <a:off x="863111" y="100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14297</xdr:rowOff>
    </xdr:from>
    <xdr:to>
      <xdr:col>24</xdr:col>
      <xdr:colOff>63500</xdr:colOff>
      <xdr:row>79</xdr:row>
      <xdr:rowOff>15374</xdr:rowOff>
    </xdr:to>
    <xdr:cxnSp macro="">
      <xdr:nvCxnSpPr>
        <xdr:cNvPr id="177" name="直線コネクタ 176"/>
        <xdr:cNvCxnSpPr/>
      </xdr:nvCxnSpPr>
      <xdr:spPr>
        <a:xfrm>
          <a:off x="3797300" y="1355884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156910</xdr:rowOff>
    </xdr:from>
    <xdr:to>
      <xdr:col>19</xdr:col>
      <xdr:colOff>177800</xdr:colOff>
      <xdr:row>79</xdr:row>
      <xdr:rowOff>14297</xdr:rowOff>
    </xdr:to>
    <xdr:cxnSp macro="">
      <xdr:nvCxnSpPr>
        <xdr:cNvPr id="180" name="直線コネクタ 179"/>
        <xdr:cNvCxnSpPr/>
      </xdr:nvCxnSpPr>
      <xdr:spPr>
        <a:xfrm>
          <a:off x="2908300" y="13530010"/>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156910</xdr:rowOff>
    </xdr:from>
    <xdr:to>
      <xdr:col>15</xdr:col>
      <xdr:colOff>50800</xdr:colOff>
      <xdr:row>78</xdr:row>
      <xdr:rowOff>160176</xdr:rowOff>
    </xdr:to>
    <xdr:cxnSp macro="">
      <xdr:nvCxnSpPr>
        <xdr:cNvPr id="183" name="直線コネクタ 182"/>
        <xdr:cNvCxnSpPr/>
      </xdr:nvCxnSpPr>
      <xdr:spPr>
        <a:xfrm flipV="1">
          <a:off x="2019300" y="13530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21724</xdr:rowOff>
    </xdr:from>
    <xdr:to>
      <xdr:col>15</xdr:col>
      <xdr:colOff>101600</xdr:colOff>
      <xdr:row>78</xdr:row>
      <xdr:rowOff>123324</xdr:rowOff>
    </xdr:to>
    <xdr:sp macro="" textlink="">
      <xdr:nvSpPr>
        <xdr:cNvPr id="184" name="フローチャート: 判断 183"/>
        <xdr:cNvSpPr/>
      </xdr:nvSpPr>
      <xdr:spPr>
        <a:xfrm>
          <a:off x="2857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139851</xdr:rowOff>
    </xdr:from>
    <xdr:ext cx="469744" cy="259045"/>
    <xdr:sp macro="" textlink="">
      <xdr:nvSpPr>
        <xdr:cNvPr id="185" name="テキスト ボックス 184"/>
        <xdr:cNvSpPr txBox="1"/>
      </xdr:nvSpPr>
      <xdr:spPr>
        <a:xfrm>
          <a:off x="2673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160176</xdr:rowOff>
    </xdr:from>
    <xdr:to>
      <xdr:col>10</xdr:col>
      <xdr:colOff>114300</xdr:colOff>
      <xdr:row>79</xdr:row>
      <xdr:rowOff>35491</xdr:rowOff>
    </xdr:to>
    <xdr:cxnSp macro="">
      <xdr:nvCxnSpPr>
        <xdr:cNvPr id="186" name="直線コネクタ 185"/>
        <xdr:cNvCxnSpPr/>
      </xdr:nvCxnSpPr>
      <xdr:spPr>
        <a:xfrm flipV="1">
          <a:off x="1130300" y="13533276"/>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136024</xdr:rowOff>
    </xdr:from>
    <xdr:to>
      <xdr:col>24</xdr:col>
      <xdr:colOff>114300</xdr:colOff>
      <xdr:row>79</xdr:row>
      <xdr:rowOff>66174</xdr:rowOff>
    </xdr:to>
    <xdr:sp macro="" textlink="">
      <xdr:nvSpPr>
        <xdr:cNvPr id="196" name="楕円 195"/>
        <xdr:cNvSpPr/>
      </xdr:nvSpPr>
      <xdr:spPr>
        <a:xfrm>
          <a:off x="4584700" y="13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50951</xdr:rowOff>
    </xdr:from>
    <xdr:ext cx="469744" cy="259045"/>
    <xdr:sp macro="" textlink="">
      <xdr:nvSpPr>
        <xdr:cNvPr id="197" name="維持補修費該当値テキスト"/>
        <xdr:cNvSpPr txBox="1"/>
      </xdr:nvSpPr>
      <xdr:spPr>
        <a:xfrm>
          <a:off x="4686300" y="1342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134947</xdr:rowOff>
    </xdr:from>
    <xdr:to>
      <xdr:col>20</xdr:col>
      <xdr:colOff>38100</xdr:colOff>
      <xdr:row>79</xdr:row>
      <xdr:rowOff>65097</xdr:rowOff>
    </xdr:to>
    <xdr:sp macro="" textlink="">
      <xdr:nvSpPr>
        <xdr:cNvPr id="198" name="楕円 197"/>
        <xdr:cNvSpPr/>
      </xdr:nvSpPr>
      <xdr:spPr>
        <a:xfrm>
          <a:off x="3746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56224</xdr:rowOff>
    </xdr:from>
    <xdr:ext cx="469744" cy="259045"/>
    <xdr:sp macro="" textlink="">
      <xdr:nvSpPr>
        <xdr:cNvPr id="199" name="テキスト ボックス 198"/>
        <xdr:cNvSpPr txBox="1"/>
      </xdr:nvSpPr>
      <xdr:spPr>
        <a:xfrm>
          <a:off x="3562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106110</xdr:rowOff>
    </xdr:from>
    <xdr:to>
      <xdr:col>15</xdr:col>
      <xdr:colOff>101600</xdr:colOff>
      <xdr:row>79</xdr:row>
      <xdr:rowOff>36260</xdr:rowOff>
    </xdr:to>
    <xdr:sp macro="" textlink="">
      <xdr:nvSpPr>
        <xdr:cNvPr id="200" name="楕円 199"/>
        <xdr:cNvSpPr/>
      </xdr:nvSpPr>
      <xdr:spPr>
        <a:xfrm>
          <a:off x="2857500" y="134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27387</xdr:rowOff>
    </xdr:from>
    <xdr:ext cx="469744" cy="259045"/>
    <xdr:sp macro="" textlink="">
      <xdr:nvSpPr>
        <xdr:cNvPr id="201" name="テキスト ボックス 200"/>
        <xdr:cNvSpPr txBox="1"/>
      </xdr:nvSpPr>
      <xdr:spPr>
        <a:xfrm>
          <a:off x="2673428" y="135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109376</xdr:rowOff>
    </xdr:from>
    <xdr:to>
      <xdr:col>10</xdr:col>
      <xdr:colOff>165100</xdr:colOff>
      <xdr:row>79</xdr:row>
      <xdr:rowOff>39526</xdr:rowOff>
    </xdr:to>
    <xdr:sp macro="" textlink="">
      <xdr:nvSpPr>
        <xdr:cNvPr id="202" name="楕円 201"/>
        <xdr:cNvSpPr/>
      </xdr:nvSpPr>
      <xdr:spPr>
        <a:xfrm>
          <a:off x="19685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30653</xdr:rowOff>
    </xdr:from>
    <xdr:ext cx="469744" cy="259045"/>
    <xdr:sp macro="" textlink="">
      <xdr:nvSpPr>
        <xdr:cNvPr id="203" name="テキスト ボックス 202"/>
        <xdr:cNvSpPr txBox="1"/>
      </xdr:nvSpPr>
      <xdr:spPr>
        <a:xfrm>
          <a:off x="1784428" y="13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156141</xdr:rowOff>
    </xdr:from>
    <xdr:to>
      <xdr:col>6</xdr:col>
      <xdr:colOff>38100</xdr:colOff>
      <xdr:row>79</xdr:row>
      <xdr:rowOff>86291</xdr:rowOff>
    </xdr:to>
    <xdr:sp macro="" textlink="">
      <xdr:nvSpPr>
        <xdr:cNvPr id="204" name="楕円 203"/>
        <xdr:cNvSpPr/>
      </xdr:nvSpPr>
      <xdr:spPr>
        <a:xfrm>
          <a:off x="1079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77418</xdr:rowOff>
    </xdr:from>
    <xdr:ext cx="469744" cy="259045"/>
    <xdr:sp macro="" textlink="">
      <xdr:nvSpPr>
        <xdr:cNvPr id="205" name="テキスト ボックス 204"/>
        <xdr:cNvSpPr txBox="1"/>
      </xdr:nvSpPr>
      <xdr:spPr>
        <a:xfrm>
          <a:off x="895428" y="136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22924</xdr:rowOff>
    </xdr:from>
    <xdr:to>
      <xdr:col>24</xdr:col>
      <xdr:colOff>63500</xdr:colOff>
      <xdr:row>96</xdr:row>
      <xdr:rowOff>31762</xdr:rowOff>
    </xdr:to>
    <xdr:cxnSp macro="">
      <xdr:nvCxnSpPr>
        <xdr:cNvPr id="235" name="直線コネクタ 234"/>
        <xdr:cNvCxnSpPr/>
      </xdr:nvCxnSpPr>
      <xdr:spPr>
        <a:xfrm flipV="1">
          <a:off x="3797300" y="16482124"/>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31762</xdr:rowOff>
    </xdr:from>
    <xdr:to>
      <xdr:col>19</xdr:col>
      <xdr:colOff>177800</xdr:colOff>
      <xdr:row>96</xdr:row>
      <xdr:rowOff>93008</xdr:rowOff>
    </xdr:to>
    <xdr:cxnSp macro="">
      <xdr:nvCxnSpPr>
        <xdr:cNvPr id="238" name="直線コネクタ 237"/>
        <xdr:cNvCxnSpPr/>
      </xdr:nvCxnSpPr>
      <xdr:spPr>
        <a:xfrm flipV="1">
          <a:off x="2908300" y="16490962"/>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93008</xdr:rowOff>
    </xdr:from>
    <xdr:to>
      <xdr:col>15</xdr:col>
      <xdr:colOff>50800</xdr:colOff>
      <xdr:row>96</xdr:row>
      <xdr:rowOff>153036</xdr:rowOff>
    </xdr:to>
    <xdr:cxnSp macro="">
      <xdr:nvCxnSpPr>
        <xdr:cNvPr id="241" name="直線コネクタ 240"/>
        <xdr:cNvCxnSpPr/>
      </xdr:nvCxnSpPr>
      <xdr:spPr>
        <a:xfrm flipV="1">
          <a:off x="2019300" y="16552208"/>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47180</xdr:rowOff>
    </xdr:from>
    <xdr:to>
      <xdr:col>15</xdr:col>
      <xdr:colOff>101600</xdr:colOff>
      <xdr:row>93</xdr:row>
      <xdr:rowOff>148780</xdr:rowOff>
    </xdr:to>
    <xdr:sp macro="" textlink="">
      <xdr:nvSpPr>
        <xdr:cNvPr id="242" name="フローチャート: 判断 241"/>
        <xdr:cNvSpPr/>
      </xdr:nvSpPr>
      <xdr:spPr>
        <a:xfrm>
          <a:off x="2857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165307</xdr:rowOff>
    </xdr:from>
    <xdr:ext cx="534377" cy="259045"/>
    <xdr:sp macro="" textlink="">
      <xdr:nvSpPr>
        <xdr:cNvPr id="243" name="テキスト ボックス 242"/>
        <xdr:cNvSpPr txBox="1"/>
      </xdr:nvSpPr>
      <xdr:spPr>
        <a:xfrm>
          <a:off x="2641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153036</xdr:rowOff>
    </xdr:from>
    <xdr:to>
      <xdr:col>10</xdr:col>
      <xdr:colOff>114300</xdr:colOff>
      <xdr:row>97</xdr:row>
      <xdr:rowOff>56680</xdr:rowOff>
    </xdr:to>
    <xdr:cxnSp macro="">
      <xdr:nvCxnSpPr>
        <xdr:cNvPr id="244" name="直線コネクタ 243"/>
        <xdr:cNvCxnSpPr/>
      </xdr:nvCxnSpPr>
      <xdr:spPr>
        <a:xfrm flipV="1">
          <a:off x="1130300" y="16612236"/>
          <a:ext cx="889000" cy="7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143574</xdr:rowOff>
    </xdr:from>
    <xdr:to>
      <xdr:col>24</xdr:col>
      <xdr:colOff>114300</xdr:colOff>
      <xdr:row>96</xdr:row>
      <xdr:rowOff>73724</xdr:rowOff>
    </xdr:to>
    <xdr:sp macro="" textlink="">
      <xdr:nvSpPr>
        <xdr:cNvPr id="254" name="楕円 253"/>
        <xdr:cNvSpPr/>
      </xdr:nvSpPr>
      <xdr:spPr>
        <a:xfrm>
          <a:off x="45847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122001</xdr:rowOff>
    </xdr:from>
    <xdr:ext cx="534377" cy="259045"/>
    <xdr:sp macro="" textlink="">
      <xdr:nvSpPr>
        <xdr:cNvPr id="255" name="扶助費該当値テキスト"/>
        <xdr:cNvSpPr txBox="1"/>
      </xdr:nvSpPr>
      <xdr:spPr>
        <a:xfrm>
          <a:off x="4686300" y="164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152412</xdr:rowOff>
    </xdr:from>
    <xdr:to>
      <xdr:col>20</xdr:col>
      <xdr:colOff>38100</xdr:colOff>
      <xdr:row>96</xdr:row>
      <xdr:rowOff>82562</xdr:rowOff>
    </xdr:to>
    <xdr:sp macro="" textlink="">
      <xdr:nvSpPr>
        <xdr:cNvPr id="256" name="楕円 255"/>
        <xdr:cNvSpPr/>
      </xdr:nvSpPr>
      <xdr:spPr>
        <a:xfrm>
          <a:off x="3746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73689</xdr:rowOff>
    </xdr:from>
    <xdr:ext cx="534377" cy="259045"/>
    <xdr:sp macro="" textlink="">
      <xdr:nvSpPr>
        <xdr:cNvPr id="257" name="テキスト ボックス 256"/>
        <xdr:cNvSpPr txBox="1"/>
      </xdr:nvSpPr>
      <xdr:spPr>
        <a:xfrm>
          <a:off x="3530111" y="165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42208</xdr:rowOff>
    </xdr:from>
    <xdr:to>
      <xdr:col>15</xdr:col>
      <xdr:colOff>101600</xdr:colOff>
      <xdr:row>96</xdr:row>
      <xdr:rowOff>143808</xdr:rowOff>
    </xdr:to>
    <xdr:sp macro="" textlink="">
      <xdr:nvSpPr>
        <xdr:cNvPr id="258" name="楕円 257"/>
        <xdr:cNvSpPr/>
      </xdr:nvSpPr>
      <xdr:spPr>
        <a:xfrm>
          <a:off x="2857500" y="1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134935</xdr:rowOff>
    </xdr:from>
    <xdr:ext cx="534377" cy="259045"/>
    <xdr:sp macro="" textlink="">
      <xdr:nvSpPr>
        <xdr:cNvPr id="259" name="テキスト ボックス 258"/>
        <xdr:cNvSpPr txBox="1"/>
      </xdr:nvSpPr>
      <xdr:spPr>
        <a:xfrm>
          <a:off x="2641111" y="16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102236</xdr:rowOff>
    </xdr:from>
    <xdr:to>
      <xdr:col>10</xdr:col>
      <xdr:colOff>165100</xdr:colOff>
      <xdr:row>97</xdr:row>
      <xdr:rowOff>32386</xdr:rowOff>
    </xdr:to>
    <xdr:sp macro="" textlink="">
      <xdr:nvSpPr>
        <xdr:cNvPr id="260" name="楕円 259"/>
        <xdr:cNvSpPr/>
      </xdr:nvSpPr>
      <xdr:spPr>
        <a:xfrm>
          <a:off x="1968500" y="16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23513</xdr:rowOff>
    </xdr:from>
    <xdr:ext cx="534377" cy="259045"/>
    <xdr:sp macro="" textlink="">
      <xdr:nvSpPr>
        <xdr:cNvPr id="261" name="テキスト ボックス 260"/>
        <xdr:cNvSpPr txBox="1"/>
      </xdr:nvSpPr>
      <xdr:spPr>
        <a:xfrm>
          <a:off x="1752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5880</xdr:rowOff>
    </xdr:from>
    <xdr:to>
      <xdr:col>6</xdr:col>
      <xdr:colOff>38100</xdr:colOff>
      <xdr:row>97</xdr:row>
      <xdr:rowOff>107480</xdr:rowOff>
    </xdr:to>
    <xdr:sp macro="" textlink="">
      <xdr:nvSpPr>
        <xdr:cNvPr id="262" name="楕円 261"/>
        <xdr:cNvSpPr/>
      </xdr:nvSpPr>
      <xdr:spPr>
        <a:xfrm>
          <a:off x="1079500" y="166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98607</xdr:rowOff>
    </xdr:from>
    <xdr:ext cx="534377" cy="259045"/>
    <xdr:sp macro="" textlink="">
      <xdr:nvSpPr>
        <xdr:cNvPr id="263" name="テキスト ボックス 262"/>
        <xdr:cNvSpPr txBox="1"/>
      </xdr:nvSpPr>
      <xdr:spPr>
        <a:xfrm>
          <a:off x="863111" y="167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34171</xdr:rowOff>
    </xdr:from>
    <xdr:to>
      <xdr:col>55</xdr:col>
      <xdr:colOff>0</xdr:colOff>
      <xdr:row>37</xdr:row>
      <xdr:rowOff>66594</xdr:rowOff>
    </xdr:to>
    <xdr:cxnSp macro="">
      <xdr:nvCxnSpPr>
        <xdr:cNvPr id="292" name="直線コネクタ 291"/>
        <xdr:cNvCxnSpPr/>
      </xdr:nvCxnSpPr>
      <xdr:spPr>
        <a:xfrm flipV="1">
          <a:off x="9639300" y="6377821"/>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27960</xdr:rowOff>
    </xdr:from>
    <xdr:to>
      <xdr:col>50</xdr:col>
      <xdr:colOff>114300</xdr:colOff>
      <xdr:row>37</xdr:row>
      <xdr:rowOff>66594</xdr:rowOff>
    </xdr:to>
    <xdr:cxnSp macro="">
      <xdr:nvCxnSpPr>
        <xdr:cNvPr id="295" name="直線コネクタ 294"/>
        <xdr:cNvCxnSpPr/>
      </xdr:nvCxnSpPr>
      <xdr:spPr>
        <a:xfrm>
          <a:off x="8750300" y="637161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27960</xdr:rowOff>
    </xdr:from>
    <xdr:to>
      <xdr:col>45</xdr:col>
      <xdr:colOff>177800</xdr:colOff>
      <xdr:row>37</xdr:row>
      <xdr:rowOff>35405</xdr:rowOff>
    </xdr:to>
    <xdr:cxnSp macro="">
      <xdr:nvCxnSpPr>
        <xdr:cNvPr id="298" name="直線コネクタ 297"/>
        <xdr:cNvCxnSpPr/>
      </xdr:nvCxnSpPr>
      <xdr:spPr>
        <a:xfrm flipV="1">
          <a:off x="7861300" y="6371610"/>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9" name="フローチャート: 判断 298"/>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0" name="テキスト ボックス 299"/>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17147</xdr:rowOff>
    </xdr:from>
    <xdr:to>
      <xdr:col>41</xdr:col>
      <xdr:colOff>50800</xdr:colOff>
      <xdr:row>37</xdr:row>
      <xdr:rowOff>35405</xdr:rowOff>
    </xdr:to>
    <xdr:cxnSp macro="">
      <xdr:nvCxnSpPr>
        <xdr:cNvPr id="301" name="直線コネクタ 300"/>
        <xdr:cNvCxnSpPr/>
      </xdr:nvCxnSpPr>
      <xdr:spPr>
        <a:xfrm>
          <a:off x="6972300" y="6360797"/>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154821</xdr:rowOff>
    </xdr:from>
    <xdr:to>
      <xdr:col>55</xdr:col>
      <xdr:colOff>50800</xdr:colOff>
      <xdr:row>37</xdr:row>
      <xdr:rowOff>84971</xdr:rowOff>
    </xdr:to>
    <xdr:sp macro="" textlink="">
      <xdr:nvSpPr>
        <xdr:cNvPr id="311" name="楕円 310"/>
        <xdr:cNvSpPr/>
      </xdr:nvSpPr>
      <xdr:spPr>
        <a:xfrm>
          <a:off x="10426700" y="63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133248</xdr:rowOff>
    </xdr:from>
    <xdr:ext cx="534377" cy="259045"/>
    <xdr:sp macro="" textlink="">
      <xdr:nvSpPr>
        <xdr:cNvPr id="312" name="補助費等該当値テキスト"/>
        <xdr:cNvSpPr txBox="1"/>
      </xdr:nvSpPr>
      <xdr:spPr>
        <a:xfrm>
          <a:off x="10528300" y="63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15794</xdr:rowOff>
    </xdr:from>
    <xdr:to>
      <xdr:col>50</xdr:col>
      <xdr:colOff>165100</xdr:colOff>
      <xdr:row>37</xdr:row>
      <xdr:rowOff>117394</xdr:rowOff>
    </xdr:to>
    <xdr:sp macro="" textlink="">
      <xdr:nvSpPr>
        <xdr:cNvPr id="313" name="楕円 312"/>
        <xdr:cNvSpPr/>
      </xdr:nvSpPr>
      <xdr:spPr>
        <a:xfrm>
          <a:off x="9588500" y="63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108521</xdr:rowOff>
    </xdr:from>
    <xdr:ext cx="534377" cy="259045"/>
    <xdr:sp macro="" textlink="">
      <xdr:nvSpPr>
        <xdr:cNvPr id="314" name="テキスト ボックス 313"/>
        <xdr:cNvSpPr txBox="1"/>
      </xdr:nvSpPr>
      <xdr:spPr>
        <a:xfrm>
          <a:off x="9372111" y="64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148610</xdr:rowOff>
    </xdr:from>
    <xdr:to>
      <xdr:col>46</xdr:col>
      <xdr:colOff>38100</xdr:colOff>
      <xdr:row>37</xdr:row>
      <xdr:rowOff>78760</xdr:rowOff>
    </xdr:to>
    <xdr:sp macro="" textlink="">
      <xdr:nvSpPr>
        <xdr:cNvPr id="315" name="楕円 314"/>
        <xdr:cNvSpPr/>
      </xdr:nvSpPr>
      <xdr:spPr>
        <a:xfrm>
          <a:off x="8699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69887</xdr:rowOff>
    </xdr:from>
    <xdr:ext cx="534377" cy="259045"/>
    <xdr:sp macro="" textlink="">
      <xdr:nvSpPr>
        <xdr:cNvPr id="316" name="テキスト ボックス 315"/>
        <xdr:cNvSpPr txBox="1"/>
      </xdr:nvSpPr>
      <xdr:spPr>
        <a:xfrm>
          <a:off x="8483111" y="64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156055</xdr:rowOff>
    </xdr:from>
    <xdr:to>
      <xdr:col>41</xdr:col>
      <xdr:colOff>101600</xdr:colOff>
      <xdr:row>37</xdr:row>
      <xdr:rowOff>86205</xdr:rowOff>
    </xdr:to>
    <xdr:sp macro="" textlink="">
      <xdr:nvSpPr>
        <xdr:cNvPr id="317" name="楕円 316"/>
        <xdr:cNvSpPr/>
      </xdr:nvSpPr>
      <xdr:spPr>
        <a:xfrm>
          <a:off x="7810500" y="6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77332</xdr:rowOff>
    </xdr:from>
    <xdr:ext cx="534377" cy="259045"/>
    <xdr:sp macro="" textlink="">
      <xdr:nvSpPr>
        <xdr:cNvPr id="318" name="テキスト ボックス 317"/>
        <xdr:cNvSpPr txBox="1"/>
      </xdr:nvSpPr>
      <xdr:spPr>
        <a:xfrm>
          <a:off x="7594111" y="64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137797</xdr:rowOff>
    </xdr:from>
    <xdr:to>
      <xdr:col>36</xdr:col>
      <xdr:colOff>165100</xdr:colOff>
      <xdr:row>37</xdr:row>
      <xdr:rowOff>67947</xdr:rowOff>
    </xdr:to>
    <xdr:sp macro="" textlink="">
      <xdr:nvSpPr>
        <xdr:cNvPr id="319" name="楕円 318"/>
        <xdr:cNvSpPr/>
      </xdr:nvSpPr>
      <xdr:spPr>
        <a:xfrm>
          <a:off x="6921500" y="63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59074</xdr:rowOff>
    </xdr:from>
    <xdr:ext cx="534377" cy="259045"/>
    <xdr:sp macro="" textlink="">
      <xdr:nvSpPr>
        <xdr:cNvPr id="320" name="テキスト ボックス 319"/>
        <xdr:cNvSpPr txBox="1"/>
      </xdr:nvSpPr>
      <xdr:spPr>
        <a:xfrm>
          <a:off x="6705111" y="6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39748</xdr:rowOff>
    </xdr:from>
    <xdr:to>
      <xdr:col>55</xdr:col>
      <xdr:colOff>0</xdr:colOff>
      <xdr:row>59</xdr:row>
      <xdr:rowOff>44721</xdr:rowOff>
    </xdr:to>
    <xdr:cxnSp macro="">
      <xdr:nvCxnSpPr>
        <xdr:cNvPr id="351" name="直線コネクタ 350"/>
        <xdr:cNvCxnSpPr/>
      </xdr:nvCxnSpPr>
      <xdr:spPr>
        <a:xfrm>
          <a:off x="9639300" y="10155298"/>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35437</xdr:rowOff>
    </xdr:from>
    <xdr:to>
      <xdr:col>50</xdr:col>
      <xdr:colOff>114300</xdr:colOff>
      <xdr:row>59</xdr:row>
      <xdr:rowOff>39748</xdr:rowOff>
    </xdr:to>
    <xdr:cxnSp macro="">
      <xdr:nvCxnSpPr>
        <xdr:cNvPr id="354" name="直線コネクタ 353"/>
        <xdr:cNvCxnSpPr/>
      </xdr:nvCxnSpPr>
      <xdr:spPr>
        <a:xfrm>
          <a:off x="8750300" y="1015098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29970</xdr:rowOff>
    </xdr:from>
    <xdr:to>
      <xdr:col>45</xdr:col>
      <xdr:colOff>177800</xdr:colOff>
      <xdr:row>59</xdr:row>
      <xdr:rowOff>35437</xdr:rowOff>
    </xdr:to>
    <xdr:cxnSp macro="">
      <xdr:nvCxnSpPr>
        <xdr:cNvPr id="357" name="直線コネクタ 356"/>
        <xdr:cNvCxnSpPr/>
      </xdr:nvCxnSpPr>
      <xdr:spPr>
        <a:xfrm>
          <a:off x="7861300" y="10145520"/>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79987</xdr:rowOff>
    </xdr:from>
    <xdr:to>
      <xdr:col>46</xdr:col>
      <xdr:colOff>38100</xdr:colOff>
      <xdr:row>59</xdr:row>
      <xdr:rowOff>10137</xdr:rowOff>
    </xdr:to>
    <xdr:sp macro="" textlink="">
      <xdr:nvSpPr>
        <xdr:cNvPr id="358" name="フローチャート: 判断 357"/>
        <xdr:cNvSpPr/>
      </xdr:nvSpPr>
      <xdr:spPr>
        <a:xfrm>
          <a:off x="8699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26664</xdr:rowOff>
    </xdr:from>
    <xdr:ext cx="534377" cy="259045"/>
    <xdr:sp macro="" textlink="">
      <xdr:nvSpPr>
        <xdr:cNvPr id="359" name="テキスト ボックス 358"/>
        <xdr:cNvSpPr txBox="1"/>
      </xdr:nvSpPr>
      <xdr:spPr>
        <a:xfrm>
          <a:off x="8483111" y="97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29970</xdr:rowOff>
    </xdr:from>
    <xdr:to>
      <xdr:col>41</xdr:col>
      <xdr:colOff>50800</xdr:colOff>
      <xdr:row>59</xdr:row>
      <xdr:rowOff>55180</xdr:rowOff>
    </xdr:to>
    <xdr:cxnSp macro="">
      <xdr:nvCxnSpPr>
        <xdr:cNvPr id="360" name="直線コネクタ 359"/>
        <xdr:cNvCxnSpPr/>
      </xdr:nvCxnSpPr>
      <xdr:spPr>
        <a:xfrm flipV="1">
          <a:off x="6972300" y="10145520"/>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165371</xdr:rowOff>
    </xdr:from>
    <xdr:to>
      <xdr:col>55</xdr:col>
      <xdr:colOff>50800</xdr:colOff>
      <xdr:row>59</xdr:row>
      <xdr:rowOff>95521</xdr:rowOff>
    </xdr:to>
    <xdr:sp macro="" textlink="">
      <xdr:nvSpPr>
        <xdr:cNvPr id="370" name="楕円 369"/>
        <xdr:cNvSpPr/>
      </xdr:nvSpPr>
      <xdr:spPr>
        <a:xfrm>
          <a:off x="10426700" y="101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160398</xdr:rowOff>
    </xdr:from>
    <xdr:to>
      <xdr:col>50</xdr:col>
      <xdr:colOff>165100</xdr:colOff>
      <xdr:row>59</xdr:row>
      <xdr:rowOff>90548</xdr:rowOff>
    </xdr:to>
    <xdr:sp macro="" textlink="">
      <xdr:nvSpPr>
        <xdr:cNvPr id="372" name="楕円 371"/>
        <xdr:cNvSpPr/>
      </xdr:nvSpPr>
      <xdr:spPr>
        <a:xfrm>
          <a:off x="9588500" y="101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81675</xdr:rowOff>
    </xdr:from>
    <xdr:ext cx="534377" cy="259045"/>
    <xdr:sp macro="" textlink="">
      <xdr:nvSpPr>
        <xdr:cNvPr id="373" name="テキスト ボックス 372"/>
        <xdr:cNvSpPr txBox="1"/>
      </xdr:nvSpPr>
      <xdr:spPr>
        <a:xfrm>
          <a:off x="9372111" y="101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156087</xdr:rowOff>
    </xdr:from>
    <xdr:to>
      <xdr:col>46</xdr:col>
      <xdr:colOff>38100</xdr:colOff>
      <xdr:row>59</xdr:row>
      <xdr:rowOff>86237</xdr:rowOff>
    </xdr:to>
    <xdr:sp macro="" textlink="">
      <xdr:nvSpPr>
        <xdr:cNvPr id="374" name="楕円 373"/>
        <xdr:cNvSpPr/>
      </xdr:nvSpPr>
      <xdr:spPr>
        <a:xfrm>
          <a:off x="8699500" y="10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77364</xdr:rowOff>
    </xdr:from>
    <xdr:ext cx="534377" cy="259045"/>
    <xdr:sp macro="" textlink="">
      <xdr:nvSpPr>
        <xdr:cNvPr id="375" name="テキスト ボックス 374"/>
        <xdr:cNvSpPr txBox="1"/>
      </xdr:nvSpPr>
      <xdr:spPr>
        <a:xfrm>
          <a:off x="8483111" y="101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150620</xdr:rowOff>
    </xdr:from>
    <xdr:to>
      <xdr:col>41</xdr:col>
      <xdr:colOff>101600</xdr:colOff>
      <xdr:row>59</xdr:row>
      <xdr:rowOff>80770</xdr:rowOff>
    </xdr:to>
    <xdr:sp macro="" textlink="">
      <xdr:nvSpPr>
        <xdr:cNvPr id="376" name="楕円 375"/>
        <xdr:cNvSpPr/>
      </xdr:nvSpPr>
      <xdr:spPr>
        <a:xfrm>
          <a:off x="7810500" y="100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71897</xdr:rowOff>
    </xdr:from>
    <xdr:ext cx="534377" cy="259045"/>
    <xdr:sp macro="" textlink="">
      <xdr:nvSpPr>
        <xdr:cNvPr id="377" name="テキスト ボックス 376"/>
        <xdr:cNvSpPr txBox="1"/>
      </xdr:nvSpPr>
      <xdr:spPr>
        <a:xfrm>
          <a:off x="7594111" y="101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4380</xdr:rowOff>
    </xdr:from>
    <xdr:to>
      <xdr:col>36</xdr:col>
      <xdr:colOff>165100</xdr:colOff>
      <xdr:row>59</xdr:row>
      <xdr:rowOff>105980</xdr:rowOff>
    </xdr:to>
    <xdr:sp macro="" textlink="">
      <xdr:nvSpPr>
        <xdr:cNvPr id="378" name="楕円 377"/>
        <xdr:cNvSpPr/>
      </xdr:nvSpPr>
      <xdr:spPr>
        <a:xfrm>
          <a:off x="6921500" y="101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97107</xdr:rowOff>
    </xdr:from>
    <xdr:ext cx="534377" cy="259045"/>
    <xdr:sp macro="" textlink="">
      <xdr:nvSpPr>
        <xdr:cNvPr id="379" name="テキスト ボックス 378"/>
        <xdr:cNvSpPr txBox="1"/>
      </xdr:nvSpPr>
      <xdr:spPr>
        <a:xfrm>
          <a:off x="6705111" y="102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36474</xdr:rowOff>
    </xdr:from>
    <xdr:to>
      <xdr:col>55</xdr:col>
      <xdr:colOff>0</xdr:colOff>
      <xdr:row>79</xdr:row>
      <xdr:rowOff>42416</xdr:rowOff>
    </xdr:to>
    <xdr:cxnSp macro="">
      <xdr:nvCxnSpPr>
        <xdr:cNvPr id="408" name="直線コネクタ 407"/>
        <xdr:cNvCxnSpPr/>
      </xdr:nvCxnSpPr>
      <xdr:spPr>
        <a:xfrm flipV="1">
          <a:off x="9639300" y="13581024"/>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42416</xdr:rowOff>
    </xdr:from>
    <xdr:to>
      <xdr:col>50</xdr:col>
      <xdr:colOff>114300</xdr:colOff>
      <xdr:row>79</xdr:row>
      <xdr:rowOff>42577</xdr:rowOff>
    </xdr:to>
    <xdr:cxnSp macro="">
      <xdr:nvCxnSpPr>
        <xdr:cNvPr id="411" name="直線コネクタ 410"/>
        <xdr:cNvCxnSpPr/>
      </xdr:nvCxnSpPr>
      <xdr:spPr>
        <a:xfrm flipV="1">
          <a:off x="8750300" y="13586966"/>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42577</xdr:rowOff>
    </xdr:from>
    <xdr:to>
      <xdr:col>45</xdr:col>
      <xdr:colOff>177800</xdr:colOff>
      <xdr:row>79</xdr:row>
      <xdr:rowOff>44166</xdr:rowOff>
    </xdr:to>
    <xdr:cxnSp macro="">
      <xdr:nvCxnSpPr>
        <xdr:cNvPr id="414" name="直線コネクタ 413"/>
        <xdr:cNvCxnSpPr/>
      </xdr:nvCxnSpPr>
      <xdr:spPr>
        <a:xfrm flipV="1">
          <a:off x="7861300" y="13587127"/>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88095</xdr:rowOff>
    </xdr:from>
    <xdr:to>
      <xdr:col>46</xdr:col>
      <xdr:colOff>38100</xdr:colOff>
      <xdr:row>79</xdr:row>
      <xdr:rowOff>18245</xdr:rowOff>
    </xdr:to>
    <xdr:sp macro="" textlink="">
      <xdr:nvSpPr>
        <xdr:cNvPr id="415" name="フローチャート: 判断 414"/>
        <xdr:cNvSpPr/>
      </xdr:nvSpPr>
      <xdr:spPr>
        <a:xfrm>
          <a:off x="8699500" y="13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34772</xdr:rowOff>
    </xdr:from>
    <xdr:ext cx="534377" cy="259045"/>
    <xdr:sp macro="" textlink="">
      <xdr:nvSpPr>
        <xdr:cNvPr id="416" name="テキスト ボックス 415"/>
        <xdr:cNvSpPr txBox="1"/>
      </xdr:nvSpPr>
      <xdr:spPr>
        <a:xfrm>
          <a:off x="8483111" y="13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157124</xdr:rowOff>
    </xdr:from>
    <xdr:to>
      <xdr:col>55</xdr:col>
      <xdr:colOff>50800</xdr:colOff>
      <xdr:row>79</xdr:row>
      <xdr:rowOff>87274</xdr:rowOff>
    </xdr:to>
    <xdr:sp macro="" textlink="">
      <xdr:nvSpPr>
        <xdr:cNvPr id="424" name="楕円 423"/>
        <xdr:cNvSpPr/>
      </xdr:nvSpPr>
      <xdr:spPr>
        <a:xfrm>
          <a:off x="10426700" y="13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163066</xdr:rowOff>
    </xdr:from>
    <xdr:to>
      <xdr:col>50</xdr:col>
      <xdr:colOff>165100</xdr:colOff>
      <xdr:row>79</xdr:row>
      <xdr:rowOff>93216</xdr:rowOff>
    </xdr:to>
    <xdr:sp macro="" textlink="">
      <xdr:nvSpPr>
        <xdr:cNvPr id="426" name="楕円 425"/>
        <xdr:cNvSpPr/>
      </xdr:nvSpPr>
      <xdr:spPr>
        <a:xfrm>
          <a:off x="9588500" y="135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84343</xdr:rowOff>
    </xdr:from>
    <xdr:ext cx="469744" cy="259045"/>
    <xdr:sp macro="" textlink="">
      <xdr:nvSpPr>
        <xdr:cNvPr id="427" name="テキスト ボックス 426"/>
        <xdr:cNvSpPr txBox="1"/>
      </xdr:nvSpPr>
      <xdr:spPr>
        <a:xfrm>
          <a:off x="9404428" y="1362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163227</xdr:rowOff>
    </xdr:from>
    <xdr:to>
      <xdr:col>46</xdr:col>
      <xdr:colOff>38100</xdr:colOff>
      <xdr:row>79</xdr:row>
      <xdr:rowOff>93377</xdr:rowOff>
    </xdr:to>
    <xdr:sp macro="" textlink="">
      <xdr:nvSpPr>
        <xdr:cNvPr id="428" name="楕円 427"/>
        <xdr:cNvSpPr/>
      </xdr:nvSpPr>
      <xdr:spPr>
        <a:xfrm>
          <a:off x="8699500" y="13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84504</xdr:rowOff>
    </xdr:from>
    <xdr:ext cx="378565" cy="259045"/>
    <xdr:sp macro="" textlink="">
      <xdr:nvSpPr>
        <xdr:cNvPr id="429" name="テキスト ボックス 428"/>
        <xdr:cNvSpPr txBox="1"/>
      </xdr:nvSpPr>
      <xdr:spPr>
        <a:xfrm>
          <a:off x="8561017" y="1362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164816</xdr:rowOff>
    </xdr:from>
    <xdr:to>
      <xdr:col>41</xdr:col>
      <xdr:colOff>101600</xdr:colOff>
      <xdr:row>79</xdr:row>
      <xdr:rowOff>94966</xdr:rowOff>
    </xdr:to>
    <xdr:sp macro="" textlink="">
      <xdr:nvSpPr>
        <xdr:cNvPr id="430" name="楕円 429"/>
        <xdr:cNvSpPr/>
      </xdr:nvSpPr>
      <xdr:spPr>
        <a:xfrm>
          <a:off x="7810500" y="135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86093</xdr:rowOff>
    </xdr:from>
    <xdr:ext cx="378565" cy="259045"/>
    <xdr:sp macro="" textlink="">
      <xdr:nvSpPr>
        <xdr:cNvPr id="431" name="テキスト ボックス 430"/>
        <xdr:cNvSpPr txBox="1"/>
      </xdr:nvSpPr>
      <xdr:spPr>
        <a:xfrm>
          <a:off x="7672017" y="1363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70422</xdr:rowOff>
    </xdr:from>
    <xdr:to>
      <xdr:col>55</xdr:col>
      <xdr:colOff>0</xdr:colOff>
      <xdr:row>98</xdr:row>
      <xdr:rowOff>12688</xdr:rowOff>
    </xdr:to>
    <xdr:cxnSp macro="">
      <xdr:nvCxnSpPr>
        <xdr:cNvPr id="460" name="直線コネクタ 459"/>
        <xdr:cNvCxnSpPr/>
      </xdr:nvCxnSpPr>
      <xdr:spPr>
        <a:xfrm>
          <a:off x="9639300" y="16701072"/>
          <a:ext cx="838200" cy="1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170574</xdr:rowOff>
    </xdr:from>
    <xdr:to>
      <xdr:col>50</xdr:col>
      <xdr:colOff>114300</xdr:colOff>
      <xdr:row>97</xdr:row>
      <xdr:rowOff>70422</xdr:rowOff>
    </xdr:to>
    <xdr:cxnSp macro="">
      <xdr:nvCxnSpPr>
        <xdr:cNvPr id="463" name="直線コネクタ 462"/>
        <xdr:cNvCxnSpPr/>
      </xdr:nvCxnSpPr>
      <xdr:spPr>
        <a:xfrm>
          <a:off x="8750300" y="16629774"/>
          <a:ext cx="889000" cy="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166573</xdr:rowOff>
    </xdr:from>
    <xdr:to>
      <xdr:col>45</xdr:col>
      <xdr:colOff>177800</xdr:colOff>
      <xdr:row>96</xdr:row>
      <xdr:rowOff>170574</xdr:rowOff>
    </xdr:to>
    <xdr:cxnSp macro="">
      <xdr:nvCxnSpPr>
        <xdr:cNvPr id="466" name="直線コネクタ 465"/>
        <xdr:cNvCxnSpPr/>
      </xdr:nvCxnSpPr>
      <xdr:spPr>
        <a:xfrm>
          <a:off x="7861300" y="166257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106972</xdr:rowOff>
    </xdr:from>
    <xdr:to>
      <xdr:col>46</xdr:col>
      <xdr:colOff>38100</xdr:colOff>
      <xdr:row>97</xdr:row>
      <xdr:rowOff>37122</xdr:rowOff>
    </xdr:to>
    <xdr:sp macro="" textlink="">
      <xdr:nvSpPr>
        <xdr:cNvPr id="467" name="フローチャート: 判断 466"/>
        <xdr:cNvSpPr/>
      </xdr:nvSpPr>
      <xdr:spPr>
        <a:xfrm>
          <a:off x="8699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53649</xdr:rowOff>
    </xdr:from>
    <xdr:ext cx="534377" cy="259045"/>
    <xdr:sp macro="" textlink="">
      <xdr:nvSpPr>
        <xdr:cNvPr id="468" name="テキスト ボックス 467"/>
        <xdr:cNvSpPr txBox="1"/>
      </xdr:nvSpPr>
      <xdr:spPr>
        <a:xfrm>
          <a:off x="8483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133338</xdr:rowOff>
    </xdr:from>
    <xdr:to>
      <xdr:col>55</xdr:col>
      <xdr:colOff>50800</xdr:colOff>
      <xdr:row>98</xdr:row>
      <xdr:rowOff>63488</xdr:rowOff>
    </xdr:to>
    <xdr:sp macro="" textlink="">
      <xdr:nvSpPr>
        <xdr:cNvPr id="476" name="楕円 475"/>
        <xdr:cNvSpPr/>
      </xdr:nvSpPr>
      <xdr:spPr>
        <a:xfrm>
          <a:off x="10426700" y="167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48265</xdr:rowOff>
    </xdr:from>
    <xdr:ext cx="534377" cy="259045"/>
    <xdr:sp macro="" textlink="">
      <xdr:nvSpPr>
        <xdr:cNvPr id="477" name="普通建設事業費 （ うち更新整備　）該当値テキスト"/>
        <xdr:cNvSpPr txBox="1"/>
      </xdr:nvSpPr>
      <xdr:spPr>
        <a:xfrm>
          <a:off x="10528300" y="166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19622</xdr:rowOff>
    </xdr:from>
    <xdr:to>
      <xdr:col>50</xdr:col>
      <xdr:colOff>165100</xdr:colOff>
      <xdr:row>97</xdr:row>
      <xdr:rowOff>121222</xdr:rowOff>
    </xdr:to>
    <xdr:sp macro="" textlink="">
      <xdr:nvSpPr>
        <xdr:cNvPr id="478" name="楕円 477"/>
        <xdr:cNvSpPr/>
      </xdr:nvSpPr>
      <xdr:spPr>
        <a:xfrm>
          <a:off x="9588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112349</xdr:rowOff>
    </xdr:from>
    <xdr:ext cx="534377" cy="259045"/>
    <xdr:sp macro="" textlink="">
      <xdr:nvSpPr>
        <xdr:cNvPr id="479" name="テキスト ボックス 478"/>
        <xdr:cNvSpPr txBox="1"/>
      </xdr:nvSpPr>
      <xdr:spPr>
        <a:xfrm>
          <a:off x="9372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119774</xdr:rowOff>
    </xdr:from>
    <xdr:to>
      <xdr:col>46</xdr:col>
      <xdr:colOff>38100</xdr:colOff>
      <xdr:row>97</xdr:row>
      <xdr:rowOff>49924</xdr:rowOff>
    </xdr:to>
    <xdr:sp macro="" textlink="">
      <xdr:nvSpPr>
        <xdr:cNvPr id="480" name="楕円 479"/>
        <xdr:cNvSpPr/>
      </xdr:nvSpPr>
      <xdr:spPr>
        <a:xfrm>
          <a:off x="8699500" y="165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41051</xdr:rowOff>
    </xdr:from>
    <xdr:ext cx="534377" cy="259045"/>
    <xdr:sp macro="" textlink="">
      <xdr:nvSpPr>
        <xdr:cNvPr id="481" name="テキスト ボックス 480"/>
        <xdr:cNvSpPr txBox="1"/>
      </xdr:nvSpPr>
      <xdr:spPr>
        <a:xfrm>
          <a:off x="8483111" y="1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115773</xdr:rowOff>
    </xdr:from>
    <xdr:to>
      <xdr:col>41</xdr:col>
      <xdr:colOff>101600</xdr:colOff>
      <xdr:row>97</xdr:row>
      <xdr:rowOff>45923</xdr:rowOff>
    </xdr:to>
    <xdr:sp macro="" textlink="">
      <xdr:nvSpPr>
        <xdr:cNvPr id="482" name="楕円 481"/>
        <xdr:cNvSpPr/>
      </xdr:nvSpPr>
      <xdr:spPr>
        <a:xfrm>
          <a:off x="7810500" y="16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37050</xdr:rowOff>
    </xdr:from>
    <xdr:ext cx="534377" cy="259045"/>
    <xdr:sp macro="" textlink="">
      <xdr:nvSpPr>
        <xdr:cNvPr id="483" name="テキスト ボックス 482"/>
        <xdr:cNvSpPr txBox="1"/>
      </xdr:nvSpPr>
      <xdr:spPr>
        <a:xfrm>
          <a:off x="7594111" y="166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117664</xdr:rowOff>
    </xdr:from>
    <xdr:to>
      <xdr:col>76</xdr:col>
      <xdr:colOff>165100</xdr:colOff>
      <xdr:row>38</xdr:row>
      <xdr:rowOff>47814</xdr:rowOff>
    </xdr:to>
    <xdr:sp macro="" textlink="">
      <xdr:nvSpPr>
        <xdr:cNvPr id="515" name="フローチャート: 判断 514"/>
        <xdr:cNvSpPr/>
      </xdr:nvSpPr>
      <xdr:spPr>
        <a:xfrm>
          <a:off x="14541500" y="64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64341</xdr:rowOff>
    </xdr:from>
    <xdr:ext cx="469744" cy="259045"/>
    <xdr:sp macro="" textlink="">
      <xdr:nvSpPr>
        <xdr:cNvPr id="516" name="テキスト ボックス 515"/>
        <xdr:cNvSpPr txBox="1"/>
      </xdr:nvSpPr>
      <xdr:spPr>
        <a:xfrm>
          <a:off x="14357428" y="62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40691</xdr:rowOff>
    </xdr:from>
    <xdr:to>
      <xdr:col>85</xdr:col>
      <xdr:colOff>127000</xdr:colOff>
      <xdr:row>77</xdr:row>
      <xdr:rowOff>49315</xdr:rowOff>
    </xdr:to>
    <xdr:cxnSp macro="">
      <xdr:nvCxnSpPr>
        <xdr:cNvPr id="620" name="直線コネクタ 619"/>
        <xdr:cNvCxnSpPr/>
      </xdr:nvCxnSpPr>
      <xdr:spPr>
        <a:xfrm>
          <a:off x="15481300" y="13242341"/>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40691</xdr:rowOff>
    </xdr:from>
    <xdr:to>
      <xdr:col>81</xdr:col>
      <xdr:colOff>50800</xdr:colOff>
      <xdr:row>77</xdr:row>
      <xdr:rowOff>68542</xdr:rowOff>
    </xdr:to>
    <xdr:cxnSp macro="">
      <xdr:nvCxnSpPr>
        <xdr:cNvPr id="623" name="直線コネクタ 622"/>
        <xdr:cNvCxnSpPr/>
      </xdr:nvCxnSpPr>
      <xdr:spPr>
        <a:xfrm flipV="1">
          <a:off x="14592300" y="13242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48361</xdr:rowOff>
    </xdr:from>
    <xdr:to>
      <xdr:col>76</xdr:col>
      <xdr:colOff>114300</xdr:colOff>
      <xdr:row>77</xdr:row>
      <xdr:rowOff>68542</xdr:rowOff>
    </xdr:to>
    <xdr:cxnSp macro="">
      <xdr:nvCxnSpPr>
        <xdr:cNvPr id="626" name="直線コネクタ 625"/>
        <xdr:cNvCxnSpPr/>
      </xdr:nvCxnSpPr>
      <xdr:spPr>
        <a:xfrm>
          <a:off x="13703300" y="13250011"/>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125247</xdr:rowOff>
    </xdr:from>
    <xdr:to>
      <xdr:col>76</xdr:col>
      <xdr:colOff>165100</xdr:colOff>
      <xdr:row>74</xdr:row>
      <xdr:rowOff>55397</xdr:rowOff>
    </xdr:to>
    <xdr:sp macro="" textlink="">
      <xdr:nvSpPr>
        <xdr:cNvPr id="627" name="フローチャート: 判断 626"/>
        <xdr:cNvSpPr/>
      </xdr:nvSpPr>
      <xdr:spPr>
        <a:xfrm>
          <a:off x="14541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71924</xdr:rowOff>
    </xdr:from>
    <xdr:ext cx="534377" cy="259045"/>
    <xdr:sp macro="" textlink="">
      <xdr:nvSpPr>
        <xdr:cNvPr id="628" name="テキスト ボックス 627"/>
        <xdr:cNvSpPr txBox="1"/>
      </xdr:nvSpPr>
      <xdr:spPr>
        <a:xfrm>
          <a:off x="14325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48361</xdr:rowOff>
    </xdr:from>
    <xdr:to>
      <xdr:col>71</xdr:col>
      <xdr:colOff>177800</xdr:colOff>
      <xdr:row>77</xdr:row>
      <xdr:rowOff>54190</xdr:rowOff>
    </xdr:to>
    <xdr:cxnSp macro="">
      <xdr:nvCxnSpPr>
        <xdr:cNvPr id="629" name="直線コネクタ 628"/>
        <xdr:cNvCxnSpPr/>
      </xdr:nvCxnSpPr>
      <xdr:spPr>
        <a:xfrm flipV="1">
          <a:off x="12814300" y="1325001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169965</xdr:rowOff>
    </xdr:from>
    <xdr:to>
      <xdr:col>85</xdr:col>
      <xdr:colOff>177800</xdr:colOff>
      <xdr:row>77</xdr:row>
      <xdr:rowOff>100115</xdr:rowOff>
    </xdr:to>
    <xdr:sp macro="" textlink="">
      <xdr:nvSpPr>
        <xdr:cNvPr id="639" name="楕円 638"/>
        <xdr:cNvSpPr/>
      </xdr:nvSpPr>
      <xdr:spPr>
        <a:xfrm>
          <a:off x="16268700" y="132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84892</xdr:rowOff>
    </xdr:from>
    <xdr:ext cx="534377" cy="259045"/>
    <xdr:sp macro="" textlink="">
      <xdr:nvSpPr>
        <xdr:cNvPr id="640" name="公債費該当値テキスト"/>
        <xdr:cNvSpPr txBox="1"/>
      </xdr:nvSpPr>
      <xdr:spPr>
        <a:xfrm>
          <a:off x="16370300"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161341</xdr:rowOff>
    </xdr:from>
    <xdr:to>
      <xdr:col>81</xdr:col>
      <xdr:colOff>101600</xdr:colOff>
      <xdr:row>77</xdr:row>
      <xdr:rowOff>91491</xdr:rowOff>
    </xdr:to>
    <xdr:sp macro="" textlink="">
      <xdr:nvSpPr>
        <xdr:cNvPr id="641" name="楕円 640"/>
        <xdr:cNvSpPr/>
      </xdr:nvSpPr>
      <xdr:spPr>
        <a:xfrm>
          <a:off x="15430500" y="131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82618</xdr:rowOff>
    </xdr:from>
    <xdr:ext cx="534377" cy="259045"/>
    <xdr:sp macro="" textlink="">
      <xdr:nvSpPr>
        <xdr:cNvPr id="642" name="テキスト ボックス 641"/>
        <xdr:cNvSpPr txBox="1"/>
      </xdr:nvSpPr>
      <xdr:spPr>
        <a:xfrm>
          <a:off x="15214111" y="132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17742</xdr:rowOff>
    </xdr:from>
    <xdr:to>
      <xdr:col>76</xdr:col>
      <xdr:colOff>165100</xdr:colOff>
      <xdr:row>77</xdr:row>
      <xdr:rowOff>119342</xdr:rowOff>
    </xdr:to>
    <xdr:sp macro="" textlink="">
      <xdr:nvSpPr>
        <xdr:cNvPr id="643" name="楕円 642"/>
        <xdr:cNvSpPr/>
      </xdr:nvSpPr>
      <xdr:spPr>
        <a:xfrm>
          <a:off x="14541500" y="132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110469</xdr:rowOff>
    </xdr:from>
    <xdr:ext cx="534377" cy="259045"/>
    <xdr:sp macro="" textlink="">
      <xdr:nvSpPr>
        <xdr:cNvPr id="644" name="テキスト ボックス 643"/>
        <xdr:cNvSpPr txBox="1"/>
      </xdr:nvSpPr>
      <xdr:spPr>
        <a:xfrm>
          <a:off x="14325111" y="133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169011</xdr:rowOff>
    </xdr:from>
    <xdr:to>
      <xdr:col>72</xdr:col>
      <xdr:colOff>38100</xdr:colOff>
      <xdr:row>77</xdr:row>
      <xdr:rowOff>99161</xdr:rowOff>
    </xdr:to>
    <xdr:sp macro="" textlink="">
      <xdr:nvSpPr>
        <xdr:cNvPr id="645" name="楕円 644"/>
        <xdr:cNvSpPr/>
      </xdr:nvSpPr>
      <xdr:spPr>
        <a:xfrm>
          <a:off x="13652500" y="131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90288</xdr:rowOff>
    </xdr:from>
    <xdr:ext cx="534377" cy="259045"/>
    <xdr:sp macro="" textlink="">
      <xdr:nvSpPr>
        <xdr:cNvPr id="646" name="テキスト ボックス 645"/>
        <xdr:cNvSpPr txBox="1"/>
      </xdr:nvSpPr>
      <xdr:spPr>
        <a:xfrm>
          <a:off x="13436111" y="132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3390</xdr:rowOff>
    </xdr:from>
    <xdr:to>
      <xdr:col>67</xdr:col>
      <xdr:colOff>101600</xdr:colOff>
      <xdr:row>77</xdr:row>
      <xdr:rowOff>104990</xdr:rowOff>
    </xdr:to>
    <xdr:sp macro="" textlink="">
      <xdr:nvSpPr>
        <xdr:cNvPr id="647" name="楕円 646"/>
        <xdr:cNvSpPr/>
      </xdr:nvSpPr>
      <xdr:spPr>
        <a:xfrm>
          <a:off x="12763500" y="132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96117</xdr:rowOff>
    </xdr:from>
    <xdr:ext cx="534377" cy="259045"/>
    <xdr:sp macro="" textlink="">
      <xdr:nvSpPr>
        <xdr:cNvPr id="648" name="テキスト ボックス 647"/>
        <xdr:cNvSpPr txBox="1"/>
      </xdr:nvSpPr>
      <xdr:spPr>
        <a:xfrm>
          <a:off x="12547111" y="132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25384</xdr:rowOff>
    </xdr:from>
    <xdr:to>
      <xdr:col>85</xdr:col>
      <xdr:colOff>127000</xdr:colOff>
      <xdr:row>99</xdr:row>
      <xdr:rowOff>44228</xdr:rowOff>
    </xdr:to>
    <xdr:cxnSp macro="">
      <xdr:nvCxnSpPr>
        <xdr:cNvPr id="677" name="直線コネクタ 676"/>
        <xdr:cNvCxnSpPr/>
      </xdr:nvCxnSpPr>
      <xdr:spPr>
        <a:xfrm>
          <a:off x="15481300" y="16998934"/>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25384</xdr:rowOff>
    </xdr:from>
    <xdr:to>
      <xdr:col>81</xdr:col>
      <xdr:colOff>50800</xdr:colOff>
      <xdr:row>99</xdr:row>
      <xdr:rowOff>43695</xdr:rowOff>
    </xdr:to>
    <xdr:cxnSp macro="">
      <xdr:nvCxnSpPr>
        <xdr:cNvPr id="680" name="直線コネクタ 679"/>
        <xdr:cNvCxnSpPr/>
      </xdr:nvCxnSpPr>
      <xdr:spPr>
        <a:xfrm flipV="1">
          <a:off x="14592300" y="16998934"/>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39748</xdr:rowOff>
    </xdr:from>
    <xdr:to>
      <xdr:col>76</xdr:col>
      <xdr:colOff>114300</xdr:colOff>
      <xdr:row>99</xdr:row>
      <xdr:rowOff>43695</xdr:rowOff>
    </xdr:to>
    <xdr:cxnSp macro="">
      <xdr:nvCxnSpPr>
        <xdr:cNvPr id="683" name="直線コネクタ 682"/>
        <xdr:cNvCxnSpPr/>
      </xdr:nvCxnSpPr>
      <xdr:spPr>
        <a:xfrm>
          <a:off x="13703300" y="17013298"/>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4" name="フローチャート: 判断 683"/>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5" name="テキスト ボックス 684"/>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32105</xdr:rowOff>
    </xdr:from>
    <xdr:to>
      <xdr:col>71</xdr:col>
      <xdr:colOff>177800</xdr:colOff>
      <xdr:row>99</xdr:row>
      <xdr:rowOff>39748</xdr:rowOff>
    </xdr:to>
    <xdr:cxnSp macro="">
      <xdr:nvCxnSpPr>
        <xdr:cNvPr id="686" name="直線コネクタ 685"/>
        <xdr:cNvCxnSpPr/>
      </xdr:nvCxnSpPr>
      <xdr:spPr>
        <a:xfrm>
          <a:off x="12814300" y="17005655"/>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164878</xdr:rowOff>
    </xdr:from>
    <xdr:to>
      <xdr:col>85</xdr:col>
      <xdr:colOff>177800</xdr:colOff>
      <xdr:row>99</xdr:row>
      <xdr:rowOff>95028</xdr:rowOff>
    </xdr:to>
    <xdr:sp macro="" textlink="">
      <xdr:nvSpPr>
        <xdr:cNvPr id="696" name="楕円 695"/>
        <xdr:cNvSpPr/>
      </xdr:nvSpPr>
      <xdr:spPr>
        <a:xfrm>
          <a:off x="16268700" y="169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79805</xdr:rowOff>
    </xdr:from>
    <xdr:ext cx="313932" cy="259045"/>
    <xdr:sp macro="" textlink="">
      <xdr:nvSpPr>
        <xdr:cNvPr id="697" name="積立金該当値テキスト"/>
        <xdr:cNvSpPr txBox="1"/>
      </xdr:nvSpPr>
      <xdr:spPr>
        <a:xfrm>
          <a:off x="16370300" y="16881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146034</xdr:rowOff>
    </xdr:from>
    <xdr:to>
      <xdr:col>81</xdr:col>
      <xdr:colOff>101600</xdr:colOff>
      <xdr:row>99</xdr:row>
      <xdr:rowOff>76184</xdr:rowOff>
    </xdr:to>
    <xdr:sp macro="" textlink="">
      <xdr:nvSpPr>
        <xdr:cNvPr id="698" name="楕円 697"/>
        <xdr:cNvSpPr/>
      </xdr:nvSpPr>
      <xdr:spPr>
        <a:xfrm>
          <a:off x="15430500" y="169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67311</xdr:rowOff>
    </xdr:from>
    <xdr:ext cx="469744" cy="259045"/>
    <xdr:sp macro="" textlink="">
      <xdr:nvSpPr>
        <xdr:cNvPr id="699" name="テキスト ボックス 698"/>
        <xdr:cNvSpPr txBox="1"/>
      </xdr:nvSpPr>
      <xdr:spPr>
        <a:xfrm>
          <a:off x="15246428" y="170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164345</xdr:rowOff>
    </xdr:from>
    <xdr:to>
      <xdr:col>76</xdr:col>
      <xdr:colOff>165100</xdr:colOff>
      <xdr:row>99</xdr:row>
      <xdr:rowOff>94495</xdr:rowOff>
    </xdr:to>
    <xdr:sp macro="" textlink="">
      <xdr:nvSpPr>
        <xdr:cNvPr id="700" name="楕円 699"/>
        <xdr:cNvSpPr/>
      </xdr:nvSpPr>
      <xdr:spPr>
        <a:xfrm>
          <a:off x="14541500" y="169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85622</xdr:rowOff>
    </xdr:from>
    <xdr:ext cx="313932" cy="259045"/>
    <xdr:sp macro="" textlink="">
      <xdr:nvSpPr>
        <xdr:cNvPr id="701" name="テキスト ボックス 700"/>
        <xdr:cNvSpPr txBox="1"/>
      </xdr:nvSpPr>
      <xdr:spPr>
        <a:xfrm>
          <a:off x="14435333" y="17059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160398</xdr:rowOff>
    </xdr:from>
    <xdr:to>
      <xdr:col>72</xdr:col>
      <xdr:colOff>38100</xdr:colOff>
      <xdr:row>99</xdr:row>
      <xdr:rowOff>90548</xdr:rowOff>
    </xdr:to>
    <xdr:sp macro="" textlink="">
      <xdr:nvSpPr>
        <xdr:cNvPr id="702" name="楕円 701"/>
        <xdr:cNvSpPr/>
      </xdr:nvSpPr>
      <xdr:spPr>
        <a:xfrm>
          <a:off x="13652500" y="169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81675</xdr:rowOff>
    </xdr:from>
    <xdr:ext cx="378565" cy="259045"/>
    <xdr:sp macro="" textlink="">
      <xdr:nvSpPr>
        <xdr:cNvPr id="703" name="テキスト ボックス 702"/>
        <xdr:cNvSpPr txBox="1"/>
      </xdr:nvSpPr>
      <xdr:spPr>
        <a:xfrm>
          <a:off x="13514017" y="1705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152755</xdr:rowOff>
    </xdr:from>
    <xdr:to>
      <xdr:col>67</xdr:col>
      <xdr:colOff>101600</xdr:colOff>
      <xdr:row>99</xdr:row>
      <xdr:rowOff>82905</xdr:rowOff>
    </xdr:to>
    <xdr:sp macro="" textlink="">
      <xdr:nvSpPr>
        <xdr:cNvPr id="704" name="楕円 703"/>
        <xdr:cNvSpPr/>
      </xdr:nvSpPr>
      <xdr:spPr>
        <a:xfrm>
          <a:off x="12763500" y="16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74032</xdr:rowOff>
    </xdr:from>
    <xdr:ext cx="469744" cy="259045"/>
    <xdr:sp macro="" textlink="">
      <xdr:nvSpPr>
        <xdr:cNvPr id="705" name="テキスト ボックス 704"/>
        <xdr:cNvSpPr txBox="1"/>
      </xdr:nvSpPr>
      <xdr:spPr>
        <a:xfrm>
          <a:off x="12579428" y="170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163881</xdr:rowOff>
    </xdr:from>
    <xdr:to>
      <xdr:col>107</xdr:col>
      <xdr:colOff>101600</xdr:colOff>
      <xdr:row>39</xdr:row>
      <xdr:rowOff>94031</xdr:rowOff>
    </xdr:to>
    <xdr:sp macro="" textlink="">
      <xdr:nvSpPr>
        <xdr:cNvPr id="743" name="フローチャート: 判断 742"/>
        <xdr:cNvSpPr/>
      </xdr:nvSpPr>
      <xdr:spPr>
        <a:xfrm>
          <a:off x="20383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110558</xdr:rowOff>
    </xdr:from>
    <xdr:ext cx="469744" cy="259045"/>
    <xdr:sp macro="" textlink="">
      <xdr:nvSpPr>
        <xdr:cNvPr id="744" name="テキスト ボックス 743"/>
        <xdr:cNvSpPr txBox="1"/>
      </xdr:nvSpPr>
      <xdr:spPr>
        <a:xfrm>
          <a:off x="20199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98415</xdr:rowOff>
    </xdr:from>
    <xdr:to>
      <xdr:col>116</xdr:col>
      <xdr:colOff>63500</xdr:colOff>
      <xdr:row>58</xdr:row>
      <xdr:rowOff>98552</xdr:rowOff>
    </xdr:to>
    <xdr:cxnSp macro="">
      <xdr:nvCxnSpPr>
        <xdr:cNvPr id="791" name="直線コネクタ 790"/>
        <xdr:cNvCxnSpPr/>
      </xdr:nvCxnSpPr>
      <xdr:spPr>
        <a:xfrm>
          <a:off x="21323300" y="1004251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98415</xdr:rowOff>
    </xdr:from>
    <xdr:to>
      <xdr:col>111</xdr:col>
      <xdr:colOff>177800</xdr:colOff>
      <xdr:row>58</xdr:row>
      <xdr:rowOff>98506</xdr:rowOff>
    </xdr:to>
    <xdr:cxnSp macro="">
      <xdr:nvCxnSpPr>
        <xdr:cNvPr id="794" name="直線コネクタ 793"/>
        <xdr:cNvCxnSpPr/>
      </xdr:nvCxnSpPr>
      <xdr:spPr>
        <a:xfrm flipV="1">
          <a:off x="20434300" y="100425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98506</xdr:rowOff>
    </xdr:from>
    <xdr:to>
      <xdr:col>107</xdr:col>
      <xdr:colOff>50800</xdr:colOff>
      <xdr:row>58</xdr:row>
      <xdr:rowOff>98598</xdr:rowOff>
    </xdr:to>
    <xdr:cxnSp macro="">
      <xdr:nvCxnSpPr>
        <xdr:cNvPr id="797" name="直線コネクタ 796"/>
        <xdr:cNvCxnSpPr/>
      </xdr:nvCxnSpPr>
      <xdr:spPr>
        <a:xfrm flipV="1">
          <a:off x="19545300" y="100426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130277</xdr:rowOff>
    </xdr:from>
    <xdr:to>
      <xdr:col>107</xdr:col>
      <xdr:colOff>101600</xdr:colOff>
      <xdr:row>57</xdr:row>
      <xdr:rowOff>60427</xdr:rowOff>
    </xdr:to>
    <xdr:sp macro="" textlink="">
      <xdr:nvSpPr>
        <xdr:cNvPr id="798" name="フローチャート: 判断 797"/>
        <xdr:cNvSpPr/>
      </xdr:nvSpPr>
      <xdr:spPr>
        <a:xfrm>
          <a:off x="20383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76954</xdr:rowOff>
    </xdr:from>
    <xdr:ext cx="469744" cy="259045"/>
    <xdr:sp macro="" textlink="">
      <xdr:nvSpPr>
        <xdr:cNvPr id="799" name="テキスト ボックス 798"/>
        <xdr:cNvSpPr txBox="1"/>
      </xdr:nvSpPr>
      <xdr:spPr>
        <a:xfrm>
          <a:off x="20199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98598</xdr:rowOff>
    </xdr:from>
    <xdr:to>
      <xdr:col>102</xdr:col>
      <xdr:colOff>114300</xdr:colOff>
      <xdr:row>58</xdr:row>
      <xdr:rowOff>98598</xdr:rowOff>
    </xdr:to>
    <xdr:cxnSp macro="">
      <xdr:nvCxnSpPr>
        <xdr:cNvPr id="800" name="直線コネクタ 799"/>
        <xdr:cNvCxnSpPr/>
      </xdr:nvCxnSpPr>
      <xdr:spPr>
        <a:xfrm>
          <a:off x="18656300" y="1004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47752</xdr:rowOff>
    </xdr:from>
    <xdr:to>
      <xdr:col>116</xdr:col>
      <xdr:colOff>114300</xdr:colOff>
      <xdr:row>58</xdr:row>
      <xdr:rowOff>149352</xdr:rowOff>
    </xdr:to>
    <xdr:sp macro="" textlink="">
      <xdr:nvSpPr>
        <xdr:cNvPr id="810" name="楕円 809"/>
        <xdr:cNvSpPr/>
      </xdr:nvSpPr>
      <xdr:spPr>
        <a:xfrm>
          <a:off x="221107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134129</xdr:rowOff>
    </xdr:from>
    <xdr:ext cx="378565" cy="259045"/>
    <xdr:sp macro="" textlink="">
      <xdr:nvSpPr>
        <xdr:cNvPr id="811" name="貸付金該当値テキスト"/>
        <xdr:cNvSpPr txBox="1"/>
      </xdr:nvSpPr>
      <xdr:spPr>
        <a:xfrm>
          <a:off x="22212300" y="990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47615</xdr:rowOff>
    </xdr:from>
    <xdr:to>
      <xdr:col>112</xdr:col>
      <xdr:colOff>38100</xdr:colOff>
      <xdr:row>58</xdr:row>
      <xdr:rowOff>149215</xdr:rowOff>
    </xdr:to>
    <xdr:sp macro="" textlink="">
      <xdr:nvSpPr>
        <xdr:cNvPr id="812" name="楕円 811"/>
        <xdr:cNvSpPr/>
      </xdr:nvSpPr>
      <xdr:spPr>
        <a:xfrm>
          <a:off x="21272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140342</xdr:rowOff>
    </xdr:from>
    <xdr:ext cx="378565" cy="259045"/>
    <xdr:sp macro="" textlink="">
      <xdr:nvSpPr>
        <xdr:cNvPr id="813" name="テキスト ボックス 812"/>
        <xdr:cNvSpPr txBox="1"/>
      </xdr:nvSpPr>
      <xdr:spPr>
        <a:xfrm>
          <a:off x="21134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47706</xdr:rowOff>
    </xdr:from>
    <xdr:to>
      <xdr:col>107</xdr:col>
      <xdr:colOff>101600</xdr:colOff>
      <xdr:row>58</xdr:row>
      <xdr:rowOff>149306</xdr:rowOff>
    </xdr:to>
    <xdr:sp macro="" textlink="">
      <xdr:nvSpPr>
        <xdr:cNvPr id="814" name="楕円 813"/>
        <xdr:cNvSpPr/>
      </xdr:nvSpPr>
      <xdr:spPr>
        <a:xfrm>
          <a:off x="20383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140433</xdr:rowOff>
    </xdr:from>
    <xdr:ext cx="378565" cy="259045"/>
    <xdr:sp macro="" textlink="">
      <xdr:nvSpPr>
        <xdr:cNvPr id="815" name="テキスト ボックス 814"/>
        <xdr:cNvSpPr txBox="1"/>
      </xdr:nvSpPr>
      <xdr:spPr>
        <a:xfrm>
          <a:off x="20245017" y="1008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47798</xdr:rowOff>
    </xdr:from>
    <xdr:to>
      <xdr:col>102</xdr:col>
      <xdr:colOff>165100</xdr:colOff>
      <xdr:row>58</xdr:row>
      <xdr:rowOff>149398</xdr:rowOff>
    </xdr:to>
    <xdr:sp macro="" textlink="">
      <xdr:nvSpPr>
        <xdr:cNvPr id="816" name="楕円 815"/>
        <xdr:cNvSpPr/>
      </xdr:nvSpPr>
      <xdr:spPr>
        <a:xfrm>
          <a:off x="19494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140525</xdr:rowOff>
    </xdr:from>
    <xdr:ext cx="378565" cy="259045"/>
    <xdr:sp macro="" textlink="">
      <xdr:nvSpPr>
        <xdr:cNvPr id="817" name="テキスト ボックス 816"/>
        <xdr:cNvSpPr txBox="1"/>
      </xdr:nvSpPr>
      <xdr:spPr>
        <a:xfrm>
          <a:off x="19356017" y="1008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47798</xdr:rowOff>
    </xdr:from>
    <xdr:to>
      <xdr:col>98</xdr:col>
      <xdr:colOff>38100</xdr:colOff>
      <xdr:row>58</xdr:row>
      <xdr:rowOff>149398</xdr:rowOff>
    </xdr:to>
    <xdr:sp macro="" textlink="">
      <xdr:nvSpPr>
        <xdr:cNvPr id="818" name="楕円 817"/>
        <xdr:cNvSpPr/>
      </xdr:nvSpPr>
      <xdr:spPr>
        <a:xfrm>
          <a:off x="18605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140525</xdr:rowOff>
    </xdr:from>
    <xdr:ext cx="378565" cy="259045"/>
    <xdr:sp macro="" textlink="">
      <xdr:nvSpPr>
        <xdr:cNvPr id="819" name="テキスト ボックス 818"/>
        <xdr:cNvSpPr txBox="1"/>
      </xdr:nvSpPr>
      <xdr:spPr>
        <a:xfrm>
          <a:off x="18467017" y="1008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15932</xdr:rowOff>
    </xdr:from>
    <xdr:to>
      <xdr:col>116</xdr:col>
      <xdr:colOff>63500</xdr:colOff>
      <xdr:row>77</xdr:row>
      <xdr:rowOff>45022</xdr:rowOff>
    </xdr:to>
    <xdr:cxnSp macro="">
      <xdr:nvCxnSpPr>
        <xdr:cNvPr id="849" name="直線コネクタ 848"/>
        <xdr:cNvCxnSpPr/>
      </xdr:nvCxnSpPr>
      <xdr:spPr>
        <a:xfrm flipV="1">
          <a:off x="21323300" y="13217582"/>
          <a:ext cx="8382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45022</xdr:rowOff>
    </xdr:from>
    <xdr:to>
      <xdr:col>111</xdr:col>
      <xdr:colOff>177800</xdr:colOff>
      <xdr:row>77</xdr:row>
      <xdr:rowOff>62243</xdr:rowOff>
    </xdr:to>
    <xdr:cxnSp macro="">
      <xdr:nvCxnSpPr>
        <xdr:cNvPr id="852" name="直線コネクタ 851"/>
        <xdr:cNvCxnSpPr/>
      </xdr:nvCxnSpPr>
      <xdr:spPr>
        <a:xfrm flipV="1">
          <a:off x="20434300" y="1324667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62243</xdr:rowOff>
    </xdr:from>
    <xdr:to>
      <xdr:col>107</xdr:col>
      <xdr:colOff>50800</xdr:colOff>
      <xdr:row>77</xdr:row>
      <xdr:rowOff>152025</xdr:rowOff>
    </xdr:to>
    <xdr:cxnSp macro="">
      <xdr:nvCxnSpPr>
        <xdr:cNvPr id="855" name="直線コネクタ 854"/>
        <xdr:cNvCxnSpPr/>
      </xdr:nvCxnSpPr>
      <xdr:spPr>
        <a:xfrm flipV="1">
          <a:off x="19545300" y="13263893"/>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36265</xdr:rowOff>
    </xdr:from>
    <xdr:to>
      <xdr:col>107</xdr:col>
      <xdr:colOff>101600</xdr:colOff>
      <xdr:row>74</xdr:row>
      <xdr:rowOff>137865</xdr:rowOff>
    </xdr:to>
    <xdr:sp macro="" textlink="">
      <xdr:nvSpPr>
        <xdr:cNvPr id="856" name="フローチャート: 判断 855"/>
        <xdr:cNvSpPr/>
      </xdr:nvSpPr>
      <xdr:spPr>
        <a:xfrm>
          <a:off x="20383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154392</xdr:rowOff>
    </xdr:from>
    <xdr:ext cx="534377" cy="259045"/>
    <xdr:sp macro="" textlink="">
      <xdr:nvSpPr>
        <xdr:cNvPr id="857" name="テキスト ボックス 856"/>
        <xdr:cNvSpPr txBox="1"/>
      </xdr:nvSpPr>
      <xdr:spPr>
        <a:xfrm>
          <a:off x="20167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152025</xdr:rowOff>
    </xdr:from>
    <xdr:to>
      <xdr:col>102</xdr:col>
      <xdr:colOff>114300</xdr:colOff>
      <xdr:row>78</xdr:row>
      <xdr:rowOff>11588</xdr:rowOff>
    </xdr:to>
    <xdr:cxnSp macro="">
      <xdr:nvCxnSpPr>
        <xdr:cNvPr id="858" name="直線コネクタ 857"/>
        <xdr:cNvCxnSpPr/>
      </xdr:nvCxnSpPr>
      <xdr:spPr>
        <a:xfrm flipV="1">
          <a:off x="18656300" y="13353675"/>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136582</xdr:rowOff>
    </xdr:from>
    <xdr:to>
      <xdr:col>116</xdr:col>
      <xdr:colOff>114300</xdr:colOff>
      <xdr:row>77</xdr:row>
      <xdr:rowOff>66732</xdr:rowOff>
    </xdr:to>
    <xdr:sp macro="" textlink="">
      <xdr:nvSpPr>
        <xdr:cNvPr id="868" name="楕円 867"/>
        <xdr:cNvSpPr/>
      </xdr:nvSpPr>
      <xdr:spPr>
        <a:xfrm>
          <a:off x="221107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115009</xdr:rowOff>
    </xdr:from>
    <xdr:ext cx="534377" cy="259045"/>
    <xdr:sp macro="" textlink="">
      <xdr:nvSpPr>
        <xdr:cNvPr id="869" name="繰出金該当値テキスト"/>
        <xdr:cNvSpPr txBox="1"/>
      </xdr:nvSpPr>
      <xdr:spPr>
        <a:xfrm>
          <a:off x="22212300" y="131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165672</xdr:rowOff>
    </xdr:from>
    <xdr:to>
      <xdr:col>112</xdr:col>
      <xdr:colOff>38100</xdr:colOff>
      <xdr:row>77</xdr:row>
      <xdr:rowOff>95822</xdr:rowOff>
    </xdr:to>
    <xdr:sp macro="" textlink="">
      <xdr:nvSpPr>
        <xdr:cNvPr id="870" name="楕円 869"/>
        <xdr:cNvSpPr/>
      </xdr:nvSpPr>
      <xdr:spPr>
        <a:xfrm>
          <a:off x="21272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86949</xdr:rowOff>
    </xdr:from>
    <xdr:ext cx="534377" cy="259045"/>
    <xdr:sp macro="" textlink="">
      <xdr:nvSpPr>
        <xdr:cNvPr id="871" name="テキスト ボックス 870"/>
        <xdr:cNvSpPr txBox="1"/>
      </xdr:nvSpPr>
      <xdr:spPr>
        <a:xfrm>
          <a:off x="21056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11443</xdr:rowOff>
    </xdr:from>
    <xdr:to>
      <xdr:col>107</xdr:col>
      <xdr:colOff>101600</xdr:colOff>
      <xdr:row>77</xdr:row>
      <xdr:rowOff>113043</xdr:rowOff>
    </xdr:to>
    <xdr:sp macro="" textlink="">
      <xdr:nvSpPr>
        <xdr:cNvPr id="872" name="楕円 871"/>
        <xdr:cNvSpPr/>
      </xdr:nvSpPr>
      <xdr:spPr>
        <a:xfrm>
          <a:off x="20383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104170</xdr:rowOff>
    </xdr:from>
    <xdr:ext cx="534377" cy="259045"/>
    <xdr:sp macro="" textlink="">
      <xdr:nvSpPr>
        <xdr:cNvPr id="873" name="テキスト ボックス 872"/>
        <xdr:cNvSpPr txBox="1"/>
      </xdr:nvSpPr>
      <xdr:spPr>
        <a:xfrm>
          <a:off x="20167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101225</xdr:rowOff>
    </xdr:from>
    <xdr:to>
      <xdr:col>102</xdr:col>
      <xdr:colOff>165100</xdr:colOff>
      <xdr:row>78</xdr:row>
      <xdr:rowOff>31375</xdr:rowOff>
    </xdr:to>
    <xdr:sp macro="" textlink="">
      <xdr:nvSpPr>
        <xdr:cNvPr id="874" name="楕円 873"/>
        <xdr:cNvSpPr/>
      </xdr:nvSpPr>
      <xdr:spPr>
        <a:xfrm>
          <a:off x="19494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22502</xdr:rowOff>
    </xdr:from>
    <xdr:ext cx="534377" cy="259045"/>
    <xdr:sp macro="" textlink="">
      <xdr:nvSpPr>
        <xdr:cNvPr id="875" name="テキスト ボックス 874"/>
        <xdr:cNvSpPr txBox="1"/>
      </xdr:nvSpPr>
      <xdr:spPr>
        <a:xfrm>
          <a:off x="19278111" y="133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132238</xdr:rowOff>
    </xdr:from>
    <xdr:to>
      <xdr:col>98</xdr:col>
      <xdr:colOff>38100</xdr:colOff>
      <xdr:row>78</xdr:row>
      <xdr:rowOff>62388</xdr:rowOff>
    </xdr:to>
    <xdr:sp macro="" textlink="">
      <xdr:nvSpPr>
        <xdr:cNvPr id="876" name="楕円 875"/>
        <xdr:cNvSpPr/>
      </xdr:nvSpPr>
      <xdr:spPr>
        <a:xfrm>
          <a:off x="18605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53515</xdr:rowOff>
    </xdr:from>
    <xdr:ext cx="534377" cy="259045"/>
    <xdr:sp macro="" textlink="">
      <xdr:nvSpPr>
        <xdr:cNvPr id="877" name="テキスト ボックス 876"/>
        <xdr:cNvSpPr txBox="1"/>
      </xdr:nvSpPr>
      <xdr:spPr>
        <a:xfrm>
          <a:off x="18389111" y="134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95</xdr:row>
      <xdr:rowOff>163195</xdr:rowOff>
    </xdr:from>
    <xdr:to>
      <xdr:col>107</xdr:col>
      <xdr:colOff>101600</xdr:colOff>
      <xdr:row>96</xdr:row>
      <xdr:rowOff>93345</xdr:rowOff>
    </xdr:to>
    <xdr:sp macro="" textlink="">
      <xdr:nvSpPr>
        <xdr:cNvPr id="909" name="フローチャート: 判断 908"/>
        <xdr:cNvSpPr/>
      </xdr:nvSpPr>
      <xdr:spPr>
        <a:xfrm>
          <a:off x="2038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94</xdr:row>
      <xdr:rowOff>109872</xdr:rowOff>
    </xdr:from>
    <xdr:ext cx="313932" cy="259045"/>
    <xdr:sp macro="" textlink="">
      <xdr:nvSpPr>
        <xdr:cNvPr id="910" name="テキスト ボックス 909"/>
        <xdr:cNvSpPr txBox="1"/>
      </xdr:nvSpPr>
      <xdr:spPr>
        <a:xfrm>
          <a:off x="20277333" y="1622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6" name="テキスト ボックス 92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325,103</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数の費目で全国平均、愛知県平均及び類似団体内平均を下回るが、補助費等は全国平均及び愛知県平均を大きく上回っている。これは、市内企業の設備投資等による償却資産課税の負担を軽減する企業立地指定企業交付金の大きく増加したことや、本市はごみ処理業務や消防業務を一部事務組合で行っているため、各組合に対する負担金が補助費等に加算され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おいては全国平均及び類似団体内平均を下回っているが、年々増加しており愛知県平均を上回っている。これは、高齢化に伴う後期高齢者医療特別会計及び介護保険特別会計への繰出金が増加し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庁舎建設事業を始めとする大型事業を控えており、公債費についても増加する見込みであることから、義務的経費（人件費・扶助費・公債費）が財政を圧迫することが懸念されるため、第４次弥富市行政改革実施計画に基づき事務事業の合理化・効率化に取り組むことで、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44,433
42,798
49.00
14,981,911
14,445,325
456,018
10,124,448
10,051,718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61976</xdr:rowOff>
    </xdr:from>
    <xdr:to>
      <xdr:col>24</xdr:col>
      <xdr:colOff>63500</xdr:colOff>
      <xdr:row>37</xdr:row>
      <xdr:rowOff>85489</xdr:rowOff>
    </xdr:to>
    <xdr:cxnSp macro="">
      <xdr:nvCxnSpPr>
        <xdr:cNvPr id="63" name="直線コネクタ 62"/>
        <xdr:cNvCxnSpPr/>
      </xdr:nvCxnSpPr>
      <xdr:spPr>
        <a:xfrm>
          <a:off x="3797300" y="6405626"/>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xdr:rowOff>
    </xdr:from>
    <xdr:to>
      <xdr:col>19</xdr:col>
      <xdr:colOff>177800</xdr:colOff>
      <xdr:row>37</xdr:row>
      <xdr:rowOff>61976</xdr:rowOff>
    </xdr:to>
    <xdr:cxnSp macro="">
      <xdr:nvCxnSpPr>
        <xdr:cNvPr id="66" name="直線コネクタ 65"/>
        <xdr:cNvCxnSpPr/>
      </xdr:nvCxnSpPr>
      <xdr:spPr>
        <a:xfrm>
          <a:off x="2908300" y="61770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xdr:rowOff>
    </xdr:from>
    <xdr:to>
      <xdr:col>15</xdr:col>
      <xdr:colOff>50800</xdr:colOff>
      <xdr:row>36</xdr:row>
      <xdr:rowOff>87775</xdr:rowOff>
    </xdr:to>
    <xdr:cxnSp macro="">
      <xdr:nvCxnSpPr>
        <xdr:cNvPr id="69" name="直線コネクタ 68"/>
        <xdr:cNvCxnSpPr/>
      </xdr:nvCxnSpPr>
      <xdr:spPr>
        <a:xfrm flipV="1">
          <a:off x="2019300" y="6177026"/>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79103</xdr:rowOff>
    </xdr:from>
    <xdr:to>
      <xdr:col>15</xdr:col>
      <xdr:colOff>101600</xdr:colOff>
      <xdr:row>35</xdr:row>
      <xdr:rowOff>9253</xdr:rowOff>
    </xdr:to>
    <xdr:sp macro="" textlink="">
      <xdr:nvSpPr>
        <xdr:cNvPr id="70" name="フローチャート: 判断 69"/>
        <xdr:cNvSpPr/>
      </xdr:nvSpPr>
      <xdr:spPr>
        <a:xfrm>
          <a:off x="2857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25780</xdr:rowOff>
    </xdr:from>
    <xdr:ext cx="469744" cy="259045"/>
    <xdr:sp macro="" textlink="">
      <xdr:nvSpPr>
        <xdr:cNvPr id="71" name="テキスト ボックス 70"/>
        <xdr:cNvSpPr txBox="1"/>
      </xdr:nvSpPr>
      <xdr:spPr>
        <a:xfrm>
          <a:off x="2673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83530</xdr:rowOff>
    </xdr:from>
    <xdr:to>
      <xdr:col>10</xdr:col>
      <xdr:colOff>114300</xdr:colOff>
      <xdr:row>36</xdr:row>
      <xdr:rowOff>87775</xdr:rowOff>
    </xdr:to>
    <xdr:cxnSp macro="">
      <xdr:nvCxnSpPr>
        <xdr:cNvPr id="72" name="直線コネクタ 71"/>
        <xdr:cNvCxnSpPr/>
      </xdr:nvCxnSpPr>
      <xdr:spPr>
        <a:xfrm>
          <a:off x="1130300" y="625573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34689</xdr:rowOff>
    </xdr:from>
    <xdr:to>
      <xdr:col>24</xdr:col>
      <xdr:colOff>114300</xdr:colOff>
      <xdr:row>37</xdr:row>
      <xdr:rowOff>136289</xdr:rowOff>
    </xdr:to>
    <xdr:sp macro="" textlink="">
      <xdr:nvSpPr>
        <xdr:cNvPr id="82" name="楕円 81"/>
        <xdr:cNvSpPr/>
      </xdr:nvSpPr>
      <xdr:spPr>
        <a:xfrm>
          <a:off x="45847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13116</xdr:rowOff>
    </xdr:from>
    <xdr:ext cx="469744" cy="259045"/>
    <xdr:sp macro="" textlink="">
      <xdr:nvSpPr>
        <xdr:cNvPr id="83" name="議会費該当値テキスト"/>
        <xdr:cNvSpPr txBox="1"/>
      </xdr:nvSpPr>
      <xdr:spPr>
        <a:xfrm>
          <a:off x="4686300" y="63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11176</xdr:rowOff>
    </xdr:from>
    <xdr:to>
      <xdr:col>20</xdr:col>
      <xdr:colOff>38100</xdr:colOff>
      <xdr:row>37</xdr:row>
      <xdr:rowOff>112776</xdr:rowOff>
    </xdr:to>
    <xdr:sp macro="" textlink="">
      <xdr:nvSpPr>
        <xdr:cNvPr id="84" name="楕円 83"/>
        <xdr:cNvSpPr/>
      </xdr:nvSpPr>
      <xdr:spPr>
        <a:xfrm>
          <a:off x="3746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103903</xdr:rowOff>
    </xdr:from>
    <xdr:ext cx="469744" cy="259045"/>
    <xdr:sp macro="" textlink="">
      <xdr:nvSpPr>
        <xdr:cNvPr id="85" name="テキスト ボックス 84"/>
        <xdr:cNvSpPr txBox="1"/>
      </xdr:nvSpPr>
      <xdr:spPr>
        <a:xfrm>
          <a:off x="3562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125476</xdr:rowOff>
    </xdr:from>
    <xdr:to>
      <xdr:col>15</xdr:col>
      <xdr:colOff>101600</xdr:colOff>
      <xdr:row>36</xdr:row>
      <xdr:rowOff>55626</xdr:rowOff>
    </xdr:to>
    <xdr:sp macro="" textlink="">
      <xdr:nvSpPr>
        <xdr:cNvPr id="86" name="楕円 85"/>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46753</xdr:rowOff>
    </xdr:from>
    <xdr:ext cx="469744" cy="259045"/>
    <xdr:sp macro="" textlink="">
      <xdr:nvSpPr>
        <xdr:cNvPr id="87" name="テキスト ボックス 86"/>
        <xdr:cNvSpPr txBox="1"/>
      </xdr:nvSpPr>
      <xdr:spPr>
        <a:xfrm>
          <a:off x="2673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36975</xdr:rowOff>
    </xdr:from>
    <xdr:to>
      <xdr:col>10</xdr:col>
      <xdr:colOff>165100</xdr:colOff>
      <xdr:row>36</xdr:row>
      <xdr:rowOff>138575</xdr:rowOff>
    </xdr:to>
    <xdr:sp macro="" textlink="">
      <xdr:nvSpPr>
        <xdr:cNvPr id="88" name="楕円 87"/>
        <xdr:cNvSpPr/>
      </xdr:nvSpPr>
      <xdr:spPr>
        <a:xfrm>
          <a:off x="1968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129702</xdr:rowOff>
    </xdr:from>
    <xdr:ext cx="469744" cy="259045"/>
    <xdr:sp macro="" textlink="">
      <xdr:nvSpPr>
        <xdr:cNvPr id="89" name="テキスト ボックス 88"/>
        <xdr:cNvSpPr txBox="1"/>
      </xdr:nvSpPr>
      <xdr:spPr>
        <a:xfrm>
          <a:off x="1784428"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32730</xdr:rowOff>
    </xdr:from>
    <xdr:to>
      <xdr:col>6</xdr:col>
      <xdr:colOff>38100</xdr:colOff>
      <xdr:row>36</xdr:row>
      <xdr:rowOff>134330</xdr:rowOff>
    </xdr:to>
    <xdr:sp macro="" textlink="">
      <xdr:nvSpPr>
        <xdr:cNvPr id="90" name="楕円 89"/>
        <xdr:cNvSpPr/>
      </xdr:nvSpPr>
      <xdr:spPr>
        <a:xfrm>
          <a:off x="1079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125457</xdr:rowOff>
    </xdr:from>
    <xdr:ext cx="469744" cy="259045"/>
    <xdr:sp macro="" textlink="">
      <xdr:nvSpPr>
        <xdr:cNvPr id="91" name="テキスト ボックス 90"/>
        <xdr:cNvSpPr txBox="1"/>
      </xdr:nvSpPr>
      <xdr:spPr>
        <a:xfrm>
          <a:off x="895428" y="629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128074</xdr:rowOff>
    </xdr:from>
    <xdr:to>
      <xdr:col>24</xdr:col>
      <xdr:colOff>63500</xdr:colOff>
      <xdr:row>57</xdr:row>
      <xdr:rowOff>128224</xdr:rowOff>
    </xdr:to>
    <xdr:cxnSp macro="">
      <xdr:nvCxnSpPr>
        <xdr:cNvPr id="118" name="直線コネクタ 117"/>
        <xdr:cNvCxnSpPr/>
      </xdr:nvCxnSpPr>
      <xdr:spPr>
        <a:xfrm flipV="1">
          <a:off x="3797300" y="9900724"/>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128224</xdr:rowOff>
    </xdr:from>
    <xdr:to>
      <xdr:col>19</xdr:col>
      <xdr:colOff>177800</xdr:colOff>
      <xdr:row>57</xdr:row>
      <xdr:rowOff>150769</xdr:rowOff>
    </xdr:to>
    <xdr:cxnSp macro="">
      <xdr:nvCxnSpPr>
        <xdr:cNvPr id="121" name="直線コネクタ 120"/>
        <xdr:cNvCxnSpPr/>
      </xdr:nvCxnSpPr>
      <xdr:spPr>
        <a:xfrm flipV="1">
          <a:off x="2908300" y="9900874"/>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150769</xdr:rowOff>
    </xdr:from>
    <xdr:to>
      <xdr:col>15</xdr:col>
      <xdr:colOff>50800</xdr:colOff>
      <xdr:row>57</xdr:row>
      <xdr:rowOff>153041</xdr:rowOff>
    </xdr:to>
    <xdr:cxnSp macro="">
      <xdr:nvCxnSpPr>
        <xdr:cNvPr id="124" name="直線コネクタ 123"/>
        <xdr:cNvCxnSpPr/>
      </xdr:nvCxnSpPr>
      <xdr:spPr>
        <a:xfrm flipV="1">
          <a:off x="2019300" y="9923419"/>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5" name="フローチャート: 判断 124"/>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6" name="テキスト ボックス 125"/>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151226</xdr:rowOff>
    </xdr:from>
    <xdr:to>
      <xdr:col>10</xdr:col>
      <xdr:colOff>114300</xdr:colOff>
      <xdr:row>57</xdr:row>
      <xdr:rowOff>153041</xdr:rowOff>
    </xdr:to>
    <xdr:cxnSp macro="">
      <xdr:nvCxnSpPr>
        <xdr:cNvPr id="127" name="直線コネクタ 126"/>
        <xdr:cNvCxnSpPr/>
      </xdr:nvCxnSpPr>
      <xdr:spPr>
        <a:xfrm>
          <a:off x="1130300" y="9923876"/>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77274</xdr:rowOff>
    </xdr:from>
    <xdr:to>
      <xdr:col>24</xdr:col>
      <xdr:colOff>114300</xdr:colOff>
      <xdr:row>58</xdr:row>
      <xdr:rowOff>7424</xdr:rowOff>
    </xdr:to>
    <xdr:sp macro="" textlink="">
      <xdr:nvSpPr>
        <xdr:cNvPr id="137" name="楕円 136"/>
        <xdr:cNvSpPr/>
      </xdr:nvSpPr>
      <xdr:spPr>
        <a:xfrm>
          <a:off x="4584700" y="98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163651</xdr:rowOff>
    </xdr:from>
    <xdr:ext cx="534377" cy="259045"/>
    <xdr:sp macro="" textlink="">
      <xdr:nvSpPr>
        <xdr:cNvPr id="138" name="総務費該当値テキスト"/>
        <xdr:cNvSpPr txBox="1"/>
      </xdr:nvSpPr>
      <xdr:spPr>
        <a:xfrm>
          <a:off x="4686300" y="97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77424</xdr:rowOff>
    </xdr:from>
    <xdr:to>
      <xdr:col>20</xdr:col>
      <xdr:colOff>38100</xdr:colOff>
      <xdr:row>58</xdr:row>
      <xdr:rowOff>7574</xdr:rowOff>
    </xdr:to>
    <xdr:sp macro="" textlink="">
      <xdr:nvSpPr>
        <xdr:cNvPr id="139" name="楕円 138"/>
        <xdr:cNvSpPr/>
      </xdr:nvSpPr>
      <xdr:spPr>
        <a:xfrm>
          <a:off x="3746500" y="98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170151</xdr:rowOff>
    </xdr:from>
    <xdr:ext cx="534377" cy="259045"/>
    <xdr:sp macro="" textlink="">
      <xdr:nvSpPr>
        <xdr:cNvPr id="140" name="テキスト ボックス 139"/>
        <xdr:cNvSpPr txBox="1"/>
      </xdr:nvSpPr>
      <xdr:spPr>
        <a:xfrm>
          <a:off x="3530111" y="994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99969</xdr:rowOff>
    </xdr:from>
    <xdr:to>
      <xdr:col>15</xdr:col>
      <xdr:colOff>101600</xdr:colOff>
      <xdr:row>58</xdr:row>
      <xdr:rowOff>30119</xdr:rowOff>
    </xdr:to>
    <xdr:sp macro="" textlink="">
      <xdr:nvSpPr>
        <xdr:cNvPr id="141" name="楕円 140"/>
        <xdr:cNvSpPr/>
      </xdr:nvSpPr>
      <xdr:spPr>
        <a:xfrm>
          <a:off x="2857500" y="98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21246</xdr:rowOff>
    </xdr:from>
    <xdr:ext cx="534377" cy="259045"/>
    <xdr:sp macro="" textlink="">
      <xdr:nvSpPr>
        <xdr:cNvPr id="142" name="テキスト ボックス 141"/>
        <xdr:cNvSpPr txBox="1"/>
      </xdr:nvSpPr>
      <xdr:spPr>
        <a:xfrm>
          <a:off x="2641111" y="99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102241</xdr:rowOff>
    </xdr:from>
    <xdr:to>
      <xdr:col>10</xdr:col>
      <xdr:colOff>165100</xdr:colOff>
      <xdr:row>58</xdr:row>
      <xdr:rowOff>32391</xdr:rowOff>
    </xdr:to>
    <xdr:sp macro="" textlink="">
      <xdr:nvSpPr>
        <xdr:cNvPr id="143" name="楕円 142"/>
        <xdr:cNvSpPr/>
      </xdr:nvSpPr>
      <xdr:spPr>
        <a:xfrm>
          <a:off x="1968500" y="98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23518</xdr:rowOff>
    </xdr:from>
    <xdr:ext cx="534377" cy="259045"/>
    <xdr:sp macro="" textlink="">
      <xdr:nvSpPr>
        <xdr:cNvPr id="144" name="テキスト ボックス 143"/>
        <xdr:cNvSpPr txBox="1"/>
      </xdr:nvSpPr>
      <xdr:spPr>
        <a:xfrm>
          <a:off x="1752111" y="99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100426</xdr:rowOff>
    </xdr:from>
    <xdr:to>
      <xdr:col>6</xdr:col>
      <xdr:colOff>38100</xdr:colOff>
      <xdr:row>58</xdr:row>
      <xdr:rowOff>30576</xdr:rowOff>
    </xdr:to>
    <xdr:sp macro="" textlink="">
      <xdr:nvSpPr>
        <xdr:cNvPr id="145" name="楕円 144"/>
        <xdr:cNvSpPr/>
      </xdr:nvSpPr>
      <xdr:spPr>
        <a:xfrm>
          <a:off x="1079500" y="98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21703</xdr:rowOff>
    </xdr:from>
    <xdr:ext cx="534377" cy="259045"/>
    <xdr:sp macro="" textlink="">
      <xdr:nvSpPr>
        <xdr:cNvPr id="146" name="テキスト ボックス 145"/>
        <xdr:cNvSpPr txBox="1"/>
      </xdr:nvSpPr>
      <xdr:spPr>
        <a:xfrm>
          <a:off x="863111" y="99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90787</xdr:rowOff>
    </xdr:from>
    <xdr:to>
      <xdr:col>24</xdr:col>
      <xdr:colOff>63500</xdr:colOff>
      <xdr:row>78</xdr:row>
      <xdr:rowOff>97572</xdr:rowOff>
    </xdr:to>
    <xdr:cxnSp macro="">
      <xdr:nvCxnSpPr>
        <xdr:cNvPr id="176" name="直線コネクタ 175"/>
        <xdr:cNvCxnSpPr/>
      </xdr:nvCxnSpPr>
      <xdr:spPr>
        <a:xfrm flipV="1">
          <a:off x="3797300" y="13463887"/>
          <a:ext cx="838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87827</xdr:rowOff>
    </xdr:from>
    <xdr:to>
      <xdr:col>19</xdr:col>
      <xdr:colOff>177800</xdr:colOff>
      <xdr:row>78</xdr:row>
      <xdr:rowOff>97572</xdr:rowOff>
    </xdr:to>
    <xdr:cxnSp macro="">
      <xdr:nvCxnSpPr>
        <xdr:cNvPr id="179" name="直線コネクタ 178"/>
        <xdr:cNvCxnSpPr/>
      </xdr:nvCxnSpPr>
      <xdr:spPr>
        <a:xfrm>
          <a:off x="2908300" y="13460927"/>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73752</xdr:rowOff>
    </xdr:from>
    <xdr:to>
      <xdr:col>15</xdr:col>
      <xdr:colOff>50800</xdr:colOff>
      <xdr:row>78</xdr:row>
      <xdr:rowOff>87827</xdr:rowOff>
    </xdr:to>
    <xdr:cxnSp macro="">
      <xdr:nvCxnSpPr>
        <xdr:cNvPr id="182" name="直線コネクタ 181"/>
        <xdr:cNvCxnSpPr/>
      </xdr:nvCxnSpPr>
      <xdr:spPr>
        <a:xfrm>
          <a:off x="2019300" y="1344685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75747</xdr:rowOff>
    </xdr:from>
    <xdr:to>
      <xdr:col>15</xdr:col>
      <xdr:colOff>101600</xdr:colOff>
      <xdr:row>78</xdr:row>
      <xdr:rowOff>5897</xdr:rowOff>
    </xdr:to>
    <xdr:sp macro="" textlink="">
      <xdr:nvSpPr>
        <xdr:cNvPr id="183" name="フローチャート: 判断 182"/>
        <xdr:cNvSpPr/>
      </xdr:nvSpPr>
      <xdr:spPr>
        <a:xfrm>
          <a:off x="2857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22424</xdr:rowOff>
    </xdr:from>
    <xdr:ext cx="599010" cy="259045"/>
    <xdr:sp macro="" textlink="">
      <xdr:nvSpPr>
        <xdr:cNvPr id="184" name="テキスト ボックス 183"/>
        <xdr:cNvSpPr txBox="1"/>
      </xdr:nvSpPr>
      <xdr:spPr>
        <a:xfrm>
          <a:off x="2608795" y="13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73752</xdr:rowOff>
    </xdr:from>
    <xdr:to>
      <xdr:col>10</xdr:col>
      <xdr:colOff>114300</xdr:colOff>
      <xdr:row>78</xdr:row>
      <xdr:rowOff>150527</xdr:rowOff>
    </xdr:to>
    <xdr:cxnSp macro="">
      <xdr:nvCxnSpPr>
        <xdr:cNvPr id="185" name="直線コネクタ 184"/>
        <xdr:cNvCxnSpPr/>
      </xdr:nvCxnSpPr>
      <xdr:spPr>
        <a:xfrm flipV="1">
          <a:off x="1130300" y="13446852"/>
          <a:ext cx="889000" cy="7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39987</xdr:rowOff>
    </xdr:from>
    <xdr:to>
      <xdr:col>24</xdr:col>
      <xdr:colOff>114300</xdr:colOff>
      <xdr:row>78</xdr:row>
      <xdr:rowOff>141587</xdr:rowOff>
    </xdr:to>
    <xdr:sp macro="" textlink="">
      <xdr:nvSpPr>
        <xdr:cNvPr id="195" name="楕円 194"/>
        <xdr:cNvSpPr/>
      </xdr:nvSpPr>
      <xdr:spPr>
        <a:xfrm>
          <a:off x="4584700" y="134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46772</xdr:rowOff>
    </xdr:from>
    <xdr:to>
      <xdr:col>20</xdr:col>
      <xdr:colOff>38100</xdr:colOff>
      <xdr:row>78</xdr:row>
      <xdr:rowOff>148372</xdr:rowOff>
    </xdr:to>
    <xdr:sp macro="" textlink="">
      <xdr:nvSpPr>
        <xdr:cNvPr id="197" name="楕円 196"/>
        <xdr:cNvSpPr/>
      </xdr:nvSpPr>
      <xdr:spPr>
        <a:xfrm>
          <a:off x="3746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139499</xdr:rowOff>
    </xdr:from>
    <xdr:ext cx="599010" cy="259045"/>
    <xdr:sp macro="" textlink="">
      <xdr:nvSpPr>
        <xdr:cNvPr id="198" name="テキスト ボックス 197"/>
        <xdr:cNvSpPr txBox="1"/>
      </xdr:nvSpPr>
      <xdr:spPr>
        <a:xfrm>
          <a:off x="3497795" y="1351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37027</xdr:rowOff>
    </xdr:from>
    <xdr:to>
      <xdr:col>15</xdr:col>
      <xdr:colOff>101600</xdr:colOff>
      <xdr:row>78</xdr:row>
      <xdr:rowOff>138627</xdr:rowOff>
    </xdr:to>
    <xdr:sp macro="" textlink="">
      <xdr:nvSpPr>
        <xdr:cNvPr id="199" name="楕円 198"/>
        <xdr:cNvSpPr/>
      </xdr:nvSpPr>
      <xdr:spPr>
        <a:xfrm>
          <a:off x="2857500" y="134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129754</xdr:rowOff>
    </xdr:from>
    <xdr:ext cx="599010" cy="259045"/>
    <xdr:sp macro="" textlink="">
      <xdr:nvSpPr>
        <xdr:cNvPr id="200" name="テキスト ボックス 199"/>
        <xdr:cNvSpPr txBox="1"/>
      </xdr:nvSpPr>
      <xdr:spPr>
        <a:xfrm>
          <a:off x="2608795" y="135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22952</xdr:rowOff>
    </xdr:from>
    <xdr:to>
      <xdr:col>10</xdr:col>
      <xdr:colOff>165100</xdr:colOff>
      <xdr:row>78</xdr:row>
      <xdr:rowOff>124552</xdr:rowOff>
    </xdr:to>
    <xdr:sp macro="" textlink="">
      <xdr:nvSpPr>
        <xdr:cNvPr id="201" name="楕円 200"/>
        <xdr:cNvSpPr/>
      </xdr:nvSpPr>
      <xdr:spPr>
        <a:xfrm>
          <a:off x="1968500" y="133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115679</xdr:rowOff>
    </xdr:from>
    <xdr:ext cx="599010" cy="259045"/>
    <xdr:sp macro="" textlink="">
      <xdr:nvSpPr>
        <xdr:cNvPr id="202" name="テキスト ボックス 201"/>
        <xdr:cNvSpPr txBox="1"/>
      </xdr:nvSpPr>
      <xdr:spPr>
        <a:xfrm>
          <a:off x="1719795" y="134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99727</xdr:rowOff>
    </xdr:from>
    <xdr:to>
      <xdr:col>6</xdr:col>
      <xdr:colOff>38100</xdr:colOff>
      <xdr:row>79</xdr:row>
      <xdr:rowOff>29877</xdr:rowOff>
    </xdr:to>
    <xdr:sp macro="" textlink="">
      <xdr:nvSpPr>
        <xdr:cNvPr id="203" name="楕円 202"/>
        <xdr:cNvSpPr/>
      </xdr:nvSpPr>
      <xdr:spPr>
        <a:xfrm>
          <a:off x="1079500" y="13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21004</xdr:rowOff>
    </xdr:from>
    <xdr:ext cx="599010" cy="259045"/>
    <xdr:sp macro="" textlink="">
      <xdr:nvSpPr>
        <xdr:cNvPr id="204" name="テキスト ボックス 203"/>
        <xdr:cNvSpPr txBox="1"/>
      </xdr:nvSpPr>
      <xdr:spPr>
        <a:xfrm>
          <a:off x="830795" y="1356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45304</xdr:rowOff>
    </xdr:from>
    <xdr:to>
      <xdr:col>24</xdr:col>
      <xdr:colOff>63500</xdr:colOff>
      <xdr:row>99</xdr:row>
      <xdr:rowOff>45549</xdr:rowOff>
    </xdr:to>
    <xdr:cxnSp macro="">
      <xdr:nvCxnSpPr>
        <xdr:cNvPr id="236" name="直線コネクタ 235"/>
        <xdr:cNvCxnSpPr/>
      </xdr:nvCxnSpPr>
      <xdr:spPr>
        <a:xfrm>
          <a:off x="3797300" y="1701885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45304</xdr:rowOff>
    </xdr:from>
    <xdr:to>
      <xdr:col>19</xdr:col>
      <xdr:colOff>177800</xdr:colOff>
      <xdr:row>99</xdr:row>
      <xdr:rowOff>47427</xdr:rowOff>
    </xdr:to>
    <xdr:cxnSp macro="">
      <xdr:nvCxnSpPr>
        <xdr:cNvPr id="239" name="直線コネクタ 238"/>
        <xdr:cNvCxnSpPr/>
      </xdr:nvCxnSpPr>
      <xdr:spPr>
        <a:xfrm flipV="1">
          <a:off x="2908300" y="1701885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27719</xdr:rowOff>
    </xdr:from>
    <xdr:to>
      <xdr:col>15</xdr:col>
      <xdr:colOff>50800</xdr:colOff>
      <xdr:row>99</xdr:row>
      <xdr:rowOff>47427</xdr:rowOff>
    </xdr:to>
    <xdr:cxnSp macro="">
      <xdr:nvCxnSpPr>
        <xdr:cNvPr id="242" name="直線コネクタ 241"/>
        <xdr:cNvCxnSpPr/>
      </xdr:nvCxnSpPr>
      <xdr:spPr>
        <a:xfrm>
          <a:off x="2019300" y="17001269"/>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169766</xdr:rowOff>
    </xdr:from>
    <xdr:ext cx="534377" cy="259045"/>
    <xdr:sp macro="" textlink="">
      <xdr:nvSpPr>
        <xdr:cNvPr id="244" name="テキスト ボックス 243"/>
        <xdr:cNvSpPr txBox="1"/>
      </xdr:nvSpPr>
      <xdr:spPr>
        <a:xfrm>
          <a:off x="2641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18542</xdr:rowOff>
    </xdr:from>
    <xdr:to>
      <xdr:col>10</xdr:col>
      <xdr:colOff>114300</xdr:colOff>
      <xdr:row>99</xdr:row>
      <xdr:rowOff>27719</xdr:rowOff>
    </xdr:to>
    <xdr:cxnSp macro="">
      <xdr:nvCxnSpPr>
        <xdr:cNvPr id="245" name="直線コネクタ 244"/>
        <xdr:cNvCxnSpPr/>
      </xdr:nvCxnSpPr>
      <xdr:spPr>
        <a:xfrm>
          <a:off x="1130300" y="16992092"/>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166199</xdr:rowOff>
    </xdr:from>
    <xdr:to>
      <xdr:col>24</xdr:col>
      <xdr:colOff>114300</xdr:colOff>
      <xdr:row>99</xdr:row>
      <xdr:rowOff>96349</xdr:rowOff>
    </xdr:to>
    <xdr:sp macro="" textlink="">
      <xdr:nvSpPr>
        <xdr:cNvPr id="255" name="楕円 254"/>
        <xdr:cNvSpPr/>
      </xdr:nvSpPr>
      <xdr:spPr>
        <a:xfrm>
          <a:off x="4584700" y="169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81126</xdr:rowOff>
    </xdr:from>
    <xdr:ext cx="534377" cy="259045"/>
    <xdr:sp macro="" textlink="">
      <xdr:nvSpPr>
        <xdr:cNvPr id="256" name="衛生費該当値テキスト"/>
        <xdr:cNvSpPr txBox="1"/>
      </xdr:nvSpPr>
      <xdr:spPr>
        <a:xfrm>
          <a:off x="4686300" y="168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165954</xdr:rowOff>
    </xdr:from>
    <xdr:to>
      <xdr:col>20</xdr:col>
      <xdr:colOff>38100</xdr:colOff>
      <xdr:row>99</xdr:row>
      <xdr:rowOff>96104</xdr:rowOff>
    </xdr:to>
    <xdr:sp macro="" textlink="">
      <xdr:nvSpPr>
        <xdr:cNvPr id="257" name="楕円 256"/>
        <xdr:cNvSpPr/>
      </xdr:nvSpPr>
      <xdr:spPr>
        <a:xfrm>
          <a:off x="3746500" y="169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87231</xdr:rowOff>
    </xdr:from>
    <xdr:ext cx="534377" cy="259045"/>
    <xdr:sp macro="" textlink="">
      <xdr:nvSpPr>
        <xdr:cNvPr id="258" name="テキスト ボックス 257"/>
        <xdr:cNvSpPr txBox="1"/>
      </xdr:nvSpPr>
      <xdr:spPr>
        <a:xfrm>
          <a:off x="3530111" y="170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168077</xdr:rowOff>
    </xdr:from>
    <xdr:to>
      <xdr:col>15</xdr:col>
      <xdr:colOff>101600</xdr:colOff>
      <xdr:row>99</xdr:row>
      <xdr:rowOff>98227</xdr:rowOff>
    </xdr:to>
    <xdr:sp macro="" textlink="">
      <xdr:nvSpPr>
        <xdr:cNvPr id="259" name="楕円 258"/>
        <xdr:cNvSpPr/>
      </xdr:nvSpPr>
      <xdr:spPr>
        <a:xfrm>
          <a:off x="2857500" y="169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89354</xdr:rowOff>
    </xdr:from>
    <xdr:ext cx="534377" cy="259045"/>
    <xdr:sp macro="" textlink="">
      <xdr:nvSpPr>
        <xdr:cNvPr id="260" name="テキスト ボックス 259"/>
        <xdr:cNvSpPr txBox="1"/>
      </xdr:nvSpPr>
      <xdr:spPr>
        <a:xfrm>
          <a:off x="2641111" y="17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148369</xdr:rowOff>
    </xdr:from>
    <xdr:to>
      <xdr:col>10</xdr:col>
      <xdr:colOff>165100</xdr:colOff>
      <xdr:row>99</xdr:row>
      <xdr:rowOff>78519</xdr:rowOff>
    </xdr:to>
    <xdr:sp macro="" textlink="">
      <xdr:nvSpPr>
        <xdr:cNvPr id="261" name="楕円 260"/>
        <xdr:cNvSpPr/>
      </xdr:nvSpPr>
      <xdr:spPr>
        <a:xfrm>
          <a:off x="1968500" y="169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69646</xdr:rowOff>
    </xdr:from>
    <xdr:ext cx="534377" cy="259045"/>
    <xdr:sp macro="" textlink="">
      <xdr:nvSpPr>
        <xdr:cNvPr id="262" name="テキスト ボックス 261"/>
        <xdr:cNvSpPr txBox="1"/>
      </xdr:nvSpPr>
      <xdr:spPr>
        <a:xfrm>
          <a:off x="1752111" y="170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139192</xdr:rowOff>
    </xdr:from>
    <xdr:to>
      <xdr:col>6</xdr:col>
      <xdr:colOff>38100</xdr:colOff>
      <xdr:row>99</xdr:row>
      <xdr:rowOff>69342</xdr:rowOff>
    </xdr:to>
    <xdr:sp macro="" textlink="">
      <xdr:nvSpPr>
        <xdr:cNvPr id="263" name="楕円 262"/>
        <xdr:cNvSpPr/>
      </xdr:nvSpPr>
      <xdr:spPr>
        <a:xfrm>
          <a:off x="1079500" y="16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60469</xdr:rowOff>
    </xdr:from>
    <xdr:ext cx="534377" cy="259045"/>
    <xdr:sp macro="" textlink="">
      <xdr:nvSpPr>
        <xdr:cNvPr id="264" name="テキスト ボックス 263"/>
        <xdr:cNvSpPr txBox="1"/>
      </xdr:nvSpPr>
      <xdr:spPr>
        <a:xfrm>
          <a:off x="863111" y="170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1" name="直線コネクタ 290"/>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4" name="直線コネクタ 293"/>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7" name="直線コネクタ 296"/>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8" name="フローチャート: 判断 297"/>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9" name="テキスト ボックス 298"/>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78207</xdr:rowOff>
    </xdr:from>
    <xdr:to>
      <xdr:col>41</xdr:col>
      <xdr:colOff>50800</xdr:colOff>
      <xdr:row>38</xdr:row>
      <xdr:rowOff>139471</xdr:rowOff>
    </xdr:to>
    <xdr:cxnSp macro="">
      <xdr:nvCxnSpPr>
        <xdr:cNvPr id="300" name="直線コネクタ 299"/>
        <xdr:cNvCxnSpPr/>
      </xdr:nvCxnSpPr>
      <xdr:spPr>
        <a:xfrm>
          <a:off x="6972300" y="6593307"/>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0" name="楕円 309"/>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1"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2" name="楕円 311"/>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3" name="テキスト ボックス 312"/>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4" name="楕円 313"/>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5" name="テキスト ボックス 314"/>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6" name="楕円 315"/>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7" name="テキスト ボックス 316"/>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27407</xdr:rowOff>
    </xdr:from>
    <xdr:to>
      <xdr:col>36</xdr:col>
      <xdr:colOff>165100</xdr:colOff>
      <xdr:row>38</xdr:row>
      <xdr:rowOff>129007</xdr:rowOff>
    </xdr:to>
    <xdr:sp macro="" textlink="">
      <xdr:nvSpPr>
        <xdr:cNvPr id="318" name="楕円 317"/>
        <xdr:cNvSpPr/>
      </xdr:nvSpPr>
      <xdr:spPr>
        <a:xfrm>
          <a:off x="6921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120134</xdr:rowOff>
    </xdr:from>
    <xdr:ext cx="378565" cy="259045"/>
    <xdr:sp macro="" textlink="">
      <xdr:nvSpPr>
        <xdr:cNvPr id="319" name="テキスト ボックス 318"/>
        <xdr:cNvSpPr txBox="1"/>
      </xdr:nvSpPr>
      <xdr:spPr>
        <a:xfrm>
          <a:off x="6783017" y="66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59519</xdr:rowOff>
    </xdr:from>
    <xdr:to>
      <xdr:col>55</xdr:col>
      <xdr:colOff>0</xdr:colOff>
      <xdr:row>56</xdr:row>
      <xdr:rowOff>149396</xdr:rowOff>
    </xdr:to>
    <xdr:cxnSp macro="">
      <xdr:nvCxnSpPr>
        <xdr:cNvPr id="348" name="直線コネクタ 347"/>
        <xdr:cNvCxnSpPr/>
      </xdr:nvCxnSpPr>
      <xdr:spPr>
        <a:xfrm>
          <a:off x="9639300" y="9660719"/>
          <a:ext cx="838200" cy="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59519</xdr:rowOff>
    </xdr:from>
    <xdr:to>
      <xdr:col>50</xdr:col>
      <xdr:colOff>114300</xdr:colOff>
      <xdr:row>56</xdr:row>
      <xdr:rowOff>122174</xdr:rowOff>
    </xdr:to>
    <xdr:cxnSp macro="">
      <xdr:nvCxnSpPr>
        <xdr:cNvPr id="351" name="直線コネクタ 350"/>
        <xdr:cNvCxnSpPr/>
      </xdr:nvCxnSpPr>
      <xdr:spPr>
        <a:xfrm flipV="1">
          <a:off x="8750300" y="9660719"/>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122174</xdr:rowOff>
    </xdr:from>
    <xdr:to>
      <xdr:col>45</xdr:col>
      <xdr:colOff>177800</xdr:colOff>
      <xdr:row>57</xdr:row>
      <xdr:rowOff>47841</xdr:rowOff>
    </xdr:to>
    <xdr:cxnSp macro="">
      <xdr:nvCxnSpPr>
        <xdr:cNvPr id="354" name="直線コネクタ 353"/>
        <xdr:cNvCxnSpPr/>
      </xdr:nvCxnSpPr>
      <xdr:spPr>
        <a:xfrm flipV="1">
          <a:off x="7861300" y="9723374"/>
          <a:ext cx="8890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63754</xdr:rowOff>
    </xdr:from>
    <xdr:to>
      <xdr:col>46</xdr:col>
      <xdr:colOff>38100</xdr:colOff>
      <xdr:row>55</xdr:row>
      <xdr:rowOff>165354</xdr:rowOff>
    </xdr:to>
    <xdr:sp macro="" textlink="">
      <xdr:nvSpPr>
        <xdr:cNvPr id="355" name="フローチャート: 判断 354"/>
        <xdr:cNvSpPr/>
      </xdr:nvSpPr>
      <xdr:spPr>
        <a:xfrm>
          <a:off x="8699500" y="94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10431</xdr:rowOff>
    </xdr:from>
    <xdr:ext cx="534377" cy="259045"/>
    <xdr:sp macro="" textlink="">
      <xdr:nvSpPr>
        <xdr:cNvPr id="356" name="テキスト ボックス 355"/>
        <xdr:cNvSpPr txBox="1"/>
      </xdr:nvSpPr>
      <xdr:spPr>
        <a:xfrm>
          <a:off x="8483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47841</xdr:rowOff>
    </xdr:from>
    <xdr:to>
      <xdr:col>41</xdr:col>
      <xdr:colOff>50800</xdr:colOff>
      <xdr:row>57</xdr:row>
      <xdr:rowOff>51784</xdr:rowOff>
    </xdr:to>
    <xdr:cxnSp macro="">
      <xdr:nvCxnSpPr>
        <xdr:cNvPr id="357" name="直線コネクタ 356"/>
        <xdr:cNvCxnSpPr/>
      </xdr:nvCxnSpPr>
      <xdr:spPr>
        <a:xfrm flipV="1">
          <a:off x="6972300" y="9820491"/>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98596</xdr:rowOff>
    </xdr:from>
    <xdr:to>
      <xdr:col>55</xdr:col>
      <xdr:colOff>50800</xdr:colOff>
      <xdr:row>57</xdr:row>
      <xdr:rowOff>28746</xdr:rowOff>
    </xdr:to>
    <xdr:sp macro="" textlink="">
      <xdr:nvSpPr>
        <xdr:cNvPr id="367" name="楕円 366"/>
        <xdr:cNvSpPr/>
      </xdr:nvSpPr>
      <xdr:spPr>
        <a:xfrm>
          <a:off x="10426700" y="9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121473</xdr:rowOff>
    </xdr:from>
    <xdr:ext cx="534377" cy="259045"/>
    <xdr:sp macro="" textlink="">
      <xdr:nvSpPr>
        <xdr:cNvPr id="368" name="農林水産業費該当値テキスト"/>
        <xdr:cNvSpPr txBox="1"/>
      </xdr:nvSpPr>
      <xdr:spPr>
        <a:xfrm>
          <a:off x="10528300" y="9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8719</xdr:rowOff>
    </xdr:from>
    <xdr:to>
      <xdr:col>50</xdr:col>
      <xdr:colOff>165100</xdr:colOff>
      <xdr:row>56</xdr:row>
      <xdr:rowOff>110319</xdr:rowOff>
    </xdr:to>
    <xdr:sp macro="" textlink="">
      <xdr:nvSpPr>
        <xdr:cNvPr id="369" name="楕円 368"/>
        <xdr:cNvSpPr/>
      </xdr:nvSpPr>
      <xdr:spPr>
        <a:xfrm>
          <a:off x="9588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126846</xdr:rowOff>
    </xdr:from>
    <xdr:ext cx="534377" cy="259045"/>
    <xdr:sp macro="" textlink="">
      <xdr:nvSpPr>
        <xdr:cNvPr id="370" name="テキスト ボックス 369"/>
        <xdr:cNvSpPr txBox="1"/>
      </xdr:nvSpPr>
      <xdr:spPr>
        <a:xfrm>
          <a:off x="9372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71374</xdr:rowOff>
    </xdr:from>
    <xdr:to>
      <xdr:col>46</xdr:col>
      <xdr:colOff>38100</xdr:colOff>
      <xdr:row>57</xdr:row>
      <xdr:rowOff>1524</xdr:rowOff>
    </xdr:to>
    <xdr:sp macro="" textlink="">
      <xdr:nvSpPr>
        <xdr:cNvPr id="371" name="楕円 370"/>
        <xdr:cNvSpPr/>
      </xdr:nvSpPr>
      <xdr:spPr>
        <a:xfrm>
          <a:off x="8699500" y="96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164101</xdr:rowOff>
    </xdr:from>
    <xdr:ext cx="534377" cy="259045"/>
    <xdr:sp macro="" textlink="">
      <xdr:nvSpPr>
        <xdr:cNvPr id="372" name="テキスト ボックス 371"/>
        <xdr:cNvSpPr txBox="1"/>
      </xdr:nvSpPr>
      <xdr:spPr>
        <a:xfrm>
          <a:off x="8483111" y="97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168491</xdr:rowOff>
    </xdr:from>
    <xdr:to>
      <xdr:col>41</xdr:col>
      <xdr:colOff>101600</xdr:colOff>
      <xdr:row>57</xdr:row>
      <xdr:rowOff>98641</xdr:rowOff>
    </xdr:to>
    <xdr:sp macro="" textlink="">
      <xdr:nvSpPr>
        <xdr:cNvPr id="373" name="楕円 372"/>
        <xdr:cNvSpPr/>
      </xdr:nvSpPr>
      <xdr:spPr>
        <a:xfrm>
          <a:off x="7810500" y="97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89768</xdr:rowOff>
    </xdr:from>
    <xdr:ext cx="534377" cy="259045"/>
    <xdr:sp macro="" textlink="">
      <xdr:nvSpPr>
        <xdr:cNvPr id="374" name="テキスト ボックス 373"/>
        <xdr:cNvSpPr txBox="1"/>
      </xdr:nvSpPr>
      <xdr:spPr>
        <a:xfrm>
          <a:off x="7594111" y="98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xdr:rowOff>
    </xdr:from>
    <xdr:to>
      <xdr:col>36</xdr:col>
      <xdr:colOff>165100</xdr:colOff>
      <xdr:row>57</xdr:row>
      <xdr:rowOff>102584</xdr:rowOff>
    </xdr:to>
    <xdr:sp macro="" textlink="">
      <xdr:nvSpPr>
        <xdr:cNvPr id="375" name="楕円 374"/>
        <xdr:cNvSpPr/>
      </xdr:nvSpPr>
      <xdr:spPr>
        <a:xfrm>
          <a:off x="6921500" y="97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93711</xdr:rowOff>
    </xdr:from>
    <xdr:ext cx="534377" cy="259045"/>
    <xdr:sp macro="" textlink="">
      <xdr:nvSpPr>
        <xdr:cNvPr id="376" name="テキスト ボックス 375"/>
        <xdr:cNvSpPr txBox="1"/>
      </xdr:nvSpPr>
      <xdr:spPr>
        <a:xfrm>
          <a:off x="6705111" y="98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140125</xdr:rowOff>
    </xdr:from>
    <xdr:to>
      <xdr:col>55</xdr:col>
      <xdr:colOff>0</xdr:colOff>
      <xdr:row>79</xdr:row>
      <xdr:rowOff>47019</xdr:rowOff>
    </xdr:to>
    <xdr:cxnSp macro="">
      <xdr:nvCxnSpPr>
        <xdr:cNvPr id="407" name="直線コネクタ 406"/>
        <xdr:cNvCxnSpPr/>
      </xdr:nvCxnSpPr>
      <xdr:spPr>
        <a:xfrm flipV="1">
          <a:off x="9639300" y="13513225"/>
          <a:ext cx="8382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2654</xdr:rowOff>
    </xdr:from>
    <xdr:to>
      <xdr:col>50</xdr:col>
      <xdr:colOff>114300</xdr:colOff>
      <xdr:row>79</xdr:row>
      <xdr:rowOff>47019</xdr:rowOff>
    </xdr:to>
    <xdr:cxnSp macro="">
      <xdr:nvCxnSpPr>
        <xdr:cNvPr id="410" name="直線コネクタ 409"/>
        <xdr:cNvCxnSpPr/>
      </xdr:nvCxnSpPr>
      <xdr:spPr>
        <a:xfrm>
          <a:off x="8750300" y="13547204"/>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2654</xdr:rowOff>
    </xdr:from>
    <xdr:to>
      <xdr:col>45</xdr:col>
      <xdr:colOff>177800</xdr:colOff>
      <xdr:row>79</xdr:row>
      <xdr:rowOff>6148</xdr:rowOff>
    </xdr:to>
    <xdr:cxnSp macro="">
      <xdr:nvCxnSpPr>
        <xdr:cNvPr id="413" name="直線コネクタ 412"/>
        <xdr:cNvCxnSpPr/>
      </xdr:nvCxnSpPr>
      <xdr:spPr>
        <a:xfrm flipV="1">
          <a:off x="7861300" y="13547204"/>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90419</xdr:rowOff>
    </xdr:from>
    <xdr:to>
      <xdr:col>46</xdr:col>
      <xdr:colOff>38100</xdr:colOff>
      <xdr:row>78</xdr:row>
      <xdr:rowOff>20569</xdr:rowOff>
    </xdr:to>
    <xdr:sp macro="" textlink="">
      <xdr:nvSpPr>
        <xdr:cNvPr id="414" name="フローチャート: 判断 413"/>
        <xdr:cNvSpPr/>
      </xdr:nvSpPr>
      <xdr:spPr>
        <a:xfrm>
          <a:off x="8699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37096</xdr:rowOff>
    </xdr:from>
    <xdr:ext cx="534377" cy="259045"/>
    <xdr:sp macro="" textlink="">
      <xdr:nvSpPr>
        <xdr:cNvPr id="415" name="テキスト ボックス 414"/>
        <xdr:cNvSpPr txBox="1"/>
      </xdr:nvSpPr>
      <xdr:spPr>
        <a:xfrm>
          <a:off x="8483111" y="130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113967</xdr:rowOff>
    </xdr:from>
    <xdr:to>
      <xdr:col>41</xdr:col>
      <xdr:colOff>50800</xdr:colOff>
      <xdr:row>79</xdr:row>
      <xdr:rowOff>6148</xdr:rowOff>
    </xdr:to>
    <xdr:cxnSp macro="">
      <xdr:nvCxnSpPr>
        <xdr:cNvPr id="416" name="直線コネクタ 415"/>
        <xdr:cNvCxnSpPr/>
      </xdr:nvCxnSpPr>
      <xdr:spPr>
        <a:xfrm>
          <a:off x="6972300" y="13487067"/>
          <a:ext cx="889000" cy="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89325</xdr:rowOff>
    </xdr:from>
    <xdr:to>
      <xdr:col>55</xdr:col>
      <xdr:colOff>50800</xdr:colOff>
      <xdr:row>79</xdr:row>
      <xdr:rowOff>19475</xdr:rowOff>
    </xdr:to>
    <xdr:sp macro="" textlink="">
      <xdr:nvSpPr>
        <xdr:cNvPr id="426" name="楕円 425"/>
        <xdr:cNvSpPr/>
      </xdr:nvSpPr>
      <xdr:spPr>
        <a:xfrm>
          <a:off x="104267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4252</xdr:rowOff>
    </xdr:from>
    <xdr:ext cx="469744" cy="259045"/>
    <xdr:sp macro="" textlink="">
      <xdr:nvSpPr>
        <xdr:cNvPr id="427" name="商工費該当値テキスト"/>
        <xdr:cNvSpPr txBox="1"/>
      </xdr:nvSpPr>
      <xdr:spPr>
        <a:xfrm>
          <a:off x="10528300" y="1337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167669</xdr:rowOff>
    </xdr:from>
    <xdr:to>
      <xdr:col>50</xdr:col>
      <xdr:colOff>165100</xdr:colOff>
      <xdr:row>79</xdr:row>
      <xdr:rowOff>97819</xdr:rowOff>
    </xdr:to>
    <xdr:sp macro="" textlink="">
      <xdr:nvSpPr>
        <xdr:cNvPr id="428" name="楕円 427"/>
        <xdr:cNvSpPr/>
      </xdr:nvSpPr>
      <xdr:spPr>
        <a:xfrm>
          <a:off x="95885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88946</xdr:rowOff>
    </xdr:from>
    <xdr:ext cx="469744" cy="259045"/>
    <xdr:sp macro="" textlink="">
      <xdr:nvSpPr>
        <xdr:cNvPr id="429" name="テキスト ボックス 428"/>
        <xdr:cNvSpPr txBox="1"/>
      </xdr:nvSpPr>
      <xdr:spPr>
        <a:xfrm>
          <a:off x="9404428" y="136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123304</xdr:rowOff>
    </xdr:from>
    <xdr:to>
      <xdr:col>46</xdr:col>
      <xdr:colOff>38100</xdr:colOff>
      <xdr:row>79</xdr:row>
      <xdr:rowOff>53454</xdr:rowOff>
    </xdr:to>
    <xdr:sp macro="" textlink="">
      <xdr:nvSpPr>
        <xdr:cNvPr id="430" name="楕円 429"/>
        <xdr:cNvSpPr/>
      </xdr:nvSpPr>
      <xdr:spPr>
        <a:xfrm>
          <a:off x="8699500" y="134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44581</xdr:rowOff>
    </xdr:from>
    <xdr:ext cx="469744" cy="259045"/>
    <xdr:sp macro="" textlink="">
      <xdr:nvSpPr>
        <xdr:cNvPr id="431" name="テキスト ボックス 430"/>
        <xdr:cNvSpPr txBox="1"/>
      </xdr:nvSpPr>
      <xdr:spPr>
        <a:xfrm>
          <a:off x="8515428" y="135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126798</xdr:rowOff>
    </xdr:from>
    <xdr:to>
      <xdr:col>41</xdr:col>
      <xdr:colOff>101600</xdr:colOff>
      <xdr:row>79</xdr:row>
      <xdr:rowOff>56948</xdr:rowOff>
    </xdr:to>
    <xdr:sp macro="" textlink="">
      <xdr:nvSpPr>
        <xdr:cNvPr id="432" name="楕円 431"/>
        <xdr:cNvSpPr/>
      </xdr:nvSpPr>
      <xdr:spPr>
        <a:xfrm>
          <a:off x="7810500" y="134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48075</xdr:rowOff>
    </xdr:from>
    <xdr:ext cx="469744" cy="259045"/>
    <xdr:sp macro="" textlink="">
      <xdr:nvSpPr>
        <xdr:cNvPr id="433" name="テキスト ボックス 432"/>
        <xdr:cNvSpPr txBox="1"/>
      </xdr:nvSpPr>
      <xdr:spPr>
        <a:xfrm>
          <a:off x="7626428" y="1359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63167</xdr:rowOff>
    </xdr:from>
    <xdr:to>
      <xdr:col>36</xdr:col>
      <xdr:colOff>165100</xdr:colOff>
      <xdr:row>78</xdr:row>
      <xdr:rowOff>164767</xdr:rowOff>
    </xdr:to>
    <xdr:sp macro="" textlink="">
      <xdr:nvSpPr>
        <xdr:cNvPr id="434" name="楕円 433"/>
        <xdr:cNvSpPr/>
      </xdr:nvSpPr>
      <xdr:spPr>
        <a:xfrm>
          <a:off x="6921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155894</xdr:rowOff>
    </xdr:from>
    <xdr:ext cx="469744" cy="259045"/>
    <xdr:sp macro="" textlink="">
      <xdr:nvSpPr>
        <xdr:cNvPr id="435" name="テキスト ボックス 434"/>
        <xdr:cNvSpPr txBox="1"/>
      </xdr:nvSpPr>
      <xdr:spPr>
        <a:xfrm>
          <a:off x="6737428" y="135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1519</xdr:rowOff>
    </xdr:from>
    <xdr:to>
      <xdr:col>55</xdr:col>
      <xdr:colOff>0</xdr:colOff>
      <xdr:row>99</xdr:row>
      <xdr:rowOff>4618</xdr:rowOff>
    </xdr:to>
    <xdr:cxnSp macro="">
      <xdr:nvCxnSpPr>
        <xdr:cNvPr id="464" name="直線コネクタ 463"/>
        <xdr:cNvCxnSpPr/>
      </xdr:nvCxnSpPr>
      <xdr:spPr>
        <a:xfrm>
          <a:off x="9639300" y="16975069"/>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1519</xdr:rowOff>
    </xdr:from>
    <xdr:to>
      <xdr:col>50</xdr:col>
      <xdr:colOff>114300</xdr:colOff>
      <xdr:row>99</xdr:row>
      <xdr:rowOff>4251</xdr:rowOff>
    </xdr:to>
    <xdr:cxnSp macro="">
      <xdr:nvCxnSpPr>
        <xdr:cNvPr id="467" name="直線コネクタ 466"/>
        <xdr:cNvCxnSpPr/>
      </xdr:nvCxnSpPr>
      <xdr:spPr>
        <a:xfrm flipV="1">
          <a:off x="8750300" y="16975069"/>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4251</xdr:rowOff>
    </xdr:from>
    <xdr:to>
      <xdr:col>45</xdr:col>
      <xdr:colOff>177800</xdr:colOff>
      <xdr:row>99</xdr:row>
      <xdr:rowOff>8665</xdr:rowOff>
    </xdr:to>
    <xdr:cxnSp macro="">
      <xdr:nvCxnSpPr>
        <xdr:cNvPr id="470" name="直線コネクタ 469"/>
        <xdr:cNvCxnSpPr/>
      </xdr:nvCxnSpPr>
      <xdr:spPr>
        <a:xfrm flipV="1">
          <a:off x="7861300" y="16977801"/>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66137</xdr:rowOff>
    </xdr:from>
    <xdr:to>
      <xdr:col>46</xdr:col>
      <xdr:colOff>38100</xdr:colOff>
      <xdr:row>98</xdr:row>
      <xdr:rowOff>167737</xdr:rowOff>
    </xdr:to>
    <xdr:sp macro="" textlink="">
      <xdr:nvSpPr>
        <xdr:cNvPr id="471" name="フローチャート: 判断 470"/>
        <xdr:cNvSpPr/>
      </xdr:nvSpPr>
      <xdr:spPr>
        <a:xfrm>
          <a:off x="8699500" y="1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12814</xdr:rowOff>
    </xdr:from>
    <xdr:ext cx="534377" cy="259045"/>
    <xdr:sp macro="" textlink="">
      <xdr:nvSpPr>
        <xdr:cNvPr id="472" name="テキスト ボックス 471"/>
        <xdr:cNvSpPr txBox="1"/>
      </xdr:nvSpPr>
      <xdr:spPr>
        <a:xfrm>
          <a:off x="8483111" y="1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6491</xdr:rowOff>
    </xdr:from>
    <xdr:to>
      <xdr:col>41</xdr:col>
      <xdr:colOff>50800</xdr:colOff>
      <xdr:row>99</xdr:row>
      <xdr:rowOff>8665</xdr:rowOff>
    </xdr:to>
    <xdr:cxnSp macro="">
      <xdr:nvCxnSpPr>
        <xdr:cNvPr id="473" name="直線コネクタ 472"/>
        <xdr:cNvCxnSpPr/>
      </xdr:nvCxnSpPr>
      <xdr:spPr>
        <a:xfrm>
          <a:off x="6972300" y="16980041"/>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125268</xdr:rowOff>
    </xdr:from>
    <xdr:to>
      <xdr:col>55</xdr:col>
      <xdr:colOff>50800</xdr:colOff>
      <xdr:row>99</xdr:row>
      <xdr:rowOff>55418</xdr:rowOff>
    </xdr:to>
    <xdr:sp macro="" textlink="">
      <xdr:nvSpPr>
        <xdr:cNvPr id="483" name="楕円 482"/>
        <xdr:cNvSpPr/>
      </xdr:nvSpPr>
      <xdr:spPr>
        <a:xfrm>
          <a:off x="10426700" y="169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40195</xdr:rowOff>
    </xdr:from>
    <xdr:ext cx="534377" cy="259045"/>
    <xdr:sp macro="" textlink="">
      <xdr:nvSpPr>
        <xdr:cNvPr id="484" name="土木費該当値テキスト"/>
        <xdr:cNvSpPr txBox="1"/>
      </xdr:nvSpPr>
      <xdr:spPr>
        <a:xfrm>
          <a:off x="10528300" y="168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122169</xdr:rowOff>
    </xdr:from>
    <xdr:to>
      <xdr:col>50</xdr:col>
      <xdr:colOff>165100</xdr:colOff>
      <xdr:row>99</xdr:row>
      <xdr:rowOff>52319</xdr:rowOff>
    </xdr:to>
    <xdr:sp macro="" textlink="">
      <xdr:nvSpPr>
        <xdr:cNvPr id="485" name="楕円 484"/>
        <xdr:cNvSpPr/>
      </xdr:nvSpPr>
      <xdr:spPr>
        <a:xfrm>
          <a:off x="9588500" y="169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43446</xdr:rowOff>
    </xdr:from>
    <xdr:ext cx="534377" cy="259045"/>
    <xdr:sp macro="" textlink="">
      <xdr:nvSpPr>
        <xdr:cNvPr id="486" name="テキスト ボックス 485"/>
        <xdr:cNvSpPr txBox="1"/>
      </xdr:nvSpPr>
      <xdr:spPr>
        <a:xfrm>
          <a:off x="9372111" y="170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124901</xdr:rowOff>
    </xdr:from>
    <xdr:to>
      <xdr:col>46</xdr:col>
      <xdr:colOff>38100</xdr:colOff>
      <xdr:row>99</xdr:row>
      <xdr:rowOff>55051</xdr:rowOff>
    </xdr:to>
    <xdr:sp macro="" textlink="">
      <xdr:nvSpPr>
        <xdr:cNvPr id="487" name="楕円 486"/>
        <xdr:cNvSpPr/>
      </xdr:nvSpPr>
      <xdr:spPr>
        <a:xfrm>
          <a:off x="8699500" y="16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46178</xdr:rowOff>
    </xdr:from>
    <xdr:ext cx="534377" cy="259045"/>
    <xdr:sp macro="" textlink="">
      <xdr:nvSpPr>
        <xdr:cNvPr id="488" name="テキスト ボックス 487"/>
        <xdr:cNvSpPr txBox="1"/>
      </xdr:nvSpPr>
      <xdr:spPr>
        <a:xfrm>
          <a:off x="8483111" y="170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129315</xdr:rowOff>
    </xdr:from>
    <xdr:to>
      <xdr:col>41</xdr:col>
      <xdr:colOff>101600</xdr:colOff>
      <xdr:row>99</xdr:row>
      <xdr:rowOff>59465</xdr:rowOff>
    </xdr:to>
    <xdr:sp macro="" textlink="">
      <xdr:nvSpPr>
        <xdr:cNvPr id="489" name="楕円 488"/>
        <xdr:cNvSpPr/>
      </xdr:nvSpPr>
      <xdr:spPr>
        <a:xfrm>
          <a:off x="7810500" y="16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50592</xdr:rowOff>
    </xdr:from>
    <xdr:ext cx="534377" cy="259045"/>
    <xdr:sp macro="" textlink="">
      <xdr:nvSpPr>
        <xdr:cNvPr id="490" name="テキスト ボックス 489"/>
        <xdr:cNvSpPr txBox="1"/>
      </xdr:nvSpPr>
      <xdr:spPr>
        <a:xfrm>
          <a:off x="7594111" y="1702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127141</xdr:rowOff>
    </xdr:from>
    <xdr:to>
      <xdr:col>36</xdr:col>
      <xdr:colOff>165100</xdr:colOff>
      <xdr:row>99</xdr:row>
      <xdr:rowOff>57291</xdr:rowOff>
    </xdr:to>
    <xdr:sp macro="" textlink="">
      <xdr:nvSpPr>
        <xdr:cNvPr id="491" name="楕円 490"/>
        <xdr:cNvSpPr/>
      </xdr:nvSpPr>
      <xdr:spPr>
        <a:xfrm>
          <a:off x="69215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48418</xdr:rowOff>
    </xdr:from>
    <xdr:ext cx="534377" cy="259045"/>
    <xdr:sp macro="" textlink="">
      <xdr:nvSpPr>
        <xdr:cNvPr id="492" name="テキスト ボックス 491"/>
        <xdr:cNvSpPr txBox="1"/>
      </xdr:nvSpPr>
      <xdr:spPr>
        <a:xfrm>
          <a:off x="6705111" y="170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112001</xdr:rowOff>
    </xdr:from>
    <xdr:to>
      <xdr:col>85</xdr:col>
      <xdr:colOff>127000</xdr:colOff>
      <xdr:row>37</xdr:row>
      <xdr:rowOff>123584</xdr:rowOff>
    </xdr:to>
    <xdr:cxnSp macro="">
      <xdr:nvCxnSpPr>
        <xdr:cNvPr id="522" name="直線コネクタ 521"/>
        <xdr:cNvCxnSpPr/>
      </xdr:nvCxnSpPr>
      <xdr:spPr>
        <a:xfrm>
          <a:off x="15481300" y="6455651"/>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105944</xdr:rowOff>
    </xdr:from>
    <xdr:to>
      <xdr:col>81</xdr:col>
      <xdr:colOff>50800</xdr:colOff>
      <xdr:row>37</xdr:row>
      <xdr:rowOff>112001</xdr:rowOff>
    </xdr:to>
    <xdr:cxnSp macro="">
      <xdr:nvCxnSpPr>
        <xdr:cNvPr id="525" name="直線コネクタ 524"/>
        <xdr:cNvCxnSpPr/>
      </xdr:nvCxnSpPr>
      <xdr:spPr>
        <a:xfrm>
          <a:off x="14592300" y="6449594"/>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105944</xdr:rowOff>
    </xdr:from>
    <xdr:to>
      <xdr:col>76</xdr:col>
      <xdr:colOff>114300</xdr:colOff>
      <xdr:row>37</xdr:row>
      <xdr:rowOff>137452</xdr:rowOff>
    </xdr:to>
    <xdr:cxnSp macro="">
      <xdr:nvCxnSpPr>
        <xdr:cNvPr id="528" name="直線コネクタ 527"/>
        <xdr:cNvCxnSpPr/>
      </xdr:nvCxnSpPr>
      <xdr:spPr>
        <a:xfrm flipV="1">
          <a:off x="13703300" y="6449594"/>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71315</xdr:rowOff>
    </xdr:from>
    <xdr:ext cx="534377" cy="259045"/>
    <xdr:sp macro="" textlink="">
      <xdr:nvSpPr>
        <xdr:cNvPr id="530" name="テキスト ボックス 529"/>
        <xdr:cNvSpPr txBox="1"/>
      </xdr:nvSpPr>
      <xdr:spPr>
        <a:xfrm>
          <a:off x="14325111" y="59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137452</xdr:rowOff>
    </xdr:from>
    <xdr:to>
      <xdr:col>71</xdr:col>
      <xdr:colOff>177800</xdr:colOff>
      <xdr:row>37</xdr:row>
      <xdr:rowOff>162598</xdr:rowOff>
    </xdr:to>
    <xdr:cxnSp macro="">
      <xdr:nvCxnSpPr>
        <xdr:cNvPr id="531" name="直線コネクタ 530"/>
        <xdr:cNvCxnSpPr/>
      </xdr:nvCxnSpPr>
      <xdr:spPr>
        <a:xfrm flipV="1">
          <a:off x="12814300" y="64811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72784</xdr:rowOff>
    </xdr:from>
    <xdr:to>
      <xdr:col>85</xdr:col>
      <xdr:colOff>177800</xdr:colOff>
      <xdr:row>38</xdr:row>
      <xdr:rowOff>2933</xdr:rowOff>
    </xdr:to>
    <xdr:sp macro="" textlink="">
      <xdr:nvSpPr>
        <xdr:cNvPr id="541" name="楕円 540"/>
        <xdr:cNvSpPr/>
      </xdr:nvSpPr>
      <xdr:spPr>
        <a:xfrm>
          <a:off x="162687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51211</xdr:rowOff>
    </xdr:from>
    <xdr:ext cx="534377" cy="259045"/>
    <xdr:sp macro="" textlink="">
      <xdr:nvSpPr>
        <xdr:cNvPr id="542" name="消防費該当値テキスト"/>
        <xdr:cNvSpPr txBox="1"/>
      </xdr:nvSpPr>
      <xdr:spPr>
        <a:xfrm>
          <a:off x="16370300" y="63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61201</xdr:rowOff>
    </xdr:from>
    <xdr:to>
      <xdr:col>81</xdr:col>
      <xdr:colOff>101600</xdr:colOff>
      <xdr:row>37</xdr:row>
      <xdr:rowOff>162801</xdr:rowOff>
    </xdr:to>
    <xdr:sp macro="" textlink="">
      <xdr:nvSpPr>
        <xdr:cNvPr id="543" name="楕円 542"/>
        <xdr:cNvSpPr/>
      </xdr:nvSpPr>
      <xdr:spPr>
        <a:xfrm>
          <a:off x="15430500" y="64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153928</xdr:rowOff>
    </xdr:from>
    <xdr:ext cx="534377" cy="259045"/>
    <xdr:sp macro="" textlink="">
      <xdr:nvSpPr>
        <xdr:cNvPr id="544" name="テキスト ボックス 543"/>
        <xdr:cNvSpPr txBox="1"/>
      </xdr:nvSpPr>
      <xdr:spPr>
        <a:xfrm>
          <a:off x="15214111" y="64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55144</xdr:rowOff>
    </xdr:from>
    <xdr:to>
      <xdr:col>76</xdr:col>
      <xdr:colOff>165100</xdr:colOff>
      <xdr:row>37</xdr:row>
      <xdr:rowOff>156744</xdr:rowOff>
    </xdr:to>
    <xdr:sp macro="" textlink="">
      <xdr:nvSpPr>
        <xdr:cNvPr id="545" name="楕円 544"/>
        <xdr:cNvSpPr/>
      </xdr:nvSpPr>
      <xdr:spPr>
        <a:xfrm>
          <a:off x="14541500" y="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147870</xdr:rowOff>
    </xdr:from>
    <xdr:ext cx="534377" cy="259045"/>
    <xdr:sp macro="" textlink="">
      <xdr:nvSpPr>
        <xdr:cNvPr id="546" name="テキスト ボックス 545"/>
        <xdr:cNvSpPr txBox="1"/>
      </xdr:nvSpPr>
      <xdr:spPr>
        <a:xfrm>
          <a:off x="14325111" y="64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86652</xdr:rowOff>
    </xdr:from>
    <xdr:to>
      <xdr:col>72</xdr:col>
      <xdr:colOff>38100</xdr:colOff>
      <xdr:row>38</xdr:row>
      <xdr:rowOff>16802</xdr:rowOff>
    </xdr:to>
    <xdr:sp macro="" textlink="">
      <xdr:nvSpPr>
        <xdr:cNvPr id="547" name="楕円 546"/>
        <xdr:cNvSpPr/>
      </xdr:nvSpPr>
      <xdr:spPr>
        <a:xfrm>
          <a:off x="13652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7929</xdr:rowOff>
    </xdr:from>
    <xdr:ext cx="534377" cy="259045"/>
    <xdr:sp macro="" textlink="">
      <xdr:nvSpPr>
        <xdr:cNvPr id="548" name="テキスト ボックス 547"/>
        <xdr:cNvSpPr txBox="1"/>
      </xdr:nvSpPr>
      <xdr:spPr>
        <a:xfrm>
          <a:off x="13436111" y="652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111798</xdr:rowOff>
    </xdr:from>
    <xdr:to>
      <xdr:col>67</xdr:col>
      <xdr:colOff>101600</xdr:colOff>
      <xdr:row>38</xdr:row>
      <xdr:rowOff>41948</xdr:rowOff>
    </xdr:to>
    <xdr:sp macro="" textlink="">
      <xdr:nvSpPr>
        <xdr:cNvPr id="549" name="楕円 548"/>
        <xdr:cNvSpPr/>
      </xdr:nvSpPr>
      <xdr:spPr>
        <a:xfrm>
          <a:off x="12763500" y="64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33075</xdr:rowOff>
    </xdr:from>
    <xdr:ext cx="534377" cy="259045"/>
    <xdr:sp macro="" textlink="">
      <xdr:nvSpPr>
        <xdr:cNvPr id="550" name="テキスト ボックス 549"/>
        <xdr:cNvSpPr txBox="1"/>
      </xdr:nvSpPr>
      <xdr:spPr>
        <a:xfrm>
          <a:off x="12547111" y="65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91482</xdr:rowOff>
    </xdr:from>
    <xdr:to>
      <xdr:col>85</xdr:col>
      <xdr:colOff>127000</xdr:colOff>
      <xdr:row>58</xdr:row>
      <xdr:rowOff>114636</xdr:rowOff>
    </xdr:to>
    <xdr:cxnSp macro="">
      <xdr:nvCxnSpPr>
        <xdr:cNvPr id="582" name="直線コネクタ 581"/>
        <xdr:cNvCxnSpPr/>
      </xdr:nvCxnSpPr>
      <xdr:spPr>
        <a:xfrm flipV="1">
          <a:off x="15481300" y="10035582"/>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60784</xdr:rowOff>
    </xdr:from>
    <xdr:to>
      <xdr:col>81</xdr:col>
      <xdr:colOff>50800</xdr:colOff>
      <xdr:row>58</xdr:row>
      <xdr:rowOff>114636</xdr:rowOff>
    </xdr:to>
    <xdr:cxnSp macro="">
      <xdr:nvCxnSpPr>
        <xdr:cNvPr id="585" name="直線コネクタ 584"/>
        <xdr:cNvCxnSpPr/>
      </xdr:nvCxnSpPr>
      <xdr:spPr>
        <a:xfrm>
          <a:off x="14592300" y="10004884"/>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60784</xdr:rowOff>
    </xdr:from>
    <xdr:to>
      <xdr:col>76</xdr:col>
      <xdr:colOff>114300</xdr:colOff>
      <xdr:row>58</xdr:row>
      <xdr:rowOff>84411</xdr:rowOff>
    </xdr:to>
    <xdr:cxnSp macro="">
      <xdr:nvCxnSpPr>
        <xdr:cNvPr id="588" name="直線コネクタ 587"/>
        <xdr:cNvCxnSpPr/>
      </xdr:nvCxnSpPr>
      <xdr:spPr>
        <a:xfrm flipV="1">
          <a:off x="13703300" y="1000488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77503</xdr:rowOff>
    </xdr:from>
    <xdr:to>
      <xdr:col>76</xdr:col>
      <xdr:colOff>165100</xdr:colOff>
      <xdr:row>56</xdr:row>
      <xdr:rowOff>7653</xdr:rowOff>
    </xdr:to>
    <xdr:sp macro="" textlink="">
      <xdr:nvSpPr>
        <xdr:cNvPr id="589" name="フローチャート: 判断 588"/>
        <xdr:cNvSpPr/>
      </xdr:nvSpPr>
      <xdr:spPr>
        <a:xfrm>
          <a:off x="14541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24180</xdr:rowOff>
    </xdr:from>
    <xdr:ext cx="534377" cy="259045"/>
    <xdr:sp macro="" textlink="">
      <xdr:nvSpPr>
        <xdr:cNvPr id="590" name="テキスト ボックス 589"/>
        <xdr:cNvSpPr txBox="1"/>
      </xdr:nvSpPr>
      <xdr:spPr>
        <a:xfrm>
          <a:off x="14325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84411</xdr:rowOff>
    </xdr:from>
    <xdr:to>
      <xdr:col>71</xdr:col>
      <xdr:colOff>177800</xdr:colOff>
      <xdr:row>59</xdr:row>
      <xdr:rowOff>4777</xdr:rowOff>
    </xdr:to>
    <xdr:cxnSp macro="">
      <xdr:nvCxnSpPr>
        <xdr:cNvPr id="591" name="直線コネクタ 590"/>
        <xdr:cNvCxnSpPr/>
      </xdr:nvCxnSpPr>
      <xdr:spPr>
        <a:xfrm flipV="1">
          <a:off x="12814300" y="10028511"/>
          <a:ext cx="889000" cy="9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40682</xdr:rowOff>
    </xdr:from>
    <xdr:to>
      <xdr:col>85</xdr:col>
      <xdr:colOff>177800</xdr:colOff>
      <xdr:row>58</xdr:row>
      <xdr:rowOff>142282</xdr:rowOff>
    </xdr:to>
    <xdr:sp macro="" textlink="">
      <xdr:nvSpPr>
        <xdr:cNvPr id="601" name="楕円 600"/>
        <xdr:cNvSpPr/>
      </xdr:nvSpPr>
      <xdr:spPr>
        <a:xfrm>
          <a:off x="16268700" y="9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127059</xdr:rowOff>
    </xdr:from>
    <xdr:ext cx="534377" cy="259045"/>
    <xdr:sp macro="" textlink="">
      <xdr:nvSpPr>
        <xdr:cNvPr id="602" name="教育費該当値テキスト"/>
        <xdr:cNvSpPr txBox="1"/>
      </xdr:nvSpPr>
      <xdr:spPr>
        <a:xfrm>
          <a:off x="16370300" y="98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63836</xdr:rowOff>
    </xdr:from>
    <xdr:to>
      <xdr:col>81</xdr:col>
      <xdr:colOff>101600</xdr:colOff>
      <xdr:row>58</xdr:row>
      <xdr:rowOff>165436</xdr:rowOff>
    </xdr:to>
    <xdr:sp macro="" textlink="">
      <xdr:nvSpPr>
        <xdr:cNvPr id="603" name="楕円 602"/>
        <xdr:cNvSpPr/>
      </xdr:nvSpPr>
      <xdr:spPr>
        <a:xfrm>
          <a:off x="15430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156563</xdr:rowOff>
    </xdr:from>
    <xdr:ext cx="534377" cy="259045"/>
    <xdr:sp macro="" textlink="">
      <xdr:nvSpPr>
        <xdr:cNvPr id="604" name="テキスト ボックス 603"/>
        <xdr:cNvSpPr txBox="1"/>
      </xdr:nvSpPr>
      <xdr:spPr>
        <a:xfrm>
          <a:off x="15214111" y="101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9984</xdr:rowOff>
    </xdr:from>
    <xdr:to>
      <xdr:col>76</xdr:col>
      <xdr:colOff>165100</xdr:colOff>
      <xdr:row>58</xdr:row>
      <xdr:rowOff>111584</xdr:rowOff>
    </xdr:to>
    <xdr:sp macro="" textlink="">
      <xdr:nvSpPr>
        <xdr:cNvPr id="605" name="楕円 604"/>
        <xdr:cNvSpPr/>
      </xdr:nvSpPr>
      <xdr:spPr>
        <a:xfrm>
          <a:off x="14541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102711</xdr:rowOff>
    </xdr:from>
    <xdr:ext cx="534377" cy="259045"/>
    <xdr:sp macro="" textlink="">
      <xdr:nvSpPr>
        <xdr:cNvPr id="606" name="テキスト ボックス 605"/>
        <xdr:cNvSpPr txBox="1"/>
      </xdr:nvSpPr>
      <xdr:spPr>
        <a:xfrm>
          <a:off x="14325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33611</xdr:rowOff>
    </xdr:from>
    <xdr:to>
      <xdr:col>72</xdr:col>
      <xdr:colOff>38100</xdr:colOff>
      <xdr:row>58</xdr:row>
      <xdr:rowOff>135211</xdr:rowOff>
    </xdr:to>
    <xdr:sp macro="" textlink="">
      <xdr:nvSpPr>
        <xdr:cNvPr id="607" name="楕円 606"/>
        <xdr:cNvSpPr/>
      </xdr:nvSpPr>
      <xdr:spPr>
        <a:xfrm>
          <a:off x="13652500" y="99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126338</xdr:rowOff>
    </xdr:from>
    <xdr:ext cx="534377" cy="259045"/>
    <xdr:sp macro="" textlink="">
      <xdr:nvSpPr>
        <xdr:cNvPr id="608" name="テキスト ボックス 607"/>
        <xdr:cNvSpPr txBox="1"/>
      </xdr:nvSpPr>
      <xdr:spPr>
        <a:xfrm>
          <a:off x="13436111" y="100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125427</xdr:rowOff>
    </xdr:from>
    <xdr:to>
      <xdr:col>67</xdr:col>
      <xdr:colOff>101600</xdr:colOff>
      <xdr:row>59</xdr:row>
      <xdr:rowOff>55577</xdr:rowOff>
    </xdr:to>
    <xdr:sp macro="" textlink="">
      <xdr:nvSpPr>
        <xdr:cNvPr id="609" name="楕円 608"/>
        <xdr:cNvSpPr/>
      </xdr:nvSpPr>
      <xdr:spPr>
        <a:xfrm>
          <a:off x="12763500" y="100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46704</xdr:rowOff>
    </xdr:from>
    <xdr:ext cx="534377" cy="259045"/>
    <xdr:sp macro="" textlink="">
      <xdr:nvSpPr>
        <xdr:cNvPr id="610" name="テキスト ボックス 609"/>
        <xdr:cNvSpPr txBox="1"/>
      </xdr:nvSpPr>
      <xdr:spPr>
        <a:xfrm>
          <a:off x="12547111" y="101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117664</xdr:rowOff>
    </xdr:from>
    <xdr:to>
      <xdr:col>76</xdr:col>
      <xdr:colOff>165100</xdr:colOff>
      <xdr:row>78</xdr:row>
      <xdr:rowOff>47814</xdr:rowOff>
    </xdr:to>
    <xdr:sp macro="" textlink="">
      <xdr:nvSpPr>
        <xdr:cNvPr id="642" name="フローチャート: 判断 641"/>
        <xdr:cNvSpPr/>
      </xdr:nvSpPr>
      <xdr:spPr>
        <a:xfrm>
          <a:off x="14541500" y="1331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64341</xdr:rowOff>
    </xdr:from>
    <xdr:ext cx="469744" cy="259045"/>
    <xdr:sp macro="" textlink="">
      <xdr:nvSpPr>
        <xdr:cNvPr id="643" name="テキスト ボックス 642"/>
        <xdr:cNvSpPr txBox="1"/>
      </xdr:nvSpPr>
      <xdr:spPr>
        <a:xfrm>
          <a:off x="14357428" y="13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40691</xdr:rowOff>
    </xdr:from>
    <xdr:to>
      <xdr:col>85</xdr:col>
      <xdr:colOff>127000</xdr:colOff>
      <xdr:row>97</xdr:row>
      <xdr:rowOff>49315</xdr:rowOff>
    </xdr:to>
    <xdr:cxnSp macro="">
      <xdr:nvCxnSpPr>
        <xdr:cNvPr id="692" name="直線コネクタ 691"/>
        <xdr:cNvCxnSpPr/>
      </xdr:nvCxnSpPr>
      <xdr:spPr>
        <a:xfrm>
          <a:off x="15481300" y="16671341"/>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40691</xdr:rowOff>
    </xdr:from>
    <xdr:to>
      <xdr:col>81</xdr:col>
      <xdr:colOff>50800</xdr:colOff>
      <xdr:row>97</xdr:row>
      <xdr:rowOff>68542</xdr:rowOff>
    </xdr:to>
    <xdr:cxnSp macro="">
      <xdr:nvCxnSpPr>
        <xdr:cNvPr id="695" name="直線コネクタ 694"/>
        <xdr:cNvCxnSpPr/>
      </xdr:nvCxnSpPr>
      <xdr:spPr>
        <a:xfrm flipV="1">
          <a:off x="14592300" y="16671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48361</xdr:rowOff>
    </xdr:from>
    <xdr:to>
      <xdr:col>76</xdr:col>
      <xdr:colOff>114300</xdr:colOff>
      <xdr:row>97</xdr:row>
      <xdr:rowOff>68542</xdr:rowOff>
    </xdr:to>
    <xdr:cxnSp macro="">
      <xdr:nvCxnSpPr>
        <xdr:cNvPr id="698" name="直線コネクタ 697"/>
        <xdr:cNvCxnSpPr/>
      </xdr:nvCxnSpPr>
      <xdr:spPr>
        <a:xfrm>
          <a:off x="13703300" y="16679011"/>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124994</xdr:rowOff>
    </xdr:from>
    <xdr:to>
      <xdr:col>76</xdr:col>
      <xdr:colOff>165100</xdr:colOff>
      <xdr:row>94</xdr:row>
      <xdr:rowOff>55144</xdr:rowOff>
    </xdr:to>
    <xdr:sp macro="" textlink="">
      <xdr:nvSpPr>
        <xdr:cNvPr id="699" name="フローチャート: 判断 698"/>
        <xdr:cNvSpPr/>
      </xdr:nvSpPr>
      <xdr:spPr>
        <a:xfrm>
          <a:off x="14541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71671</xdr:rowOff>
    </xdr:from>
    <xdr:ext cx="534377" cy="259045"/>
    <xdr:sp macro="" textlink="">
      <xdr:nvSpPr>
        <xdr:cNvPr id="700" name="テキスト ボックス 699"/>
        <xdr:cNvSpPr txBox="1"/>
      </xdr:nvSpPr>
      <xdr:spPr>
        <a:xfrm>
          <a:off x="14325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48361</xdr:rowOff>
    </xdr:from>
    <xdr:to>
      <xdr:col>71</xdr:col>
      <xdr:colOff>177800</xdr:colOff>
      <xdr:row>97</xdr:row>
      <xdr:rowOff>54190</xdr:rowOff>
    </xdr:to>
    <xdr:cxnSp macro="">
      <xdr:nvCxnSpPr>
        <xdr:cNvPr id="701" name="直線コネクタ 700"/>
        <xdr:cNvCxnSpPr/>
      </xdr:nvCxnSpPr>
      <xdr:spPr>
        <a:xfrm flipV="1">
          <a:off x="12814300" y="1667901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169965</xdr:rowOff>
    </xdr:from>
    <xdr:to>
      <xdr:col>85</xdr:col>
      <xdr:colOff>177800</xdr:colOff>
      <xdr:row>97</xdr:row>
      <xdr:rowOff>100115</xdr:rowOff>
    </xdr:to>
    <xdr:sp macro="" textlink="">
      <xdr:nvSpPr>
        <xdr:cNvPr id="711" name="楕円 710"/>
        <xdr:cNvSpPr/>
      </xdr:nvSpPr>
      <xdr:spPr>
        <a:xfrm>
          <a:off x="16268700" y="166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84892</xdr:rowOff>
    </xdr:from>
    <xdr:ext cx="534377" cy="259045"/>
    <xdr:sp macro="" textlink="">
      <xdr:nvSpPr>
        <xdr:cNvPr id="712" name="公債費該当値テキスト"/>
        <xdr:cNvSpPr txBox="1"/>
      </xdr:nvSpPr>
      <xdr:spPr>
        <a:xfrm>
          <a:off x="16370300" y="165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161341</xdr:rowOff>
    </xdr:from>
    <xdr:to>
      <xdr:col>81</xdr:col>
      <xdr:colOff>101600</xdr:colOff>
      <xdr:row>97</xdr:row>
      <xdr:rowOff>91491</xdr:rowOff>
    </xdr:to>
    <xdr:sp macro="" textlink="">
      <xdr:nvSpPr>
        <xdr:cNvPr id="713" name="楕円 712"/>
        <xdr:cNvSpPr/>
      </xdr:nvSpPr>
      <xdr:spPr>
        <a:xfrm>
          <a:off x="15430500" y="16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82618</xdr:rowOff>
    </xdr:from>
    <xdr:ext cx="534377" cy="259045"/>
    <xdr:sp macro="" textlink="">
      <xdr:nvSpPr>
        <xdr:cNvPr id="714" name="テキスト ボックス 713"/>
        <xdr:cNvSpPr txBox="1"/>
      </xdr:nvSpPr>
      <xdr:spPr>
        <a:xfrm>
          <a:off x="15214111" y="167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17742</xdr:rowOff>
    </xdr:from>
    <xdr:to>
      <xdr:col>76</xdr:col>
      <xdr:colOff>165100</xdr:colOff>
      <xdr:row>97</xdr:row>
      <xdr:rowOff>119342</xdr:rowOff>
    </xdr:to>
    <xdr:sp macro="" textlink="">
      <xdr:nvSpPr>
        <xdr:cNvPr id="715" name="楕円 714"/>
        <xdr:cNvSpPr/>
      </xdr:nvSpPr>
      <xdr:spPr>
        <a:xfrm>
          <a:off x="145415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110469</xdr:rowOff>
    </xdr:from>
    <xdr:ext cx="534377" cy="259045"/>
    <xdr:sp macro="" textlink="">
      <xdr:nvSpPr>
        <xdr:cNvPr id="716" name="テキスト ボックス 715"/>
        <xdr:cNvSpPr txBox="1"/>
      </xdr:nvSpPr>
      <xdr:spPr>
        <a:xfrm>
          <a:off x="14325111" y="167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169011</xdr:rowOff>
    </xdr:from>
    <xdr:to>
      <xdr:col>72</xdr:col>
      <xdr:colOff>38100</xdr:colOff>
      <xdr:row>97</xdr:row>
      <xdr:rowOff>99161</xdr:rowOff>
    </xdr:to>
    <xdr:sp macro="" textlink="">
      <xdr:nvSpPr>
        <xdr:cNvPr id="717" name="楕円 716"/>
        <xdr:cNvSpPr/>
      </xdr:nvSpPr>
      <xdr:spPr>
        <a:xfrm>
          <a:off x="13652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90288</xdr:rowOff>
    </xdr:from>
    <xdr:ext cx="534377" cy="259045"/>
    <xdr:sp macro="" textlink="">
      <xdr:nvSpPr>
        <xdr:cNvPr id="718" name="テキスト ボックス 717"/>
        <xdr:cNvSpPr txBox="1"/>
      </xdr:nvSpPr>
      <xdr:spPr>
        <a:xfrm>
          <a:off x="13436111" y="167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3390</xdr:rowOff>
    </xdr:from>
    <xdr:to>
      <xdr:col>67</xdr:col>
      <xdr:colOff>101600</xdr:colOff>
      <xdr:row>97</xdr:row>
      <xdr:rowOff>104990</xdr:rowOff>
    </xdr:to>
    <xdr:sp macro="" textlink="">
      <xdr:nvSpPr>
        <xdr:cNvPr id="719" name="楕円 718"/>
        <xdr:cNvSpPr/>
      </xdr:nvSpPr>
      <xdr:spPr>
        <a:xfrm>
          <a:off x="12763500" y="166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96117</xdr:rowOff>
    </xdr:from>
    <xdr:ext cx="534377" cy="259045"/>
    <xdr:sp macro="" textlink="">
      <xdr:nvSpPr>
        <xdr:cNvPr id="720" name="テキスト ボックス 719"/>
        <xdr:cNvSpPr txBox="1"/>
      </xdr:nvSpPr>
      <xdr:spPr>
        <a:xfrm>
          <a:off x="12547111" y="167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54" name="フローチャート: 判断 753"/>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3116</xdr:rowOff>
    </xdr:from>
    <xdr:ext cx="378565" cy="259045"/>
    <xdr:sp macro="" textlink="">
      <xdr:nvSpPr>
        <xdr:cNvPr id="755" name="テキスト ボックス 754"/>
        <xdr:cNvSpPr txBox="1"/>
      </xdr:nvSpPr>
      <xdr:spPr>
        <a:xfrm>
          <a:off x="20245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163195</xdr:rowOff>
    </xdr:from>
    <xdr:to>
      <xdr:col>107</xdr:col>
      <xdr:colOff>101600</xdr:colOff>
      <xdr:row>56</xdr:row>
      <xdr:rowOff>93345</xdr:rowOff>
    </xdr:to>
    <xdr:sp macro="" textlink="">
      <xdr:nvSpPr>
        <xdr:cNvPr id="807" name="フローチャート: 判断 806"/>
        <xdr:cNvSpPr/>
      </xdr:nvSpPr>
      <xdr:spPr>
        <a:xfrm>
          <a:off x="20383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54</xdr:row>
      <xdr:rowOff>109872</xdr:rowOff>
    </xdr:from>
    <xdr:ext cx="313932" cy="259045"/>
    <xdr:sp macro="" textlink="">
      <xdr:nvSpPr>
        <xdr:cNvPr id="808" name="テキスト ボックス 807"/>
        <xdr:cNvSpPr txBox="1"/>
      </xdr:nvSpPr>
      <xdr:spPr>
        <a:xfrm>
          <a:off x="20277333" y="936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4" name="テキスト ボックス 82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325,103</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全国平均、愛知県平均及び類似団体内平均を上回っているが、これは本市が海抜０ｍ地帯に位置しており、河川を多く抱える地理的特色があるため、雨水の排水機能を向上させるため湛水防除事業や緊急農地防災事業をはじめとする各種土地改良事業に力を入れているため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4,718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％）の減少となったが、これは平成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年度に各事業が集中したため、平成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年度事業費が一時的に高まったためである。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7.974</a:t>
          </a:r>
          <a:r>
            <a:rPr kumimoji="1" lang="ja-JP" altLang="en-US" sz="1300">
              <a:latin typeface="ＭＳ Ｐゴシック" panose="020B0600070205080204" pitchFamily="50" charset="-128"/>
              <a:ea typeface="ＭＳ Ｐゴシック" panose="020B0600070205080204" pitchFamily="50" charset="-128"/>
            </a:rPr>
            <a:t>円で全国平均、愛知県平均及び類似団体内平均を下回っているものの、平成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4,798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％）と大幅な増加となっている。これは、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市内企業の設備投資等による償却資産課税の負担を軽減する企業立地指定企業交付金の大きく増加したこと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庁舎建設事業の本体工事が始まるため、総務費においても住民一人当たりの歳出決算額が大幅に増加することが見込まれる。そのため、第４次弥富市行政改革実施計画に基づき事務事業の合理化・効率化に取り組むことで、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扶助費や特別会計繰出金の増加などの影響により財政調整基金を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8,900</a:t>
          </a:r>
          <a:r>
            <a:rPr lang="ja-JP" altLang="ja-JP" sz="1100">
              <a:solidFill>
                <a:schemeClr val="dk1"/>
              </a:solidFill>
              <a:effectLst/>
              <a:latin typeface="+mn-lt"/>
              <a:ea typeface="+mn-ea"/>
              <a:cs typeface="+mn-cs"/>
            </a:rPr>
            <a:t>万円取り崩したことにより、基金残高の標準財政規模比が</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ポイント減少した。新庁舎建設事業や公共施設の老朽化対策などの行政需要がある一方で、税収は大幅な伸びが期待できないことや普通交付税の縮減などを踏まえると、今後も基金からの取崩しをせざるを得ない状況にあるが、災害発生時に投入する財源として必要な額として標準財政規模の</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％程度である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億円を確保することを念頭に、より慎重な財政運営に努める。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実質単年度収支は、単年度収支が</a:t>
          </a:r>
          <a:r>
            <a:rPr lang="en-US" altLang="ja-JP" sz="1100">
              <a:solidFill>
                <a:schemeClr val="dk1"/>
              </a:solidFill>
              <a:effectLst/>
              <a:latin typeface="+mn-lt"/>
              <a:ea typeface="+mn-ea"/>
              <a:cs typeface="+mn-cs"/>
            </a:rPr>
            <a:t>71,324</a:t>
          </a:r>
          <a:r>
            <a:rPr lang="ja-JP" altLang="ja-JP" sz="1100">
              <a:solidFill>
                <a:schemeClr val="dk1"/>
              </a:solidFill>
              <a:effectLst/>
              <a:latin typeface="+mn-lt"/>
              <a:ea typeface="+mn-ea"/>
              <a:cs typeface="+mn-cs"/>
            </a:rPr>
            <a:t>千円の赤字であったことに加え、上述のとおり財政調整基金を取り崩したことにより、前年度を下回った。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すべての特別会計で黒字となっていることから、健全な財政運営ができているといえる。国民健康保険特別会計においては前年度に比べて黒字幅が増えているが医療費の伸びに対して税収入が極めて低く、一般会計からの繰入額が増加傾向にあることから、予防事業の実施や適正受診の啓発などを通して歳出の削減を図り、一般会計からの繰出金の縮減に引き続き努める必要がある。その他の特別会計においても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73</v>
      </c>
      <c r="C3" s="420"/>
      <c r="D3" s="420"/>
      <c r="E3" s="421"/>
      <c r="F3" s="421"/>
      <c r="G3" s="421"/>
      <c r="H3" s="421"/>
      <c r="I3" s="421"/>
      <c r="J3" s="421"/>
      <c r="K3" s="421"/>
      <c r="L3" s="421" t="s">
        <v>74</v>
      </c>
      <c r="M3" s="421"/>
      <c r="N3" s="421"/>
      <c r="O3" s="421"/>
      <c r="P3" s="421"/>
      <c r="Q3" s="421"/>
      <c r="R3" s="428"/>
      <c r="S3" s="428"/>
      <c r="T3" s="428"/>
      <c r="U3" s="428"/>
      <c r="V3" s="429"/>
      <c r="W3" s="403" t="s">
        <v>75</v>
      </c>
      <c r="X3" s="404"/>
      <c r="Y3" s="404"/>
      <c r="Z3" s="404"/>
      <c r="AA3" s="404"/>
      <c r="AB3" s="420"/>
      <c r="AC3" s="428" t="s">
        <v>76</v>
      </c>
      <c r="AD3" s="404"/>
      <c r="AE3" s="404"/>
      <c r="AF3" s="404"/>
      <c r="AG3" s="404"/>
      <c r="AH3" s="404"/>
      <c r="AI3" s="404"/>
      <c r="AJ3" s="404"/>
      <c r="AK3" s="404"/>
      <c r="AL3" s="405"/>
      <c r="AM3" s="403" t="s">
        <v>77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78</v>
      </c>
      <c r="BO3" s="404"/>
      <c r="BP3" s="404"/>
      <c r="BQ3" s="404"/>
      <c r="BR3" s="404"/>
      <c r="BS3" s="404"/>
      <c r="BT3" s="404"/>
      <c r="BU3" s="405"/>
      <c r="BV3" s="403" t="s">
        <v>79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80</v>
      </c>
      <c r="CU3" s="404"/>
      <c r="CV3" s="404"/>
      <c r="CW3" s="404"/>
      <c r="CX3" s="404"/>
      <c r="CY3" s="404"/>
      <c r="CZ3" s="404"/>
      <c r="DA3" s="405"/>
      <c r="DB3" s="403" t="s">
        <v>81</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82</v>
      </c>
      <c r="AZ4" s="407"/>
      <c r="BA4" s="407"/>
      <c r="BB4" s="407"/>
      <c r="BC4" s="407"/>
      <c r="BD4" s="407"/>
      <c r="BE4" s="407"/>
      <c r="BF4" s="407"/>
      <c r="BG4" s="407"/>
      <c r="BH4" s="407"/>
      <c r="BI4" s="407"/>
      <c r="BJ4" s="407"/>
      <c r="BK4" s="407"/>
      <c r="BL4" s="407"/>
      <c r="BM4" s="408"/>
      <c r="BN4" s="409">
        <v>14981911</v>
      </c>
      <c r="BO4" s="410"/>
      <c r="BP4" s="410"/>
      <c r="BQ4" s="410"/>
      <c r="BR4" s="410"/>
      <c r="BS4" s="410"/>
      <c r="BT4" s="410"/>
      <c r="BU4" s="411"/>
      <c r="BV4" s="409">
        <v>14901123</v>
      </c>
      <c r="BW4" s="410"/>
      <c r="BX4" s="410"/>
      <c r="BY4" s="410"/>
      <c r="BZ4" s="410"/>
      <c r="CA4" s="410"/>
      <c r="CB4" s="410"/>
      <c r="CC4" s="411"/>
      <c r="CD4" s="412" t="s">
        <v>83</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84</v>
      </c>
      <c r="AN5" s="476"/>
      <c r="AO5" s="476"/>
      <c r="AP5" s="476"/>
      <c r="AQ5" s="476"/>
      <c r="AR5" s="476"/>
      <c r="AS5" s="476"/>
      <c r="AT5" s="477"/>
      <c r="AU5" s="478" t="s">
        <v>85</v>
      </c>
      <c r="AV5" s="479"/>
      <c r="AW5" s="479"/>
      <c r="AX5" s="479"/>
      <c r="AY5" s="480" t="s">
        <v>86</v>
      </c>
      <c r="AZ5" s="481"/>
      <c r="BA5" s="481"/>
      <c r="BB5" s="481"/>
      <c r="BC5" s="481"/>
      <c r="BD5" s="481"/>
      <c r="BE5" s="481"/>
      <c r="BF5" s="481"/>
      <c r="BG5" s="481"/>
      <c r="BH5" s="481"/>
      <c r="BI5" s="481"/>
      <c r="BJ5" s="481"/>
      <c r="BK5" s="481"/>
      <c r="BL5" s="481"/>
      <c r="BM5" s="482"/>
      <c r="BN5" s="446">
        <v>14445325</v>
      </c>
      <c r="BO5" s="447"/>
      <c r="BP5" s="447"/>
      <c r="BQ5" s="447"/>
      <c r="BR5" s="447"/>
      <c r="BS5" s="447"/>
      <c r="BT5" s="447"/>
      <c r="BU5" s="448"/>
      <c r="BV5" s="446">
        <v>14367499</v>
      </c>
      <c r="BW5" s="447"/>
      <c r="BX5" s="447"/>
      <c r="BY5" s="447"/>
      <c r="BZ5" s="447"/>
      <c r="CA5" s="447"/>
      <c r="CB5" s="447"/>
      <c r="CC5" s="448"/>
      <c r="CD5" s="449" t="s">
        <v>87</v>
      </c>
      <c r="CE5" s="450"/>
      <c r="CF5" s="450"/>
      <c r="CG5" s="450"/>
      <c r="CH5" s="450"/>
      <c r="CI5" s="450"/>
      <c r="CJ5" s="450"/>
      <c r="CK5" s="450"/>
      <c r="CL5" s="450"/>
      <c r="CM5" s="450"/>
      <c r="CN5" s="450"/>
      <c r="CO5" s="450"/>
      <c r="CP5" s="450"/>
      <c r="CQ5" s="450"/>
      <c r="CR5" s="450"/>
      <c r="CS5" s="451"/>
      <c r="CT5" s="443">
        <v>87.4</v>
      </c>
      <c r="CU5" s="444"/>
      <c r="CV5" s="444"/>
      <c r="CW5" s="444"/>
      <c r="CX5" s="444"/>
      <c r="CY5" s="444"/>
      <c r="CZ5" s="444"/>
      <c r="DA5" s="445"/>
      <c r="DB5" s="443">
        <v>85</v>
      </c>
      <c r="DC5" s="444"/>
      <c r="DD5" s="444"/>
      <c r="DE5" s="444"/>
      <c r="DF5" s="444"/>
      <c r="DG5" s="444"/>
      <c r="DH5" s="444"/>
      <c r="DI5" s="445"/>
      <c r="DJ5" s="165"/>
      <c r="DK5" s="165"/>
      <c r="DL5" s="165"/>
      <c r="DM5" s="165"/>
      <c r="DN5" s="165"/>
      <c r="DO5" s="165"/>
    </row>
    <row r="6" spans="1:119" ht="18.75" customHeight="1" x14ac:dyDescent="0.15">
      <c r="A6" s="166"/>
      <c r="B6" s="452" t="s">
        <v>88</v>
      </c>
      <c r="C6" s="453"/>
      <c r="D6" s="453"/>
      <c r="E6" s="454"/>
      <c r="F6" s="454"/>
      <c r="G6" s="454"/>
      <c r="H6" s="454"/>
      <c r="I6" s="454"/>
      <c r="J6" s="454"/>
      <c r="K6" s="454"/>
      <c r="L6" s="454" t="s">
        <v>89</v>
      </c>
      <c r="M6" s="454"/>
      <c r="N6" s="454"/>
      <c r="O6" s="454"/>
      <c r="P6" s="454"/>
      <c r="Q6" s="454"/>
      <c r="R6" s="458"/>
      <c r="S6" s="458"/>
      <c r="T6" s="458"/>
      <c r="U6" s="458"/>
      <c r="V6" s="459"/>
      <c r="W6" s="462" t="s">
        <v>90</v>
      </c>
      <c r="X6" s="463"/>
      <c r="Y6" s="463"/>
      <c r="Z6" s="463"/>
      <c r="AA6" s="463"/>
      <c r="AB6" s="453"/>
      <c r="AC6" s="466" t="s">
        <v>91</v>
      </c>
      <c r="AD6" s="467"/>
      <c r="AE6" s="467"/>
      <c r="AF6" s="467"/>
      <c r="AG6" s="467"/>
      <c r="AH6" s="467"/>
      <c r="AI6" s="467"/>
      <c r="AJ6" s="467"/>
      <c r="AK6" s="467"/>
      <c r="AL6" s="468"/>
      <c r="AM6" s="475" t="s">
        <v>92</v>
      </c>
      <c r="AN6" s="476"/>
      <c r="AO6" s="476"/>
      <c r="AP6" s="476"/>
      <c r="AQ6" s="476"/>
      <c r="AR6" s="476"/>
      <c r="AS6" s="476"/>
      <c r="AT6" s="477"/>
      <c r="AU6" s="478" t="s">
        <v>85</v>
      </c>
      <c r="AV6" s="479"/>
      <c r="AW6" s="479"/>
      <c r="AX6" s="479"/>
      <c r="AY6" s="480" t="s">
        <v>93</v>
      </c>
      <c r="AZ6" s="481"/>
      <c r="BA6" s="481"/>
      <c r="BB6" s="481"/>
      <c r="BC6" s="481"/>
      <c r="BD6" s="481"/>
      <c r="BE6" s="481"/>
      <c r="BF6" s="481"/>
      <c r="BG6" s="481"/>
      <c r="BH6" s="481"/>
      <c r="BI6" s="481"/>
      <c r="BJ6" s="481"/>
      <c r="BK6" s="481"/>
      <c r="BL6" s="481"/>
      <c r="BM6" s="482"/>
      <c r="BN6" s="446">
        <v>536586</v>
      </c>
      <c r="BO6" s="447"/>
      <c r="BP6" s="447"/>
      <c r="BQ6" s="447"/>
      <c r="BR6" s="447"/>
      <c r="BS6" s="447"/>
      <c r="BT6" s="447"/>
      <c r="BU6" s="448"/>
      <c r="BV6" s="446">
        <v>533624</v>
      </c>
      <c r="BW6" s="447"/>
      <c r="BX6" s="447"/>
      <c r="BY6" s="447"/>
      <c r="BZ6" s="447"/>
      <c r="CA6" s="447"/>
      <c r="CB6" s="447"/>
      <c r="CC6" s="448"/>
      <c r="CD6" s="449" t="s">
        <v>94</v>
      </c>
      <c r="CE6" s="450"/>
      <c r="CF6" s="450"/>
      <c r="CG6" s="450"/>
      <c r="CH6" s="450"/>
      <c r="CI6" s="450"/>
      <c r="CJ6" s="450"/>
      <c r="CK6" s="450"/>
      <c r="CL6" s="450"/>
      <c r="CM6" s="450"/>
      <c r="CN6" s="450"/>
      <c r="CO6" s="450"/>
      <c r="CP6" s="450"/>
      <c r="CQ6" s="450"/>
      <c r="CR6" s="450"/>
      <c r="CS6" s="451"/>
      <c r="CT6" s="483">
        <v>89</v>
      </c>
      <c r="CU6" s="484"/>
      <c r="CV6" s="484"/>
      <c r="CW6" s="484"/>
      <c r="CX6" s="484"/>
      <c r="CY6" s="484"/>
      <c r="CZ6" s="484"/>
      <c r="DA6" s="485"/>
      <c r="DB6" s="483">
        <v>85.9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95</v>
      </c>
      <c r="AN7" s="476"/>
      <c r="AO7" s="476"/>
      <c r="AP7" s="476"/>
      <c r="AQ7" s="476"/>
      <c r="AR7" s="476"/>
      <c r="AS7" s="476"/>
      <c r="AT7" s="477"/>
      <c r="AU7" s="478" t="s">
        <v>85</v>
      </c>
      <c r="AV7" s="479"/>
      <c r="AW7" s="479"/>
      <c r="AX7" s="479"/>
      <c r="AY7" s="480" t="s">
        <v>96</v>
      </c>
      <c r="AZ7" s="481"/>
      <c r="BA7" s="481"/>
      <c r="BB7" s="481"/>
      <c r="BC7" s="481"/>
      <c r="BD7" s="481"/>
      <c r="BE7" s="481"/>
      <c r="BF7" s="481"/>
      <c r="BG7" s="481"/>
      <c r="BH7" s="481"/>
      <c r="BI7" s="481"/>
      <c r="BJ7" s="481"/>
      <c r="BK7" s="481"/>
      <c r="BL7" s="481"/>
      <c r="BM7" s="482"/>
      <c r="BN7" s="446">
        <v>80568</v>
      </c>
      <c r="BO7" s="447"/>
      <c r="BP7" s="447"/>
      <c r="BQ7" s="447"/>
      <c r="BR7" s="447"/>
      <c r="BS7" s="447"/>
      <c r="BT7" s="447"/>
      <c r="BU7" s="448"/>
      <c r="BV7" s="446">
        <v>6282</v>
      </c>
      <c r="BW7" s="447"/>
      <c r="BX7" s="447"/>
      <c r="BY7" s="447"/>
      <c r="BZ7" s="447"/>
      <c r="CA7" s="447"/>
      <c r="CB7" s="447"/>
      <c r="CC7" s="448"/>
      <c r="CD7" s="449" t="s">
        <v>97</v>
      </c>
      <c r="CE7" s="450"/>
      <c r="CF7" s="450"/>
      <c r="CG7" s="450"/>
      <c r="CH7" s="450"/>
      <c r="CI7" s="450"/>
      <c r="CJ7" s="450"/>
      <c r="CK7" s="450"/>
      <c r="CL7" s="450"/>
      <c r="CM7" s="450"/>
      <c r="CN7" s="450"/>
      <c r="CO7" s="450"/>
      <c r="CP7" s="450"/>
      <c r="CQ7" s="450"/>
      <c r="CR7" s="450"/>
      <c r="CS7" s="451"/>
      <c r="CT7" s="446">
        <v>10124448</v>
      </c>
      <c r="CU7" s="447"/>
      <c r="CV7" s="447"/>
      <c r="CW7" s="447"/>
      <c r="CX7" s="447"/>
      <c r="CY7" s="447"/>
      <c r="CZ7" s="447"/>
      <c r="DA7" s="448"/>
      <c r="DB7" s="446">
        <v>10157190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98</v>
      </c>
      <c r="AN8" s="476"/>
      <c r="AO8" s="476"/>
      <c r="AP8" s="476"/>
      <c r="AQ8" s="476"/>
      <c r="AR8" s="476"/>
      <c r="AS8" s="476"/>
      <c r="AT8" s="477"/>
      <c r="AU8" s="478" t="s">
        <v>99</v>
      </c>
      <c r="AV8" s="479"/>
      <c r="AW8" s="479"/>
      <c r="AX8" s="479"/>
      <c r="AY8" s="480" t="s">
        <v>100</v>
      </c>
      <c r="AZ8" s="481"/>
      <c r="BA8" s="481"/>
      <c r="BB8" s="481"/>
      <c r="BC8" s="481"/>
      <c r="BD8" s="481"/>
      <c r="BE8" s="481"/>
      <c r="BF8" s="481"/>
      <c r="BG8" s="481"/>
      <c r="BH8" s="481"/>
      <c r="BI8" s="481"/>
      <c r="BJ8" s="481"/>
      <c r="BK8" s="481"/>
      <c r="BL8" s="481"/>
      <c r="BM8" s="482"/>
      <c r="BN8" s="446">
        <v>456018</v>
      </c>
      <c r="BO8" s="447"/>
      <c r="BP8" s="447"/>
      <c r="BQ8" s="447"/>
      <c r="BR8" s="447"/>
      <c r="BS8" s="447"/>
      <c r="BT8" s="447"/>
      <c r="BU8" s="448"/>
      <c r="BV8" s="446">
        <v>527342</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x14ac:dyDescent="0.2">
      <c r="A9" s="166"/>
      <c r="B9" s="440" t="s">
        <v>102</v>
      </c>
      <c r="C9" s="441"/>
      <c r="D9" s="441"/>
      <c r="E9" s="441"/>
      <c r="F9" s="441"/>
      <c r="G9" s="441"/>
      <c r="H9" s="441"/>
      <c r="I9" s="441"/>
      <c r="J9" s="441"/>
      <c r="K9" s="489"/>
      <c r="L9" s="490" t="s">
        <v>103</v>
      </c>
      <c r="M9" s="491"/>
      <c r="N9" s="491"/>
      <c r="O9" s="491"/>
      <c r="P9" s="491"/>
      <c r="Q9" s="492"/>
      <c r="R9" s="493">
        <v>43269</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106</v>
      </c>
      <c r="AV9" s="479"/>
      <c r="AW9" s="479"/>
      <c r="AX9" s="479"/>
      <c r="AY9" s="480" t="s">
        <v>107</v>
      </c>
      <c r="AZ9" s="481"/>
      <c r="BA9" s="481"/>
      <c r="BB9" s="481"/>
      <c r="BC9" s="481"/>
      <c r="BD9" s="481"/>
      <c r="BE9" s="481"/>
      <c r="BF9" s="481"/>
      <c r="BG9" s="481"/>
      <c r="BH9" s="481"/>
      <c r="BI9" s="481"/>
      <c r="BJ9" s="481"/>
      <c r="BK9" s="481"/>
      <c r="BL9" s="481"/>
      <c r="BM9" s="482"/>
      <c r="BN9" s="446">
        <v>-71324</v>
      </c>
      <c r="BO9" s="447"/>
      <c r="BP9" s="447"/>
      <c r="BQ9" s="447"/>
      <c r="BR9" s="447"/>
      <c r="BS9" s="447"/>
      <c r="BT9" s="447"/>
      <c r="BU9" s="448"/>
      <c r="BV9" s="446">
        <v>25412</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43272</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1037</v>
      </c>
      <c r="BO10" s="447"/>
      <c r="BP10" s="447"/>
      <c r="BQ10" s="447"/>
      <c r="BR10" s="447"/>
      <c r="BS10" s="447"/>
      <c r="BT10" s="447"/>
      <c r="BU10" s="448"/>
      <c r="BV10" s="446">
        <v>2361</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111</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x14ac:dyDescent="0.15">
      <c r="A12" s="166"/>
      <c r="B12" s="506" t="s">
        <v>120</v>
      </c>
      <c r="C12" s="507"/>
      <c r="D12" s="507"/>
      <c r="E12" s="507"/>
      <c r="F12" s="507"/>
      <c r="G12" s="507"/>
      <c r="H12" s="507"/>
      <c r="I12" s="507"/>
      <c r="J12" s="507"/>
      <c r="K12" s="508"/>
      <c r="L12" s="515" t="s">
        <v>121</v>
      </c>
      <c r="M12" s="516"/>
      <c r="N12" s="516"/>
      <c r="O12" s="516"/>
      <c r="P12" s="516"/>
      <c r="Q12" s="517"/>
      <c r="R12" s="518">
        <v>44433</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111</v>
      </c>
      <c r="AV12" s="479"/>
      <c r="AW12" s="479"/>
      <c r="AX12" s="479"/>
      <c r="AY12" s="480" t="s">
        <v>125</v>
      </c>
      <c r="AZ12" s="481"/>
      <c r="BA12" s="481"/>
      <c r="BB12" s="481"/>
      <c r="BC12" s="481"/>
      <c r="BD12" s="481"/>
      <c r="BE12" s="481"/>
      <c r="BF12" s="481"/>
      <c r="BG12" s="481"/>
      <c r="BH12" s="481"/>
      <c r="BI12" s="481"/>
      <c r="BJ12" s="481"/>
      <c r="BK12" s="481"/>
      <c r="BL12" s="481"/>
      <c r="BM12" s="482"/>
      <c r="BN12" s="446">
        <v>189000</v>
      </c>
      <c r="BO12" s="447"/>
      <c r="BP12" s="447"/>
      <c r="BQ12" s="447"/>
      <c r="BR12" s="447"/>
      <c r="BS12" s="447"/>
      <c r="BT12" s="447"/>
      <c r="BU12" s="448"/>
      <c r="BV12" s="446">
        <v>253573</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127</v>
      </c>
      <c r="N13" s="535"/>
      <c r="O13" s="535"/>
      <c r="P13" s="535"/>
      <c r="Q13" s="536"/>
      <c r="R13" s="527">
        <v>42798</v>
      </c>
      <c r="S13" s="528"/>
      <c r="T13" s="528"/>
      <c r="U13" s="528"/>
      <c r="V13" s="529"/>
      <c r="W13" s="462" t="s">
        <v>128</v>
      </c>
      <c r="X13" s="463"/>
      <c r="Y13" s="463"/>
      <c r="Z13" s="463"/>
      <c r="AA13" s="463"/>
      <c r="AB13" s="453"/>
      <c r="AC13" s="497">
        <v>886</v>
      </c>
      <c r="AD13" s="498"/>
      <c r="AE13" s="498"/>
      <c r="AF13" s="498"/>
      <c r="AG13" s="537"/>
      <c r="AH13" s="497">
        <v>1020</v>
      </c>
      <c r="AI13" s="498"/>
      <c r="AJ13" s="498"/>
      <c r="AK13" s="498"/>
      <c r="AL13" s="499"/>
      <c r="AM13" s="475" t="s">
        <v>129</v>
      </c>
      <c r="AN13" s="476"/>
      <c r="AO13" s="476"/>
      <c r="AP13" s="476"/>
      <c r="AQ13" s="476"/>
      <c r="AR13" s="476"/>
      <c r="AS13" s="476"/>
      <c r="AT13" s="477"/>
      <c r="AU13" s="478" t="s">
        <v>130</v>
      </c>
      <c r="AV13" s="479"/>
      <c r="AW13" s="479"/>
      <c r="AX13" s="479"/>
      <c r="AY13" s="480" t="s">
        <v>131</v>
      </c>
      <c r="AZ13" s="481"/>
      <c r="BA13" s="481"/>
      <c r="BB13" s="481"/>
      <c r="BC13" s="481"/>
      <c r="BD13" s="481"/>
      <c r="BE13" s="481"/>
      <c r="BF13" s="481"/>
      <c r="BG13" s="481"/>
      <c r="BH13" s="481"/>
      <c r="BI13" s="481"/>
      <c r="BJ13" s="481"/>
      <c r="BK13" s="481"/>
      <c r="BL13" s="481"/>
      <c r="BM13" s="482"/>
      <c r="BN13" s="446">
        <v>-259287</v>
      </c>
      <c r="BO13" s="447"/>
      <c r="BP13" s="447"/>
      <c r="BQ13" s="447"/>
      <c r="BR13" s="447"/>
      <c r="BS13" s="447"/>
      <c r="BT13" s="447"/>
      <c r="BU13" s="448"/>
      <c r="BV13" s="446">
        <v>-225800</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133</v>
      </c>
      <c r="M14" s="525"/>
      <c r="N14" s="525"/>
      <c r="O14" s="525"/>
      <c r="P14" s="525"/>
      <c r="Q14" s="526"/>
      <c r="R14" s="527">
        <v>44277</v>
      </c>
      <c r="S14" s="528"/>
      <c r="T14" s="528"/>
      <c r="U14" s="528"/>
      <c r="V14" s="529"/>
      <c r="W14" s="436"/>
      <c r="X14" s="437"/>
      <c r="Y14" s="437"/>
      <c r="Z14" s="437"/>
      <c r="AA14" s="437"/>
      <c r="AB14" s="426"/>
      <c r="AC14" s="530">
        <v>4.2</v>
      </c>
      <c r="AD14" s="531"/>
      <c r="AE14" s="531"/>
      <c r="AF14" s="531"/>
      <c r="AG14" s="532"/>
      <c r="AH14" s="530">
        <v>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v>59.8</v>
      </c>
      <c r="CU14" s="542"/>
      <c r="CV14" s="542"/>
      <c r="CW14" s="542"/>
      <c r="CX14" s="542"/>
      <c r="CY14" s="542"/>
      <c r="CZ14" s="542"/>
      <c r="DA14" s="543"/>
      <c r="DB14" s="541">
        <v>51.5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135</v>
      </c>
      <c r="N15" s="535"/>
      <c r="O15" s="535"/>
      <c r="P15" s="535"/>
      <c r="Q15" s="536"/>
      <c r="R15" s="527">
        <v>42837</v>
      </c>
      <c r="S15" s="528"/>
      <c r="T15" s="528"/>
      <c r="U15" s="528"/>
      <c r="V15" s="529"/>
      <c r="W15" s="462" t="s">
        <v>136</v>
      </c>
      <c r="X15" s="463"/>
      <c r="Y15" s="463"/>
      <c r="Z15" s="463"/>
      <c r="AA15" s="463"/>
      <c r="AB15" s="453"/>
      <c r="AC15" s="497">
        <v>6247</v>
      </c>
      <c r="AD15" s="498"/>
      <c r="AE15" s="498"/>
      <c r="AF15" s="498"/>
      <c r="AG15" s="537"/>
      <c r="AH15" s="497">
        <v>5790</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7442438</v>
      </c>
      <c r="BO15" s="410"/>
      <c r="BP15" s="410"/>
      <c r="BQ15" s="410"/>
      <c r="BR15" s="410"/>
      <c r="BS15" s="410"/>
      <c r="BT15" s="410"/>
      <c r="BU15" s="411"/>
      <c r="BV15" s="409">
        <v>7522543</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29.6</v>
      </c>
      <c r="AD16" s="531"/>
      <c r="AE16" s="531"/>
      <c r="AF16" s="531"/>
      <c r="AG16" s="532"/>
      <c r="AH16" s="530">
        <v>28.7</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7539276</v>
      </c>
      <c r="BO16" s="447"/>
      <c r="BP16" s="447"/>
      <c r="BQ16" s="447"/>
      <c r="BR16" s="447"/>
      <c r="BS16" s="447"/>
      <c r="BT16" s="447"/>
      <c r="BU16" s="448"/>
      <c r="BV16" s="446">
        <v>7574581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13942</v>
      </c>
      <c r="AD17" s="498"/>
      <c r="AE17" s="498"/>
      <c r="AF17" s="498"/>
      <c r="AG17" s="537"/>
      <c r="AH17" s="497">
        <v>13390</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9539351</v>
      </c>
      <c r="BO17" s="447"/>
      <c r="BP17" s="447"/>
      <c r="BQ17" s="447"/>
      <c r="BR17" s="447"/>
      <c r="BS17" s="447"/>
      <c r="BT17" s="447"/>
      <c r="BU17" s="448"/>
      <c r="BV17" s="446">
        <v>9634455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49</v>
      </c>
      <c r="M18" s="559"/>
      <c r="N18" s="559"/>
      <c r="O18" s="559"/>
      <c r="P18" s="559"/>
      <c r="Q18" s="559"/>
      <c r="R18" s="560"/>
      <c r="S18" s="560"/>
      <c r="T18" s="560"/>
      <c r="U18" s="560"/>
      <c r="V18" s="561"/>
      <c r="W18" s="464"/>
      <c r="X18" s="465"/>
      <c r="Y18" s="465"/>
      <c r="Z18" s="465"/>
      <c r="AA18" s="465"/>
      <c r="AB18" s="456"/>
      <c r="AC18" s="562">
        <v>66.2</v>
      </c>
      <c r="AD18" s="563"/>
      <c r="AE18" s="563"/>
      <c r="AF18" s="563"/>
      <c r="AG18" s="564"/>
      <c r="AH18" s="562">
        <v>66.3</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8994254</v>
      </c>
      <c r="BO18" s="447"/>
      <c r="BP18" s="447"/>
      <c r="BQ18" s="447"/>
      <c r="BR18" s="447"/>
      <c r="BS18" s="447"/>
      <c r="BT18" s="447"/>
      <c r="BU18" s="448"/>
      <c r="BV18" s="446">
        <v>8653170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883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11422237</v>
      </c>
      <c r="BO19" s="447"/>
      <c r="BP19" s="447"/>
      <c r="BQ19" s="447"/>
      <c r="BR19" s="447"/>
      <c r="BS19" s="447"/>
      <c r="BT19" s="447"/>
      <c r="BU19" s="448"/>
      <c r="BV19" s="446">
        <v>11307704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16050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10051718</v>
      </c>
      <c r="BO23" s="447"/>
      <c r="BP23" s="447"/>
      <c r="BQ23" s="447"/>
      <c r="BR23" s="447"/>
      <c r="BS23" s="447"/>
      <c r="BT23" s="447"/>
      <c r="BU23" s="448"/>
      <c r="BV23" s="446">
        <v>10395035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9310</v>
      </c>
      <c r="R24" s="498"/>
      <c r="S24" s="498"/>
      <c r="T24" s="498"/>
      <c r="U24" s="498"/>
      <c r="V24" s="537"/>
      <c r="W24" s="596"/>
      <c r="X24" s="584"/>
      <c r="Y24" s="585"/>
      <c r="Z24" s="496" t="s">
        <v>160</v>
      </c>
      <c r="AA24" s="476"/>
      <c r="AB24" s="476"/>
      <c r="AC24" s="476"/>
      <c r="AD24" s="476"/>
      <c r="AE24" s="476"/>
      <c r="AF24" s="476"/>
      <c r="AG24" s="477"/>
      <c r="AH24" s="497">
        <v>327</v>
      </c>
      <c r="AI24" s="498"/>
      <c r="AJ24" s="498"/>
      <c r="AK24" s="498"/>
      <c r="AL24" s="537"/>
      <c r="AM24" s="497">
        <v>941433</v>
      </c>
      <c r="AN24" s="498"/>
      <c r="AO24" s="498"/>
      <c r="AP24" s="498"/>
      <c r="AQ24" s="498"/>
      <c r="AR24" s="537"/>
      <c r="AS24" s="497">
        <v>2879</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7819219</v>
      </c>
      <c r="BO24" s="447"/>
      <c r="BP24" s="447"/>
      <c r="BQ24" s="447"/>
      <c r="BR24" s="447"/>
      <c r="BS24" s="447"/>
      <c r="BT24" s="447"/>
      <c r="BU24" s="448"/>
      <c r="BV24" s="446">
        <v>7912026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7700</v>
      </c>
      <c r="R25" s="498"/>
      <c r="S25" s="498"/>
      <c r="T25" s="498"/>
      <c r="U25" s="498"/>
      <c r="V25" s="537"/>
      <c r="W25" s="596"/>
      <c r="X25" s="584"/>
      <c r="Y25" s="585"/>
      <c r="Z25" s="496" t="s">
        <v>163</v>
      </c>
      <c r="AA25" s="476"/>
      <c r="AB25" s="476"/>
      <c r="AC25" s="476"/>
      <c r="AD25" s="476"/>
      <c r="AE25" s="476"/>
      <c r="AF25" s="476"/>
      <c r="AG25" s="477"/>
      <c r="AH25" s="497" t="s">
        <v>164</v>
      </c>
      <c r="AI25" s="498"/>
      <c r="AJ25" s="498"/>
      <c r="AK25" s="498"/>
      <c r="AL25" s="537"/>
      <c r="AM25" s="497" t="s">
        <v>164</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419625</v>
      </c>
      <c r="BO25" s="410"/>
      <c r="BP25" s="410"/>
      <c r="BQ25" s="410"/>
      <c r="BR25" s="410"/>
      <c r="BS25" s="410"/>
      <c r="BT25" s="410"/>
      <c r="BU25" s="411"/>
      <c r="BV25" s="409">
        <v>423520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6720</v>
      </c>
      <c r="R26" s="498"/>
      <c r="S26" s="498"/>
      <c r="T26" s="498"/>
      <c r="U26" s="498"/>
      <c r="V26" s="537"/>
      <c r="W26" s="596"/>
      <c r="X26" s="584"/>
      <c r="Y26" s="585"/>
      <c r="Z26" s="496" t="s">
        <v>168</v>
      </c>
      <c r="AA26" s="606"/>
      <c r="AB26" s="606"/>
      <c r="AC26" s="606"/>
      <c r="AD26" s="606"/>
      <c r="AE26" s="606"/>
      <c r="AF26" s="606"/>
      <c r="AG26" s="607"/>
      <c r="AH26" s="497">
        <v>23</v>
      </c>
      <c r="AI26" s="498"/>
      <c r="AJ26" s="498"/>
      <c r="AK26" s="498"/>
      <c r="AL26" s="537"/>
      <c r="AM26" s="497">
        <v>52417</v>
      </c>
      <c r="AN26" s="498"/>
      <c r="AO26" s="498"/>
      <c r="AP26" s="498"/>
      <c r="AQ26" s="498"/>
      <c r="AR26" s="537"/>
      <c r="AS26" s="497">
        <v>2279</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164</v>
      </c>
      <c r="BO26" s="447"/>
      <c r="BP26" s="447"/>
      <c r="BQ26" s="447"/>
      <c r="BR26" s="447"/>
      <c r="BS26" s="447"/>
      <c r="BT26" s="447"/>
      <c r="BU26" s="448"/>
      <c r="BV26" s="446" t="s">
        <v>164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4980</v>
      </c>
      <c r="R27" s="498"/>
      <c r="S27" s="498"/>
      <c r="T27" s="498"/>
      <c r="U27" s="498"/>
      <c r="V27" s="537"/>
      <c r="W27" s="596"/>
      <c r="X27" s="584"/>
      <c r="Y27" s="585"/>
      <c r="Z27" s="496" t="s">
        <v>171</v>
      </c>
      <c r="AA27" s="476"/>
      <c r="AB27" s="476"/>
      <c r="AC27" s="476"/>
      <c r="AD27" s="476"/>
      <c r="AE27" s="476"/>
      <c r="AF27" s="476"/>
      <c r="AG27" s="477"/>
      <c r="AH27" s="497" t="s">
        <v>164</v>
      </c>
      <c r="AI27" s="498"/>
      <c r="AJ27" s="498"/>
      <c r="AK27" s="498"/>
      <c r="AL27" s="537"/>
      <c r="AM27" s="497" t="s">
        <v>164</v>
      </c>
      <c r="AN27" s="498"/>
      <c r="AO27" s="498"/>
      <c r="AP27" s="498"/>
      <c r="AQ27" s="498"/>
      <c r="AR27" s="537"/>
      <c r="AS27" s="497" t="s">
        <v>164</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176442</v>
      </c>
      <c r="BO27" s="620"/>
      <c r="BP27" s="620"/>
      <c r="BQ27" s="620"/>
      <c r="BR27" s="620"/>
      <c r="BS27" s="620"/>
      <c r="BT27" s="620"/>
      <c r="BU27" s="621"/>
      <c r="BV27" s="619">
        <v>176437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4460</v>
      </c>
      <c r="R28" s="498"/>
      <c r="S28" s="498"/>
      <c r="T28" s="498"/>
      <c r="U28" s="498"/>
      <c r="V28" s="537"/>
      <c r="W28" s="596"/>
      <c r="X28" s="584"/>
      <c r="Y28" s="585"/>
      <c r="Z28" s="496" t="s">
        <v>174</v>
      </c>
      <c r="AA28" s="476"/>
      <c r="AB28" s="476"/>
      <c r="AC28" s="476"/>
      <c r="AD28" s="476"/>
      <c r="AE28" s="476"/>
      <c r="AF28" s="476"/>
      <c r="AG28" s="477"/>
      <c r="AH28" s="497" t="s">
        <v>164</v>
      </c>
      <c r="AI28" s="498"/>
      <c r="AJ28" s="498"/>
      <c r="AK28" s="498"/>
      <c r="AL28" s="537"/>
      <c r="AM28" s="497" t="s">
        <v>164</v>
      </c>
      <c r="AN28" s="498"/>
      <c r="AO28" s="498"/>
      <c r="AP28" s="498"/>
      <c r="AQ28" s="498"/>
      <c r="AR28" s="537"/>
      <c r="AS28" s="497" t="s">
        <v>164</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1589862</v>
      </c>
      <c r="BO28" s="410"/>
      <c r="BP28" s="410"/>
      <c r="BQ28" s="410"/>
      <c r="BR28" s="410"/>
      <c r="BS28" s="410"/>
      <c r="BT28" s="410"/>
      <c r="BU28" s="411"/>
      <c r="BV28" s="409">
        <v>1777825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14</v>
      </c>
      <c r="M29" s="498"/>
      <c r="N29" s="498"/>
      <c r="O29" s="498"/>
      <c r="P29" s="537"/>
      <c r="Q29" s="497">
        <v>3980</v>
      </c>
      <c r="R29" s="498"/>
      <c r="S29" s="498"/>
      <c r="T29" s="498"/>
      <c r="U29" s="498"/>
      <c r="V29" s="537"/>
      <c r="W29" s="597"/>
      <c r="X29" s="598"/>
      <c r="Y29" s="599"/>
      <c r="Z29" s="496" t="s">
        <v>177</v>
      </c>
      <c r="AA29" s="476"/>
      <c r="AB29" s="476"/>
      <c r="AC29" s="476"/>
      <c r="AD29" s="476"/>
      <c r="AE29" s="476"/>
      <c r="AF29" s="476"/>
      <c r="AG29" s="477"/>
      <c r="AH29" s="497">
        <v>327</v>
      </c>
      <c r="AI29" s="498"/>
      <c r="AJ29" s="498"/>
      <c r="AK29" s="498"/>
      <c r="AL29" s="537"/>
      <c r="AM29" s="497">
        <v>941433</v>
      </c>
      <c r="AN29" s="498"/>
      <c r="AO29" s="498"/>
      <c r="AP29" s="498"/>
      <c r="AQ29" s="498"/>
      <c r="AR29" s="537"/>
      <c r="AS29" s="497">
        <v>2879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173022</v>
      </c>
      <c r="BO29" s="447"/>
      <c r="BP29" s="447"/>
      <c r="BQ29" s="447"/>
      <c r="BR29" s="447"/>
      <c r="BS29" s="447"/>
      <c r="BT29" s="447"/>
      <c r="BU29" s="448"/>
      <c r="BV29" s="446">
        <v>172932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428172</v>
      </c>
      <c r="BO30" s="620"/>
      <c r="BP30" s="620"/>
      <c r="BQ30" s="620"/>
      <c r="BR30" s="620"/>
      <c r="BS30" s="620"/>
      <c r="BT30" s="620"/>
      <c r="BU30" s="621"/>
      <c r="BV30" s="619">
        <v>574071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186</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海部南部水道企業団</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愛知県市町村職員退職手当組合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海部地区環境事務組合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海部南部消防組合（一般会計）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海部南部消防組合（消防指令センター特別会計）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海部地区急病診療所組合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海部地区水防事務組合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海部南部広域事務組合（一般会計）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n/ris1WjoUZCsVKtQOMXQgrIN1Mpd4jFA5Sq9kgO40GH7ZDhHKgkYhcvkIZm9Rylu8g7RVCav5IXPlUBdxUtw==" saltValue="yM1y8pPKkEjJuN7QGZTa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553</v>
      </c>
      <c r="D34" s="1224"/>
      <c r="E34" s="1225"/>
      <c r="F34" s="32">
        <v>5.76</v>
      </c>
      <c r="G34" s="33">
        <v>5.39</v>
      </c>
      <c r="H34" s="33">
        <v>4.99</v>
      </c>
      <c r="I34" s="33">
        <v>5.19</v>
      </c>
      <c r="J34" s="34">
        <v>4.5</v>
      </c>
      <c r="K34" s="22"/>
      <c r="L34" s="22"/>
      <c r="M34" s="22"/>
      <c r="N34" s="22"/>
      <c r="O34" s="22"/>
      <c r="P34" s="22"/>
    </row>
    <row r="35" spans="1:16" ht="39" customHeight="1" x14ac:dyDescent="0.15">
      <c r="A35" s="22"/>
      <c r="B35" s="35"/>
      <c r="C35" s="1218" t="s">
        <v>554</v>
      </c>
      <c r="D35" s="1219"/>
      <c r="E35" s="1220"/>
      <c r="F35" s="36">
        <v>1.56</v>
      </c>
      <c r="G35" s="37">
        <v>0.85</v>
      </c>
      <c r="H35" s="37">
        <v>0.57999999999999996</v>
      </c>
      <c r="I35" s="37">
        <v>1.1399999999999999</v>
      </c>
      <c r="J35" s="38">
        <v>2.2400000000000002</v>
      </c>
      <c r="K35" s="22"/>
      <c r="L35" s="22"/>
      <c r="M35" s="22"/>
      <c r="N35" s="22"/>
      <c r="O35" s="22"/>
      <c r="P35" s="22"/>
    </row>
    <row r="36" spans="1:16" ht="39" customHeight="1" x14ac:dyDescent="0.15">
      <c r="A36" s="22"/>
      <c r="B36" s="35"/>
      <c r="C36" s="1218" t="s">
        <v>555</v>
      </c>
      <c r="D36" s="1219"/>
      <c r="E36" s="1220"/>
      <c r="F36" s="36">
        <v>0.7</v>
      </c>
      <c r="G36" s="37">
        <v>0.67</v>
      </c>
      <c r="H36" s="37">
        <v>0.49</v>
      </c>
      <c r="I36" s="37">
        <v>1.1599999999999999</v>
      </c>
      <c r="J36" s="38">
        <v>1.21</v>
      </c>
      <c r="K36" s="22"/>
      <c r="L36" s="22"/>
      <c r="M36" s="22"/>
      <c r="N36" s="22"/>
      <c r="O36" s="22"/>
      <c r="P36" s="22"/>
    </row>
    <row r="37" spans="1:16" ht="39" customHeight="1" x14ac:dyDescent="0.15">
      <c r="A37" s="22"/>
      <c r="B37" s="35"/>
      <c r="C37" s="1218" t="s">
        <v>556</v>
      </c>
      <c r="D37" s="1219"/>
      <c r="E37" s="1220"/>
      <c r="F37" s="36">
        <v>0.36</v>
      </c>
      <c r="G37" s="37">
        <v>0.32</v>
      </c>
      <c r="H37" s="37">
        <v>0.35</v>
      </c>
      <c r="I37" s="37">
        <v>0.26</v>
      </c>
      <c r="J37" s="38">
        <v>0.4</v>
      </c>
      <c r="K37" s="22"/>
      <c r="L37" s="22"/>
      <c r="M37" s="22"/>
      <c r="N37" s="22"/>
      <c r="O37" s="22"/>
      <c r="P37" s="22"/>
    </row>
    <row r="38" spans="1:16" ht="39" customHeight="1" x14ac:dyDescent="0.15">
      <c r="A38" s="22"/>
      <c r="B38" s="35"/>
      <c r="C38" s="1218" t="s">
        <v>557</v>
      </c>
      <c r="D38" s="1219"/>
      <c r="E38" s="1220"/>
      <c r="F38" s="36">
        <v>0.28999999999999998</v>
      </c>
      <c r="G38" s="37">
        <v>0.27</v>
      </c>
      <c r="H38" s="37">
        <v>0.28000000000000003</v>
      </c>
      <c r="I38" s="37">
        <v>0.27</v>
      </c>
      <c r="J38" s="38">
        <v>0.31</v>
      </c>
      <c r="K38" s="22"/>
      <c r="L38" s="22"/>
      <c r="M38" s="22"/>
      <c r="N38" s="22"/>
      <c r="O38" s="22"/>
      <c r="P38" s="22"/>
    </row>
    <row r="39" spans="1:16" ht="39" customHeight="1" x14ac:dyDescent="0.15">
      <c r="A39" s="22"/>
      <c r="B39" s="35"/>
      <c r="C39" s="1218" t="s">
        <v>558</v>
      </c>
      <c r="D39" s="1219"/>
      <c r="E39" s="1220"/>
      <c r="F39" s="36">
        <v>0.03</v>
      </c>
      <c r="G39" s="37">
        <v>0.02</v>
      </c>
      <c r="H39" s="37">
        <v>0.04</v>
      </c>
      <c r="I39" s="37">
        <v>0.04</v>
      </c>
      <c r="J39" s="38">
        <v>0.14000000000000001</v>
      </c>
      <c r="K39" s="22"/>
      <c r="L39" s="22"/>
      <c r="M39" s="22"/>
      <c r="N39" s="22"/>
      <c r="O39" s="22"/>
      <c r="P39" s="22"/>
    </row>
    <row r="40" spans="1:16" ht="39" customHeight="1" x14ac:dyDescent="0.15">
      <c r="A40" s="22"/>
      <c r="B40" s="35"/>
      <c r="C40" s="1218" t="s">
        <v>559</v>
      </c>
      <c r="D40" s="1219"/>
      <c r="E40" s="1220"/>
      <c r="F40" s="36">
        <v>0.13</v>
      </c>
      <c r="G40" s="37">
        <v>0.03</v>
      </c>
      <c r="H40" s="37">
        <v>0.01</v>
      </c>
      <c r="I40" s="37">
        <v>0</v>
      </c>
      <c r="J40" s="38">
        <v>0.04</v>
      </c>
      <c r="K40" s="22"/>
      <c r="L40" s="22"/>
      <c r="M40" s="22"/>
      <c r="N40" s="22"/>
      <c r="O40" s="22"/>
      <c r="P40" s="22"/>
    </row>
    <row r="41" spans="1:16" ht="39" customHeight="1" x14ac:dyDescent="0.15">
      <c r="A41" s="22"/>
      <c r="B41" s="35"/>
      <c r="C41" s="1218" t="s">
        <v>560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561</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562</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Pums1YhUNhn1yyuo2nJWB2v+vkRhG4V0ZXT8Rx2KwXGE8H0/Hn09OUeGNZtqJsmAuu9ulDmQu0NWYc6sBxpQ==" saltValue="hNJcHEFqbwSexJ7u+paj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1168</v>
      </c>
      <c r="L45" s="60">
        <v>1187</v>
      </c>
      <c r="M45" s="60">
        <v>1115</v>
      </c>
      <c r="N45" s="60">
        <v>1209</v>
      </c>
      <c r="O45" s="61">
        <v>1183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204</v>
      </c>
      <c r="L48" s="64">
        <v>205</v>
      </c>
      <c r="M48" s="64">
        <v>251</v>
      </c>
      <c r="N48" s="64">
        <v>293</v>
      </c>
      <c r="O48" s="65">
        <v>311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199</v>
      </c>
      <c r="L49" s="64">
        <v>150</v>
      </c>
      <c r="M49" s="64">
        <v>90</v>
      </c>
      <c r="N49" s="64">
        <v>31</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t="s">
        <v>501</v>
      </c>
      <c r="M50" s="64" t="s">
        <v>501</v>
      </c>
      <c r="N50" s="64" t="s">
        <v>501</v>
      </c>
      <c r="O50" s="65" t="s">
        <v>501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922</v>
      </c>
      <c r="L52" s="64">
        <v>985</v>
      </c>
      <c r="M52" s="64">
        <v>882</v>
      </c>
      <c r="N52" s="64">
        <v>910</v>
      </c>
      <c r="O52" s="65">
        <v>924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650</v>
      </c>
      <c r="L53" s="69">
        <v>557</v>
      </c>
      <c r="M53" s="69">
        <v>574</v>
      </c>
      <c r="N53" s="69">
        <v>623</v>
      </c>
      <c r="O53" s="70">
        <v>570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3urkFSQ/QYwuXL8eszeHKLyureJ6/4+GIeNN4KMwDE7A8dAkEjwjc7R1DU4ftuPfgrKU9vyP00aOnMmPzX03w==" saltValue="Xr4LYhkegJVcYlzWeL3Q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11086</v>
      </c>
      <c r="J41" s="83">
        <v>11232</v>
      </c>
      <c r="K41" s="83">
        <v>10995</v>
      </c>
      <c r="L41" s="83">
        <v>10395</v>
      </c>
      <c r="M41" s="84">
        <v>10052</v>
      </c>
    </row>
    <row r="42" spans="2:13" ht="27.75" customHeight="1" x14ac:dyDescent="0.15">
      <c r="B42" s="1244"/>
      <c r="C42" s="1245"/>
      <c r="D42" s="85"/>
      <c r="E42" s="1250" t="s">
        <v>26</v>
      </c>
      <c r="F42" s="1250"/>
      <c r="G42" s="1250"/>
      <c r="H42" s="1251"/>
      <c r="I42" s="86" t="s">
        <v>501</v>
      </c>
      <c r="J42" s="87" t="s">
        <v>501</v>
      </c>
      <c r="K42" s="87" t="s">
        <v>501</v>
      </c>
      <c r="L42" s="87" t="s">
        <v>501</v>
      </c>
      <c r="M42" s="88" t="s">
        <v>501</v>
      </c>
    </row>
    <row r="43" spans="2:13" ht="27.75" customHeight="1" x14ac:dyDescent="0.15">
      <c r="B43" s="1244"/>
      <c r="C43" s="1245"/>
      <c r="D43" s="85"/>
      <c r="E43" s="1250" t="s">
        <v>27</v>
      </c>
      <c r="F43" s="1250"/>
      <c r="G43" s="1250"/>
      <c r="H43" s="1251"/>
      <c r="I43" s="86">
        <v>5445</v>
      </c>
      <c r="J43" s="87">
        <v>5432</v>
      </c>
      <c r="K43" s="87">
        <v>5459</v>
      </c>
      <c r="L43" s="87">
        <v>5972</v>
      </c>
      <c r="M43" s="88">
        <v>6841</v>
      </c>
    </row>
    <row r="44" spans="2:13" ht="27.75" customHeight="1" x14ac:dyDescent="0.15">
      <c r="B44" s="1244"/>
      <c r="C44" s="1245"/>
      <c r="D44" s="85"/>
      <c r="E44" s="1250" t="s">
        <v>28</v>
      </c>
      <c r="F44" s="1250"/>
      <c r="G44" s="1250"/>
      <c r="H44" s="1251"/>
      <c r="I44" s="86">
        <v>354</v>
      </c>
      <c r="J44" s="87">
        <v>155</v>
      </c>
      <c r="K44" s="87">
        <v>36</v>
      </c>
      <c r="L44" s="87" t="s">
        <v>501</v>
      </c>
      <c r="M44" s="88" t="s">
        <v>501</v>
      </c>
    </row>
    <row r="45" spans="2:13" ht="27.75" customHeight="1" x14ac:dyDescent="0.15">
      <c r="B45" s="1244"/>
      <c r="C45" s="1245"/>
      <c r="D45" s="85"/>
      <c r="E45" s="1250" t="s">
        <v>29</v>
      </c>
      <c r="F45" s="1250"/>
      <c r="G45" s="1250"/>
      <c r="H45" s="1251"/>
      <c r="I45" s="86">
        <v>2158</v>
      </c>
      <c r="J45" s="87">
        <v>2351</v>
      </c>
      <c r="K45" s="87">
        <v>2293</v>
      </c>
      <c r="L45" s="87">
        <v>2314</v>
      </c>
      <c r="M45" s="88">
        <v>2310</v>
      </c>
    </row>
    <row r="46" spans="2:13" ht="27.75" customHeight="1" x14ac:dyDescent="0.15">
      <c r="B46" s="1244"/>
      <c r="C46" s="1245"/>
      <c r="D46" s="89"/>
      <c r="E46" s="1250" t="s">
        <v>30</v>
      </c>
      <c r="F46" s="1250"/>
      <c r="G46" s="1250"/>
      <c r="H46" s="1251"/>
      <c r="I46" s="86" t="s">
        <v>501</v>
      </c>
      <c r="J46" s="87" t="s">
        <v>501</v>
      </c>
      <c r="K46" s="87" t="s">
        <v>501</v>
      </c>
      <c r="L46" s="87" t="s">
        <v>501</v>
      </c>
      <c r="M46" s="88" t="s">
        <v>501</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3287</v>
      </c>
      <c r="J50" s="87">
        <v>3257</v>
      </c>
      <c r="K50" s="87">
        <v>2921</v>
      </c>
      <c r="L50" s="87">
        <v>2637</v>
      </c>
      <c r="M50" s="88">
        <v>2303</v>
      </c>
    </row>
    <row r="51" spans="2:13" ht="27.75" customHeight="1" x14ac:dyDescent="0.15">
      <c r="B51" s="1244"/>
      <c r="C51" s="1245"/>
      <c r="D51" s="85"/>
      <c r="E51" s="1250" t="s">
        <v>36</v>
      </c>
      <c r="F51" s="1250"/>
      <c r="G51" s="1250"/>
      <c r="H51" s="1251"/>
      <c r="I51" s="86" t="s">
        <v>501</v>
      </c>
      <c r="J51" s="87" t="s">
        <v>501</v>
      </c>
      <c r="K51" s="87" t="s">
        <v>501</v>
      </c>
      <c r="L51" s="87" t="s">
        <v>501</v>
      </c>
      <c r="M51" s="88" t="s">
        <v>501</v>
      </c>
    </row>
    <row r="52" spans="2:13" ht="27.75" customHeight="1" x14ac:dyDescent="0.15">
      <c r="B52" s="1246"/>
      <c r="C52" s="1247"/>
      <c r="D52" s="85"/>
      <c r="E52" s="1250" t="s">
        <v>37</v>
      </c>
      <c r="F52" s="1250"/>
      <c r="G52" s="1250"/>
      <c r="H52" s="1251"/>
      <c r="I52" s="86">
        <v>11707</v>
      </c>
      <c r="J52" s="87">
        <v>11637</v>
      </c>
      <c r="K52" s="87">
        <v>11677</v>
      </c>
      <c r="L52" s="87">
        <v>11282</v>
      </c>
      <c r="M52" s="88">
        <v>11397</v>
      </c>
    </row>
    <row r="53" spans="2:13" ht="27.75" customHeight="1" thickBot="1" x14ac:dyDescent="0.2">
      <c r="B53" s="1257" t="s">
        <v>38</v>
      </c>
      <c r="C53" s="1258"/>
      <c r="D53" s="92"/>
      <c r="E53" s="1259" t="s">
        <v>39</v>
      </c>
      <c r="F53" s="1259"/>
      <c r="G53" s="1259"/>
      <c r="H53" s="1260"/>
      <c r="I53" s="93">
        <v>4049</v>
      </c>
      <c r="J53" s="94">
        <v>4276</v>
      </c>
      <c r="K53" s="94">
        <v>4186</v>
      </c>
      <c r="L53" s="94">
        <v>4762</v>
      </c>
      <c r="M53" s="95">
        <v>5503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8lmiBYlnGGJhjpPZwA+vRGlKQPKjR8JRxLbxTO83h63P/S1LPJz40Ojr5MSpWIziagi4H9mBcWf/odgVLawSg==" saltValue="UBxY9ynPoUF2N4Acwu+n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2029</v>
      </c>
      <c r="G55" s="107">
        <v>1778</v>
      </c>
      <c r="H55" s="108">
        <v>1590</v>
      </c>
    </row>
    <row r="56" spans="2:8" ht="52.5" customHeight="1" x14ac:dyDescent="0.15">
      <c r="B56" s="109"/>
      <c r="C56" s="1271" t="s">
        <v>43</v>
      </c>
      <c r="D56" s="1271"/>
      <c r="E56" s="1272"/>
      <c r="F56" s="110">
        <v>173</v>
      </c>
      <c r="G56" s="110">
        <v>173</v>
      </c>
      <c r="H56" s="111">
        <v>173</v>
      </c>
    </row>
    <row r="57" spans="2:8" ht="53.25" customHeight="1" x14ac:dyDescent="0.15">
      <c r="B57" s="109"/>
      <c r="C57" s="1273" t="s">
        <v>44</v>
      </c>
      <c r="D57" s="1273"/>
      <c r="E57" s="1274"/>
      <c r="F57" s="112">
        <v>610</v>
      </c>
      <c r="G57" s="112">
        <v>574</v>
      </c>
      <c r="H57" s="113">
        <v>428</v>
      </c>
    </row>
    <row r="58" spans="2:8" ht="45.75" customHeight="1" x14ac:dyDescent="0.15">
      <c r="B58" s="114"/>
      <c r="C58" s="1261" t="s">
        <v>563</v>
      </c>
      <c r="D58" s="1262"/>
      <c r="E58" s="1263"/>
      <c r="F58" s="115">
        <v>362</v>
      </c>
      <c r="G58" s="115">
        <v>492</v>
      </c>
      <c r="H58" s="116">
        <v>364</v>
      </c>
    </row>
    <row r="59" spans="2:8" ht="45.75" customHeight="1" x14ac:dyDescent="0.15">
      <c r="B59" s="114"/>
      <c r="C59" s="1261" t="s">
        <v>564</v>
      </c>
      <c r="D59" s="1262"/>
      <c r="E59" s="1263"/>
      <c r="F59" s="115">
        <v>63</v>
      </c>
      <c r="G59" s="115">
        <v>57</v>
      </c>
      <c r="H59" s="116">
        <v>51</v>
      </c>
    </row>
    <row r="60" spans="2:8" ht="45.75" customHeight="1" x14ac:dyDescent="0.15">
      <c r="B60" s="114"/>
      <c r="C60" s="1261" t="s">
        <v>565</v>
      </c>
      <c r="D60" s="1262"/>
      <c r="E60" s="1263"/>
      <c r="F60" s="115">
        <v>54</v>
      </c>
      <c r="G60" s="115">
        <v>25</v>
      </c>
      <c r="H60" s="116">
        <v>14</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2812</v>
      </c>
      <c r="G63" s="121">
        <v>2525</v>
      </c>
      <c r="H63" s="122">
        <v>2191</v>
      </c>
    </row>
    <row r="64" spans="2:8" ht="15" customHeight="1" x14ac:dyDescent="0.15"/>
    <row r="65" ht="0" hidden="1" customHeight="1" x14ac:dyDescent="0.15"/>
    <row r="66" ht="0" hidden="1" customHeight="1" x14ac:dyDescent="0.15"/>
  </sheetData>
  <sheetProtection algorithmName="SHA-512" hashValue="bHZw4DYTbDvaJnQrmvO7iXEloALAsyewY5r3DibQLF1KDGLwtkk9BsA646a2kEHnedwLOHYXrCZkiQkd09g51Q==" saltValue="8QH3OhQoGi/cvpn2vNpR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45.6</v>
      </c>
      <c r="CG51" s="1280"/>
      <c r="CH51" s="1280"/>
      <c r="CI51" s="1280"/>
      <c r="CJ51" s="1280"/>
      <c r="CK51" s="1280"/>
      <c r="CL51" s="1280"/>
      <c r="CM51" s="1280"/>
      <c r="CN51" s="1280">
        <v>51.5</v>
      </c>
      <c r="CO51" s="1280"/>
      <c r="CP51" s="1280"/>
      <c r="CQ51" s="1280"/>
      <c r="CR51" s="1280"/>
      <c r="CS51" s="1280"/>
      <c r="CT51" s="1280"/>
      <c r="CU51" s="1280"/>
      <c r="CV51" s="1280">
        <v>59.8</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58.6</v>
      </c>
      <c r="CG53" s="1280"/>
      <c r="CH53" s="1280"/>
      <c r="CI53" s="1280"/>
      <c r="CJ53" s="1280"/>
      <c r="CK53" s="1280"/>
      <c r="CL53" s="1280"/>
      <c r="CM53" s="1280"/>
      <c r="CN53" s="1280">
        <v>60</v>
      </c>
      <c r="CO53" s="1280"/>
      <c r="CP53" s="1280"/>
      <c r="CQ53" s="1280"/>
      <c r="CR53" s="1280"/>
      <c r="CS53" s="1280"/>
      <c r="CT53" s="1280"/>
      <c r="CU53" s="1280"/>
      <c r="CV53" s="1280">
        <v>61.5</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591</v>
      </c>
      <c r="AO55" s="1279"/>
      <c r="AP55" s="1279"/>
      <c r="AQ55" s="1279"/>
      <c r="AR55" s="1279"/>
      <c r="AS55" s="1279"/>
      <c r="AT55" s="1279"/>
      <c r="AU55" s="1279"/>
      <c r="AV55" s="1279"/>
      <c r="AW55" s="1279"/>
      <c r="AX55" s="1279"/>
      <c r="AY55" s="1279"/>
      <c r="AZ55" s="1279"/>
      <c r="BA55" s="1279"/>
      <c r="BB55" s="1282" t="s">
        <v>592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58.5</v>
      </c>
      <c r="CG55" s="1280"/>
      <c r="CH55" s="1280"/>
      <c r="CI55" s="1280"/>
      <c r="CJ55" s="1280"/>
      <c r="CK55" s="1280"/>
      <c r="CL55" s="1280"/>
      <c r="CM55" s="1280"/>
      <c r="CN55" s="1280">
        <v>52.3</v>
      </c>
      <c r="CO55" s="1280"/>
      <c r="CP55" s="1280"/>
      <c r="CQ55" s="1280"/>
      <c r="CR55" s="1280"/>
      <c r="CS55" s="1280"/>
      <c r="CT55" s="1280"/>
      <c r="CU55" s="1280"/>
      <c r="CV55" s="1280">
        <v>55.4</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52.9</v>
      </c>
      <c r="CG57" s="1280"/>
      <c r="CH57" s="1280"/>
      <c r="CI57" s="1280"/>
      <c r="CJ57" s="1280"/>
      <c r="CK57" s="1280"/>
      <c r="CL57" s="1280"/>
      <c r="CM57" s="1280"/>
      <c r="CN57" s="1280">
        <v>57.1</v>
      </c>
      <c r="CO57" s="1280"/>
      <c r="CP57" s="1280"/>
      <c r="CQ57" s="1280"/>
      <c r="CR57" s="1280"/>
      <c r="CS57" s="1280"/>
      <c r="CT57" s="1280"/>
      <c r="CU57" s="1280"/>
      <c r="CV57" s="1280">
        <v>55.2</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0">
        <v>45.1</v>
      </c>
      <c r="BQ73" s="1280"/>
      <c r="BR73" s="1280"/>
      <c r="BS73" s="1280"/>
      <c r="BT73" s="1280"/>
      <c r="BU73" s="1280"/>
      <c r="BV73" s="1280"/>
      <c r="BW73" s="1280"/>
      <c r="BX73" s="1280">
        <v>48.3</v>
      </c>
      <c r="BY73" s="1280"/>
      <c r="BZ73" s="1280"/>
      <c r="CA73" s="1280"/>
      <c r="CB73" s="1280"/>
      <c r="CC73" s="1280"/>
      <c r="CD73" s="1280"/>
      <c r="CE73" s="1280"/>
      <c r="CF73" s="1280">
        <v>45.6</v>
      </c>
      <c r="CG73" s="1280"/>
      <c r="CH73" s="1280"/>
      <c r="CI73" s="1280"/>
      <c r="CJ73" s="1280"/>
      <c r="CK73" s="1280"/>
      <c r="CL73" s="1280"/>
      <c r="CM73" s="1280"/>
      <c r="CN73" s="1280">
        <v>51.5</v>
      </c>
      <c r="CO73" s="1280"/>
      <c r="CP73" s="1280"/>
      <c r="CQ73" s="1280"/>
      <c r="CR73" s="1280"/>
      <c r="CS73" s="1280"/>
      <c r="CT73" s="1280"/>
      <c r="CU73" s="1280"/>
      <c r="CV73" s="1280">
        <v>59.8</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0">
        <v>7.2</v>
      </c>
      <c r="BQ75" s="1280"/>
      <c r="BR75" s="1280"/>
      <c r="BS75" s="1280"/>
      <c r="BT75" s="1280"/>
      <c r="BU75" s="1280"/>
      <c r="BV75" s="1280"/>
      <c r="BW75" s="1280"/>
      <c r="BX75" s="1280">
        <v>7</v>
      </c>
      <c r="BY75" s="1280"/>
      <c r="BZ75" s="1280"/>
      <c r="CA75" s="1280"/>
      <c r="CB75" s="1280"/>
      <c r="CC75" s="1280"/>
      <c r="CD75" s="1280"/>
      <c r="CE75" s="1280"/>
      <c r="CF75" s="1280">
        <v>6.6</v>
      </c>
      <c r="CG75" s="1280"/>
      <c r="CH75" s="1280"/>
      <c r="CI75" s="1280"/>
      <c r="CJ75" s="1280"/>
      <c r="CK75" s="1280"/>
      <c r="CL75" s="1280"/>
      <c r="CM75" s="1280"/>
      <c r="CN75" s="1280">
        <v>6.4</v>
      </c>
      <c r="CO75" s="1280"/>
      <c r="CP75" s="1280"/>
      <c r="CQ75" s="1280"/>
      <c r="CR75" s="1280"/>
      <c r="CS75" s="1280"/>
      <c r="CT75" s="1280"/>
      <c r="CU75" s="1280"/>
      <c r="CV75" s="1280">
        <v>6.3</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597</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58.5</v>
      </c>
      <c r="CG77" s="1280"/>
      <c r="CH77" s="1280"/>
      <c r="CI77" s="1280"/>
      <c r="CJ77" s="1280"/>
      <c r="CK77" s="1280"/>
      <c r="CL77" s="1280"/>
      <c r="CM77" s="1280"/>
      <c r="CN77" s="1280">
        <v>52.3</v>
      </c>
      <c r="CO77" s="1280"/>
      <c r="CP77" s="1280"/>
      <c r="CQ77" s="1280"/>
      <c r="CR77" s="1280"/>
      <c r="CS77" s="1280"/>
      <c r="CT77" s="1280"/>
      <c r="CU77" s="1280"/>
      <c r="CV77" s="1280">
        <v>55.4</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598</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10.7</v>
      </c>
      <c r="CG79" s="1280"/>
      <c r="CH79" s="1280"/>
      <c r="CI79" s="1280"/>
      <c r="CJ79" s="1280"/>
      <c r="CK79" s="1280"/>
      <c r="CL79" s="1280"/>
      <c r="CM79" s="1280"/>
      <c r="CN79" s="1280">
        <v>10</v>
      </c>
      <c r="CO79" s="1280"/>
      <c r="CP79" s="1280"/>
      <c r="CQ79" s="1280"/>
      <c r="CR79" s="1280"/>
      <c r="CS79" s="1280"/>
      <c r="CT79" s="1280"/>
      <c r="CU79" s="1280"/>
      <c r="CV79" s="1280">
        <v>9.6999999999999993</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71Ht4d6sN6daNCiwn4XIKzp8V9SApJ9EjOWgozaI6iU1X6LUyJNJJiO4qD7VlM+3r2l5OtiTI02VapAPsQIlA==" saltValue="5U0Sg5sPIrocy+DslGmm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m2vaKGlJmrXw7GTtnksOWJjkYGx6EZP7hfhR7MZre6aNkPSR2CPCY1TxyMDnkgJO4krZdueMwPvZrCENwsleA==" saltValue="pOb90gt7aicRGnARWrc3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1BCyZX30Nniyxpua1YihpkBpBoacBrCsQTJCVmV1nnLE+i/mvh/hTQrM9QnpjilZqVm1sGB2qiMXoiGoV/vrw==" saltValue="81/G7omlTFg8tpUg3ztr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26762</v>
      </c>
      <c r="E3" s="141"/>
      <c r="F3" s="142">
        <v>90961</v>
      </c>
      <c r="G3" s="143"/>
      <c r="H3" s="144"/>
    </row>
    <row r="4" spans="1:8" x14ac:dyDescent="0.15">
      <c r="A4" s="145"/>
      <c r="B4" s="146"/>
      <c r="C4" s="147"/>
      <c r="D4" s="148">
        <v>18095</v>
      </c>
      <c r="E4" s="149"/>
      <c r="F4" s="150">
        <v>37720</v>
      </c>
      <c r="G4" s="151"/>
      <c r="H4" s="152"/>
    </row>
    <row r="5" spans="1:8" x14ac:dyDescent="0.15">
      <c r="A5" s="133" t="s">
        <v>536</v>
      </c>
      <c r="B5" s="138"/>
      <c r="C5" s="139"/>
      <c r="D5" s="140">
        <v>42201</v>
      </c>
      <c r="E5" s="141"/>
      <c r="F5" s="142">
        <v>106614</v>
      </c>
      <c r="G5" s="143"/>
      <c r="H5" s="144"/>
    </row>
    <row r="6" spans="1:8" x14ac:dyDescent="0.15">
      <c r="A6" s="145"/>
      <c r="B6" s="146"/>
      <c r="C6" s="147"/>
      <c r="D6" s="148">
        <v>28211</v>
      </c>
      <c r="E6" s="149"/>
      <c r="F6" s="150">
        <v>45545</v>
      </c>
      <c r="G6" s="151"/>
      <c r="H6" s="152"/>
    </row>
    <row r="7" spans="1:8" x14ac:dyDescent="0.15">
      <c r="A7" s="133" t="s">
        <v>537</v>
      </c>
      <c r="B7" s="138"/>
      <c r="C7" s="139"/>
      <c r="D7" s="140">
        <v>38853</v>
      </c>
      <c r="E7" s="141"/>
      <c r="F7" s="142">
        <v>85459</v>
      </c>
      <c r="G7" s="143"/>
      <c r="H7" s="144"/>
    </row>
    <row r="8" spans="1:8" x14ac:dyDescent="0.15">
      <c r="A8" s="145"/>
      <c r="B8" s="146"/>
      <c r="C8" s="147"/>
      <c r="D8" s="148">
        <v>26559</v>
      </c>
      <c r="E8" s="149"/>
      <c r="F8" s="150">
        <v>44378</v>
      </c>
      <c r="G8" s="151"/>
      <c r="H8" s="152"/>
    </row>
    <row r="9" spans="1:8" x14ac:dyDescent="0.15">
      <c r="A9" s="133" t="s">
        <v>538</v>
      </c>
      <c r="B9" s="138"/>
      <c r="C9" s="139"/>
      <c r="D9" s="140">
        <v>36213</v>
      </c>
      <c r="E9" s="141"/>
      <c r="F9" s="142">
        <v>65876</v>
      </c>
      <c r="G9" s="143"/>
      <c r="H9" s="144"/>
    </row>
    <row r="10" spans="1:8" x14ac:dyDescent="0.15">
      <c r="A10" s="145"/>
      <c r="B10" s="146"/>
      <c r="C10" s="147"/>
      <c r="D10" s="148">
        <v>27522</v>
      </c>
      <c r="E10" s="149"/>
      <c r="F10" s="150">
        <v>36484</v>
      </c>
      <c r="G10" s="151"/>
      <c r="H10" s="152"/>
    </row>
    <row r="11" spans="1:8" x14ac:dyDescent="0.15">
      <c r="A11" s="133" t="s">
        <v>539</v>
      </c>
      <c r="B11" s="138"/>
      <c r="C11" s="139"/>
      <c r="D11" s="140">
        <v>33167</v>
      </c>
      <c r="E11" s="141"/>
      <c r="F11" s="142">
        <v>68468</v>
      </c>
      <c r="G11" s="143"/>
      <c r="H11" s="144"/>
    </row>
    <row r="12" spans="1:8" x14ac:dyDescent="0.15">
      <c r="A12" s="145"/>
      <c r="B12" s="146"/>
      <c r="C12" s="153"/>
      <c r="D12" s="148">
        <v>25358</v>
      </c>
      <c r="E12" s="149"/>
      <c r="F12" s="150">
        <v>34140</v>
      </c>
      <c r="G12" s="151"/>
      <c r="H12" s="152"/>
    </row>
    <row r="13" spans="1:8" x14ac:dyDescent="0.15">
      <c r="A13" s="133"/>
      <c r="B13" s="138"/>
      <c r="C13" s="154"/>
      <c r="D13" s="155">
        <v>35439</v>
      </c>
      <c r="E13" s="156"/>
      <c r="F13" s="157">
        <v>83476</v>
      </c>
      <c r="G13" s="158"/>
      <c r="H13" s="144"/>
    </row>
    <row r="14" spans="1:8" x14ac:dyDescent="0.15">
      <c r="A14" s="145"/>
      <c r="B14" s="146"/>
      <c r="C14" s="147"/>
      <c r="D14" s="148">
        <v>25149</v>
      </c>
      <c r="E14" s="149"/>
      <c r="F14" s="150">
        <v>39653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5.76</v>
      </c>
      <c r="C19" s="159">
        <f>ROUND(VALUE(SUBSTITUTE(実質収支比率等に係る経年分析!G$48,"▲","-")),2)</f>
        <v>5.4</v>
      </c>
      <c r="D19" s="159">
        <f>ROUND(VALUE(SUBSTITUTE(実質収支比率等に係る経年分析!H$48,"▲","-")),2)</f>
        <v>5</v>
      </c>
      <c r="E19" s="159">
        <f>ROUND(VALUE(SUBSTITUTE(実質収支比率等に係る経年分析!I$48,"▲","-")),2)</f>
        <v>5.19</v>
      </c>
      <c r="F19" s="159">
        <f>ROUND(VALUE(SUBSTITUTE(実質収支比率等に係る経年分析!J$48,"▲","-")),2)</f>
        <v>4.5</v>
      </c>
    </row>
    <row r="20" spans="1:11" x14ac:dyDescent="0.15">
      <c r="A20" s="159" t="s">
        <v>49</v>
      </c>
      <c r="B20" s="159">
        <f>ROUND(VALUE(SUBSTITUTE(実質収支比率等に係る経年分析!F$47,"▲","-")),2)</f>
        <v>21.55</v>
      </c>
      <c r="C20" s="159">
        <f>ROUND(VALUE(SUBSTITUTE(実質収支比率等に係る経年分析!G$47,"▲","-")),2)</f>
        <v>21.7</v>
      </c>
      <c r="D20" s="159">
        <f>ROUND(VALUE(SUBSTITUTE(実質収支比率等に係る経年分析!H$47,"▲","-")),2)</f>
        <v>20.2</v>
      </c>
      <c r="E20" s="159">
        <f>ROUND(VALUE(SUBSTITUTE(実質収支比率等に係る経年分析!I$47,"▲","-")),2)</f>
        <v>17.5</v>
      </c>
      <c r="F20" s="159">
        <f>ROUND(VALUE(SUBSTITUTE(実質収支比率等に係る経年分析!J$47,"▲","-")),2)</f>
        <v>15.7</v>
      </c>
    </row>
    <row r="21" spans="1:11" x14ac:dyDescent="0.15">
      <c r="A21" s="159" t="s">
        <v>50</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-0.38</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-2.2200000000000002</v>
      </c>
      <c r="F21" s="159">
        <f>IF(ISNUMBER(VALUE(SUBSTITUTE(実質収支比率等に係る経年分析!J$49,"▲","-"))),ROUND(VALUE(SUBSTITUTE(実質収支比率等に係る経年分析!J$49,"▲","-")),2),NA())</f>
        <v>-2.56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0.57999999999999996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2.2400000000000002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922</v>
      </c>
      <c r="E42" s="161"/>
      <c r="F42" s="161"/>
      <c r="G42" s="161">
        <f>'実質公債費比率（分子）の構造'!L$52</f>
        <v>985</v>
      </c>
      <c r="H42" s="161"/>
      <c r="I42" s="161"/>
      <c r="J42" s="161">
        <f>'実質公債費比率（分子）の構造'!M$52</f>
        <v>882</v>
      </c>
      <c r="K42" s="161"/>
      <c r="L42" s="161"/>
      <c r="M42" s="161">
        <f>'実質公債費比率（分子）の構造'!N$52</f>
        <v>910</v>
      </c>
      <c r="N42" s="161"/>
      <c r="O42" s="161"/>
      <c r="P42" s="161">
        <f>'実質公債費比率（分子）の構造'!O$52</f>
        <v>924</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199</v>
      </c>
      <c r="C45" s="161"/>
      <c r="D45" s="161"/>
      <c r="E45" s="161">
        <f>'実質公債費比率（分子）の構造'!L$49</f>
        <v>150</v>
      </c>
      <c r="F45" s="161"/>
      <c r="G45" s="161"/>
      <c r="H45" s="161">
        <f>'実質公債費比率（分子）の構造'!M$49</f>
        <v>90</v>
      </c>
      <c r="I45" s="161"/>
      <c r="J45" s="161"/>
      <c r="K45" s="161">
        <f>'実質公債費比率（分子）の構造'!N$49</f>
        <v>31</v>
      </c>
      <c r="L45" s="161"/>
      <c r="M45" s="161"/>
      <c r="N45" s="161">
        <f>'実質公債費比率（分子）の構造'!O$49</f>
        <v>0</v>
      </c>
      <c r="O45" s="161"/>
      <c r="P45" s="161"/>
    </row>
    <row r="46" spans="1:16" x14ac:dyDescent="0.15">
      <c r="A46" s="161" t="s">
        <v>60</v>
      </c>
      <c r="B46" s="161">
        <f>'実質公債費比率（分子）の構造'!K$48</f>
        <v>204</v>
      </c>
      <c r="C46" s="161"/>
      <c r="D46" s="161"/>
      <c r="E46" s="161">
        <f>'実質公債費比率（分子）の構造'!L$48</f>
        <v>205</v>
      </c>
      <c r="F46" s="161"/>
      <c r="G46" s="161"/>
      <c r="H46" s="161">
        <f>'実質公債費比率（分子）の構造'!M$48</f>
        <v>251</v>
      </c>
      <c r="I46" s="161"/>
      <c r="J46" s="161"/>
      <c r="K46" s="161">
        <f>'実質公債費比率（分子）の構造'!N$48</f>
        <v>293</v>
      </c>
      <c r="L46" s="161"/>
      <c r="M46" s="161"/>
      <c r="N46" s="161">
        <f>'実質公債費比率（分子）の構造'!O$48</f>
        <v>311</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1168</v>
      </c>
      <c r="C49" s="161"/>
      <c r="D49" s="161"/>
      <c r="E49" s="161">
        <f>'実質公債費比率（分子）の構造'!L$45</f>
        <v>1187</v>
      </c>
      <c r="F49" s="161"/>
      <c r="G49" s="161"/>
      <c r="H49" s="161">
        <f>'実質公債費比率（分子）の構造'!M$45</f>
        <v>1115</v>
      </c>
      <c r="I49" s="161"/>
      <c r="J49" s="161"/>
      <c r="K49" s="161">
        <f>'実質公債費比率（分子）の構造'!N$45</f>
        <v>1209</v>
      </c>
      <c r="L49" s="161"/>
      <c r="M49" s="161"/>
      <c r="N49" s="161">
        <f>'実質公債費比率（分子）の構造'!O$45</f>
        <v>1183</v>
      </c>
      <c r="O49" s="161"/>
      <c r="P49" s="161"/>
    </row>
    <row r="50" spans="1:16" x14ac:dyDescent="0.15">
      <c r="A50" s="161" t="s">
        <v>62</v>
      </c>
      <c r="B50" s="161" t="e">
        <f>NA()</f>
        <v>#N/A</v>
      </c>
      <c r="C50" s="161">
        <f>IF(ISNUMBER('実質公債費比率（分子）の構造'!K$53),'実質公債費比率（分子）の構造'!K$53,NA())</f>
        <v>650</v>
      </c>
      <c r="D50" s="161" t="e">
        <f>NA()</f>
        <v>#N/A</v>
      </c>
      <c r="E50" s="161" t="e">
        <f>NA()</f>
        <v>#N/A</v>
      </c>
      <c r="F50" s="161">
        <f>IF(ISNUMBER('実質公債費比率（分子）の構造'!L$53),'実質公債費比率（分子）の構造'!L$53,NA())</f>
        <v>557</v>
      </c>
      <c r="G50" s="161" t="e">
        <f>NA()</f>
        <v>#N/A</v>
      </c>
      <c r="H50" s="161" t="e">
        <f>NA()</f>
        <v>#N/A</v>
      </c>
      <c r="I50" s="161">
        <f>IF(ISNUMBER('実質公債費比率（分子）の構造'!M$53),'実質公債費比率（分子）の構造'!M$53,NA())</f>
        <v>574</v>
      </c>
      <c r="J50" s="161" t="e">
        <f>NA()</f>
        <v>#N/A</v>
      </c>
      <c r="K50" s="161" t="e">
        <f>NA()</f>
        <v>#N/A</v>
      </c>
      <c r="L50" s="161">
        <f>IF(ISNUMBER('実質公債費比率（分子）の構造'!N$53),'実質公債費比率（分子）の構造'!N$53,NA())</f>
        <v>623</v>
      </c>
      <c r="M50" s="161" t="e">
        <f>NA()</f>
        <v>#N/A</v>
      </c>
      <c r="N50" s="161" t="e">
        <f>NA()</f>
        <v>#N/A</v>
      </c>
      <c r="O50" s="161">
        <f>IF(ISNUMBER('実質公債費比率（分子）の構造'!O$53),'実質公債費比率（分子）の構造'!O$53,NA())</f>
        <v>570</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37</v>
      </c>
      <c r="B56" s="160"/>
      <c r="C56" s="160"/>
      <c r="D56" s="160">
        <f>'将来負担比率（分子）の構造'!I$52</f>
        <v>11707</v>
      </c>
      <c r="E56" s="160"/>
      <c r="F56" s="160"/>
      <c r="G56" s="160">
        <f>'将来負担比率（分子）の構造'!J$52</f>
        <v>11637</v>
      </c>
      <c r="H56" s="160"/>
      <c r="I56" s="160"/>
      <c r="J56" s="160">
        <f>'将来負担比率（分子）の構造'!K$52</f>
        <v>11677</v>
      </c>
      <c r="K56" s="160"/>
      <c r="L56" s="160"/>
      <c r="M56" s="160">
        <f>'将来負担比率（分子）の構造'!L$52</f>
        <v>11282</v>
      </c>
      <c r="N56" s="160"/>
      <c r="O56" s="160"/>
      <c r="P56" s="160">
        <f>'将来負担比率（分子）の構造'!M$52</f>
        <v>11397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3287</v>
      </c>
      <c r="E58" s="160"/>
      <c r="F58" s="160"/>
      <c r="G58" s="160">
        <f>'将来負担比率（分子）の構造'!J$50</f>
        <v>3257</v>
      </c>
      <c r="H58" s="160"/>
      <c r="I58" s="160"/>
      <c r="J58" s="160">
        <f>'将来負担比率（分子）の構造'!K$50</f>
        <v>2921</v>
      </c>
      <c r="K58" s="160"/>
      <c r="L58" s="160"/>
      <c r="M58" s="160">
        <f>'将来負担比率（分子）の構造'!L$50</f>
        <v>2637</v>
      </c>
      <c r="N58" s="160"/>
      <c r="O58" s="160"/>
      <c r="P58" s="160">
        <f>'将来負担比率（分子）の構造'!M$50</f>
        <v>2303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2158</v>
      </c>
      <c r="C62" s="160"/>
      <c r="D62" s="160"/>
      <c r="E62" s="160">
        <f>'将来負担比率（分子）の構造'!J$45</f>
        <v>2351</v>
      </c>
      <c r="F62" s="160"/>
      <c r="G62" s="160"/>
      <c r="H62" s="160">
        <f>'将来負担比率（分子）の構造'!K$45</f>
        <v>2293</v>
      </c>
      <c r="I62" s="160"/>
      <c r="J62" s="160"/>
      <c r="K62" s="160">
        <f>'将来負担比率（分子）の構造'!L$45</f>
        <v>2314</v>
      </c>
      <c r="L62" s="160"/>
      <c r="M62" s="160"/>
      <c r="N62" s="160">
        <f>'将来負担比率（分子）の構造'!M$45</f>
        <v>2310</v>
      </c>
      <c r="O62" s="160"/>
      <c r="P62" s="160"/>
    </row>
    <row r="63" spans="1:16" x14ac:dyDescent="0.15">
      <c r="A63" s="160" t="s">
        <v>28</v>
      </c>
      <c r="B63" s="160">
        <f>'将来負担比率（分子）の構造'!I$44</f>
        <v>354</v>
      </c>
      <c r="C63" s="160"/>
      <c r="D63" s="160"/>
      <c r="E63" s="160">
        <f>'将来負担比率（分子）の構造'!J$44</f>
        <v>155</v>
      </c>
      <c r="F63" s="160"/>
      <c r="G63" s="160"/>
      <c r="H63" s="160">
        <f>'将来負担比率（分子）の構造'!K$44</f>
        <v>36</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5445</v>
      </c>
      <c r="C64" s="160"/>
      <c r="D64" s="160"/>
      <c r="E64" s="160">
        <f>'将来負担比率（分子）の構造'!J$43</f>
        <v>5432</v>
      </c>
      <c r="F64" s="160"/>
      <c r="G64" s="160"/>
      <c r="H64" s="160">
        <f>'将来負担比率（分子）の構造'!K$43</f>
        <v>5459</v>
      </c>
      <c r="I64" s="160"/>
      <c r="J64" s="160"/>
      <c r="K64" s="160">
        <f>'将来負担比率（分子）の構造'!L$43</f>
        <v>5972</v>
      </c>
      <c r="L64" s="160"/>
      <c r="M64" s="160"/>
      <c r="N64" s="160">
        <f>'将来負担比率（分子）の構造'!M$43</f>
        <v>6841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11086</v>
      </c>
      <c r="C66" s="160"/>
      <c r="D66" s="160"/>
      <c r="E66" s="160">
        <f>'将来負担比率（分子）の構造'!J$41</f>
        <v>11232</v>
      </c>
      <c r="F66" s="160"/>
      <c r="G66" s="160"/>
      <c r="H66" s="160">
        <f>'将来負担比率（分子）の構造'!K$41</f>
        <v>10995</v>
      </c>
      <c r="I66" s="160"/>
      <c r="J66" s="160"/>
      <c r="K66" s="160">
        <f>'将来負担比率（分子）の構造'!L$41</f>
        <v>10395</v>
      </c>
      <c r="L66" s="160"/>
      <c r="M66" s="160"/>
      <c r="N66" s="160">
        <f>'将来負担比率（分子）の構造'!M$41</f>
        <v>10052</v>
      </c>
      <c r="O66" s="160"/>
      <c r="P66" s="160"/>
    </row>
    <row r="67" spans="1:16" x14ac:dyDescent="0.15">
      <c r="A67" s="160" t="s">
        <v>66</v>
      </c>
      <c r="B67" s="160" t="e">
        <f>NA()</f>
        <v>#N/A</v>
      </c>
      <c r="C67" s="160">
        <f>IF(ISNUMBER('将来負担比率（分子）の構造'!I$53), IF('将来負担比率（分子）の構造'!I$53 &lt; 0, 0, '将来負担比率（分子）の構造'!I$53), NA())</f>
        <v>4049</v>
      </c>
      <c r="D67" s="160" t="e">
        <f>NA()</f>
        <v>#N/A</v>
      </c>
      <c r="E67" s="160" t="e">
        <f>NA()</f>
        <v>#N/A</v>
      </c>
      <c r="F67" s="160">
        <f>IF(ISNUMBER('将来負担比率（分子）の構造'!J$53), IF('将来負担比率（分子）の構造'!J$53 &lt; 0, 0, '将来負担比率（分子）の構造'!J$53), NA())</f>
        <v>4276</v>
      </c>
      <c r="G67" s="160" t="e">
        <f>NA()</f>
        <v>#N/A</v>
      </c>
      <c r="H67" s="160" t="e">
        <f>NA()</f>
        <v>#N/A</v>
      </c>
      <c r="I67" s="160">
        <f>IF(ISNUMBER('将来負担比率（分子）の構造'!K$53), IF('将来負担比率（分子）の構造'!K$53 &lt; 0, 0, '将来負担比率（分子）の構造'!K$53), NA())</f>
        <v>4186</v>
      </c>
      <c r="J67" s="160" t="e">
        <f>NA()</f>
        <v>#N/A</v>
      </c>
      <c r="K67" s="160" t="e">
        <f>NA()</f>
        <v>#N/A</v>
      </c>
      <c r="L67" s="160">
        <f>IF(ISNUMBER('将来負担比率（分子）の構造'!L$53), IF('将来負担比率（分子）の構造'!L$53 &lt; 0, 0, '将来負担比率（分子）の構造'!L$53), NA())</f>
        <v>4762</v>
      </c>
      <c r="M67" s="160" t="e">
        <f>NA()</f>
        <v>#N/A</v>
      </c>
      <c r="N67" s="160" t="e">
        <f>NA()</f>
        <v>#N/A</v>
      </c>
      <c r="O67" s="160">
        <f>IF(ISNUMBER('将来負担比率（分子）の構造'!M$53), IF('将来負担比率（分子）の構造'!M$53 &lt; 0, 0, '将来負担比率（分子）の構造'!M$53), NA())</f>
        <v>5503</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2029</v>
      </c>
      <c r="C72" s="164">
        <f>基金残高に係る経年分析!G55</f>
        <v>1778</v>
      </c>
      <c r="D72" s="164">
        <f>基金残高に係る経年分析!H55</f>
        <v>1590</v>
      </c>
    </row>
    <row r="73" spans="1:16" x14ac:dyDescent="0.15">
      <c r="A73" s="163" t="s">
        <v>69</v>
      </c>
      <c r="B73" s="164">
        <f>基金残高に係る経年分析!F56</f>
        <v>173</v>
      </c>
      <c r="C73" s="164">
        <f>基金残高に係る経年分析!G56</f>
        <v>173</v>
      </c>
      <c r="D73" s="164">
        <f>基金残高に係る経年分析!H56</f>
        <v>173</v>
      </c>
    </row>
    <row r="74" spans="1:16" x14ac:dyDescent="0.15">
      <c r="A74" s="163" t="s">
        <v>70</v>
      </c>
      <c r="B74" s="164">
        <f>基金残高に係る経年分析!F57</f>
        <v>610</v>
      </c>
      <c r="C74" s="164">
        <f>基金残高に係る経年分析!G57</f>
        <v>574</v>
      </c>
      <c r="D74" s="164">
        <f>基金残高に係る経年分析!H57</f>
        <v>428</v>
      </c>
    </row>
  </sheetData>
  <sheetProtection algorithmName="SHA-512" hashValue="YEjOMszvhDrvP4+NiBSlnVWW53aX0SPNtDc5AICvXyXxCWppR/dcVpjK4GYcM8bY0Mx0MkQkofj5dJOMqBEUNw==" saltValue="X8DL9G9xdESU3ypZfU2k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8244491</v>
      </c>
      <c r="S5" s="649"/>
      <c r="T5" s="649"/>
      <c r="U5" s="649"/>
      <c r="V5" s="649"/>
      <c r="W5" s="649"/>
      <c r="X5" s="649"/>
      <c r="Y5" s="650"/>
      <c r="Z5" s="651">
        <v>55</v>
      </c>
      <c r="AA5" s="651"/>
      <c r="AB5" s="651"/>
      <c r="AC5" s="651"/>
      <c r="AD5" s="652">
        <v>8244491</v>
      </c>
      <c r="AE5" s="652"/>
      <c r="AF5" s="652"/>
      <c r="AG5" s="652"/>
      <c r="AH5" s="652"/>
      <c r="AI5" s="652"/>
      <c r="AJ5" s="652"/>
      <c r="AK5" s="652"/>
      <c r="AL5" s="653">
        <v>81.599999999999994</v>
      </c>
      <c r="AM5" s="654"/>
      <c r="AN5" s="654"/>
      <c r="AO5" s="655"/>
      <c r="AP5" s="645" t="s">
        <v>217</v>
      </c>
      <c r="AQ5" s="646"/>
      <c r="AR5" s="646"/>
      <c r="AS5" s="646"/>
      <c r="AT5" s="646"/>
      <c r="AU5" s="646"/>
      <c r="AV5" s="646"/>
      <c r="AW5" s="646"/>
      <c r="AX5" s="646"/>
      <c r="AY5" s="646"/>
      <c r="AZ5" s="646"/>
      <c r="BA5" s="646"/>
      <c r="BB5" s="646"/>
      <c r="BC5" s="646"/>
      <c r="BD5" s="646"/>
      <c r="BE5" s="646"/>
      <c r="BF5" s="647"/>
      <c r="BG5" s="659">
        <v>8243886</v>
      </c>
      <c r="BH5" s="660"/>
      <c r="BI5" s="660"/>
      <c r="BJ5" s="660"/>
      <c r="BK5" s="660"/>
      <c r="BL5" s="660"/>
      <c r="BM5" s="660"/>
      <c r="BN5" s="661"/>
      <c r="BO5" s="662">
        <v>100</v>
      </c>
      <c r="BP5" s="662"/>
      <c r="BQ5" s="662"/>
      <c r="BR5" s="662"/>
      <c r="BS5" s="663" t="s">
        <v>218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210</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339557</v>
      </c>
      <c r="S6" s="660"/>
      <c r="T6" s="660"/>
      <c r="U6" s="660"/>
      <c r="V6" s="660"/>
      <c r="W6" s="660"/>
      <c r="X6" s="660"/>
      <c r="Y6" s="661"/>
      <c r="Z6" s="662">
        <v>2.2999999999999998</v>
      </c>
      <c r="AA6" s="662"/>
      <c r="AB6" s="662"/>
      <c r="AC6" s="662"/>
      <c r="AD6" s="663">
        <v>339557</v>
      </c>
      <c r="AE6" s="663"/>
      <c r="AF6" s="663"/>
      <c r="AG6" s="663"/>
      <c r="AH6" s="663"/>
      <c r="AI6" s="663"/>
      <c r="AJ6" s="663"/>
      <c r="AK6" s="663"/>
      <c r="AL6" s="664">
        <v>3.4</v>
      </c>
      <c r="AM6" s="665"/>
      <c r="AN6" s="665"/>
      <c r="AO6" s="666"/>
      <c r="AP6" s="656" t="s">
        <v>223</v>
      </c>
      <c r="AQ6" s="657"/>
      <c r="AR6" s="657"/>
      <c r="AS6" s="657"/>
      <c r="AT6" s="657"/>
      <c r="AU6" s="657"/>
      <c r="AV6" s="657"/>
      <c r="AW6" s="657"/>
      <c r="AX6" s="657"/>
      <c r="AY6" s="657"/>
      <c r="AZ6" s="657"/>
      <c r="BA6" s="657"/>
      <c r="BB6" s="657"/>
      <c r="BC6" s="657"/>
      <c r="BD6" s="657"/>
      <c r="BE6" s="657"/>
      <c r="BF6" s="658"/>
      <c r="BG6" s="659">
        <v>8243886</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181788</v>
      </c>
      <c r="CS6" s="660"/>
      <c r="CT6" s="660"/>
      <c r="CU6" s="660"/>
      <c r="CV6" s="660"/>
      <c r="CW6" s="660"/>
      <c r="CX6" s="660"/>
      <c r="CY6" s="661"/>
      <c r="CZ6" s="653">
        <v>1.3</v>
      </c>
      <c r="DA6" s="654"/>
      <c r="DB6" s="654"/>
      <c r="DC6" s="673"/>
      <c r="DD6" s="668" t="s">
        <v>224</v>
      </c>
      <c r="DE6" s="660"/>
      <c r="DF6" s="660"/>
      <c r="DG6" s="660"/>
      <c r="DH6" s="660"/>
      <c r="DI6" s="660"/>
      <c r="DJ6" s="660"/>
      <c r="DK6" s="660"/>
      <c r="DL6" s="660"/>
      <c r="DM6" s="660"/>
      <c r="DN6" s="660"/>
      <c r="DO6" s="660"/>
      <c r="DP6" s="661"/>
      <c r="DQ6" s="668">
        <v>181788</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12732</v>
      </c>
      <c r="S7" s="660"/>
      <c r="T7" s="660"/>
      <c r="U7" s="660"/>
      <c r="V7" s="660"/>
      <c r="W7" s="660"/>
      <c r="X7" s="660"/>
      <c r="Y7" s="661"/>
      <c r="Z7" s="662">
        <v>0.1</v>
      </c>
      <c r="AA7" s="662"/>
      <c r="AB7" s="662"/>
      <c r="AC7" s="662"/>
      <c r="AD7" s="663">
        <v>12732</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3025130</v>
      </c>
      <c r="BH7" s="660"/>
      <c r="BI7" s="660"/>
      <c r="BJ7" s="660"/>
      <c r="BK7" s="660"/>
      <c r="BL7" s="660"/>
      <c r="BM7" s="660"/>
      <c r="BN7" s="661"/>
      <c r="BO7" s="662">
        <v>36.700000000000003</v>
      </c>
      <c r="BP7" s="662"/>
      <c r="BQ7" s="662"/>
      <c r="BR7" s="662"/>
      <c r="BS7" s="663" t="s">
        <v>218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1779211</v>
      </c>
      <c r="CS7" s="660"/>
      <c r="CT7" s="660"/>
      <c r="CU7" s="660"/>
      <c r="CV7" s="660"/>
      <c r="CW7" s="660"/>
      <c r="CX7" s="660"/>
      <c r="CY7" s="661"/>
      <c r="CZ7" s="662">
        <v>12.3</v>
      </c>
      <c r="DA7" s="662"/>
      <c r="DB7" s="662"/>
      <c r="DC7" s="662"/>
      <c r="DD7" s="668">
        <v>285913</v>
      </c>
      <c r="DE7" s="660"/>
      <c r="DF7" s="660"/>
      <c r="DG7" s="660"/>
      <c r="DH7" s="660"/>
      <c r="DI7" s="660"/>
      <c r="DJ7" s="660"/>
      <c r="DK7" s="660"/>
      <c r="DL7" s="660"/>
      <c r="DM7" s="660"/>
      <c r="DN7" s="660"/>
      <c r="DO7" s="660"/>
      <c r="DP7" s="661"/>
      <c r="DQ7" s="668">
        <v>1367069</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43435</v>
      </c>
      <c r="S8" s="660"/>
      <c r="T8" s="660"/>
      <c r="U8" s="660"/>
      <c r="V8" s="660"/>
      <c r="W8" s="660"/>
      <c r="X8" s="660"/>
      <c r="Y8" s="661"/>
      <c r="Z8" s="662">
        <v>0.3</v>
      </c>
      <c r="AA8" s="662"/>
      <c r="AB8" s="662"/>
      <c r="AC8" s="662"/>
      <c r="AD8" s="663">
        <v>43435</v>
      </c>
      <c r="AE8" s="663"/>
      <c r="AF8" s="663"/>
      <c r="AG8" s="663"/>
      <c r="AH8" s="663"/>
      <c r="AI8" s="663"/>
      <c r="AJ8" s="663"/>
      <c r="AK8" s="663"/>
      <c r="AL8" s="664">
        <v>0.4</v>
      </c>
      <c r="AM8" s="665"/>
      <c r="AN8" s="665"/>
      <c r="AO8" s="666"/>
      <c r="AP8" s="656" t="s">
        <v>230</v>
      </c>
      <c r="AQ8" s="657"/>
      <c r="AR8" s="657"/>
      <c r="AS8" s="657"/>
      <c r="AT8" s="657"/>
      <c r="AU8" s="657"/>
      <c r="AV8" s="657"/>
      <c r="AW8" s="657"/>
      <c r="AX8" s="657"/>
      <c r="AY8" s="657"/>
      <c r="AZ8" s="657"/>
      <c r="BA8" s="657"/>
      <c r="BB8" s="657"/>
      <c r="BC8" s="657"/>
      <c r="BD8" s="657"/>
      <c r="BE8" s="657"/>
      <c r="BF8" s="658"/>
      <c r="BG8" s="659">
        <v>81818</v>
      </c>
      <c r="BH8" s="660"/>
      <c r="BI8" s="660"/>
      <c r="BJ8" s="660"/>
      <c r="BK8" s="660"/>
      <c r="BL8" s="660"/>
      <c r="BM8" s="660"/>
      <c r="BN8" s="661"/>
      <c r="BO8" s="662">
        <v>1</v>
      </c>
      <c r="BP8" s="662"/>
      <c r="BQ8" s="662"/>
      <c r="BR8" s="662"/>
      <c r="BS8" s="668" t="s">
        <v>224</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5902394</v>
      </c>
      <c r="CS8" s="660"/>
      <c r="CT8" s="660"/>
      <c r="CU8" s="660"/>
      <c r="CV8" s="660"/>
      <c r="CW8" s="660"/>
      <c r="CX8" s="660"/>
      <c r="CY8" s="661"/>
      <c r="CZ8" s="662">
        <v>40.9</v>
      </c>
      <c r="DA8" s="662"/>
      <c r="DB8" s="662"/>
      <c r="DC8" s="662"/>
      <c r="DD8" s="668">
        <v>56918</v>
      </c>
      <c r="DE8" s="660"/>
      <c r="DF8" s="660"/>
      <c r="DG8" s="660"/>
      <c r="DH8" s="660"/>
      <c r="DI8" s="660"/>
      <c r="DJ8" s="660"/>
      <c r="DK8" s="660"/>
      <c r="DL8" s="660"/>
      <c r="DM8" s="660"/>
      <c r="DN8" s="660"/>
      <c r="DO8" s="660"/>
      <c r="DP8" s="661"/>
      <c r="DQ8" s="668">
        <v>3593994</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41801</v>
      </c>
      <c r="S9" s="660"/>
      <c r="T9" s="660"/>
      <c r="U9" s="660"/>
      <c r="V9" s="660"/>
      <c r="W9" s="660"/>
      <c r="X9" s="660"/>
      <c r="Y9" s="661"/>
      <c r="Z9" s="662">
        <v>0.3</v>
      </c>
      <c r="AA9" s="662"/>
      <c r="AB9" s="662"/>
      <c r="AC9" s="662"/>
      <c r="AD9" s="663">
        <v>41801</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2493193</v>
      </c>
      <c r="BH9" s="660"/>
      <c r="BI9" s="660"/>
      <c r="BJ9" s="660"/>
      <c r="BK9" s="660"/>
      <c r="BL9" s="660"/>
      <c r="BM9" s="660"/>
      <c r="BN9" s="661"/>
      <c r="BO9" s="662">
        <v>30.2</v>
      </c>
      <c r="BP9" s="662"/>
      <c r="BQ9" s="662"/>
      <c r="BR9" s="662"/>
      <c r="BS9" s="668" t="s">
        <v>224</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1033766</v>
      </c>
      <c r="CS9" s="660"/>
      <c r="CT9" s="660"/>
      <c r="CU9" s="660"/>
      <c r="CV9" s="660"/>
      <c r="CW9" s="660"/>
      <c r="CX9" s="660"/>
      <c r="CY9" s="661"/>
      <c r="CZ9" s="662">
        <v>7.2</v>
      </c>
      <c r="DA9" s="662"/>
      <c r="DB9" s="662"/>
      <c r="DC9" s="662"/>
      <c r="DD9" s="668">
        <v>20612</v>
      </c>
      <c r="DE9" s="660"/>
      <c r="DF9" s="660"/>
      <c r="DG9" s="660"/>
      <c r="DH9" s="660"/>
      <c r="DI9" s="660"/>
      <c r="DJ9" s="660"/>
      <c r="DK9" s="660"/>
      <c r="DL9" s="660"/>
      <c r="DM9" s="660"/>
      <c r="DN9" s="660"/>
      <c r="DO9" s="660"/>
      <c r="DP9" s="661"/>
      <c r="DQ9" s="668">
        <v>953742</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218</v>
      </c>
      <c r="S10" s="660"/>
      <c r="T10" s="660"/>
      <c r="U10" s="660"/>
      <c r="V10" s="660"/>
      <c r="W10" s="660"/>
      <c r="X10" s="660"/>
      <c r="Y10" s="661"/>
      <c r="Z10" s="662" t="s">
        <v>218</v>
      </c>
      <c r="AA10" s="662"/>
      <c r="AB10" s="662"/>
      <c r="AC10" s="662"/>
      <c r="AD10" s="663" t="s">
        <v>218</v>
      </c>
      <c r="AE10" s="663"/>
      <c r="AF10" s="663"/>
      <c r="AG10" s="663"/>
      <c r="AH10" s="663"/>
      <c r="AI10" s="663"/>
      <c r="AJ10" s="663"/>
      <c r="AK10" s="663"/>
      <c r="AL10" s="664" t="s">
        <v>224</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144278</v>
      </c>
      <c r="BH10" s="660"/>
      <c r="BI10" s="660"/>
      <c r="BJ10" s="660"/>
      <c r="BK10" s="660"/>
      <c r="BL10" s="660"/>
      <c r="BM10" s="660"/>
      <c r="BN10" s="661"/>
      <c r="BO10" s="662">
        <v>1.7</v>
      </c>
      <c r="BP10" s="662"/>
      <c r="BQ10" s="662"/>
      <c r="BR10" s="662"/>
      <c r="BS10" s="668" t="s">
        <v>224</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29</v>
      </c>
      <c r="CS10" s="660"/>
      <c r="CT10" s="660"/>
      <c r="CU10" s="660"/>
      <c r="CV10" s="660"/>
      <c r="CW10" s="660"/>
      <c r="CX10" s="660"/>
      <c r="CY10" s="661"/>
      <c r="CZ10" s="662">
        <v>0</v>
      </c>
      <c r="DA10" s="662"/>
      <c r="DB10" s="662"/>
      <c r="DC10" s="662"/>
      <c r="DD10" s="668" t="s">
        <v>218</v>
      </c>
      <c r="DE10" s="660"/>
      <c r="DF10" s="660"/>
      <c r="DG10" s="660"/>
      <c r="DH10" s="660"/>
      <c r="DI10" s="660"/>
      <c r="DJ10" s="660"/>
      <c r="DK10" s="660"/>
      <c r="DL10" s="660"/>
      <c r="DM10" s="660"/>
      <c r="DN10" s="660"/>
      <c r="DO10" s="660"/>
      <c r="DP10" s="661"/>
      <c r="DQ10" s="668">
        <v>29</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218</v>
      </c>
      <c r="AA11" s="662"/>
      <c r="AB11" s="662"/>
      <c r="AC11" s="662"/>
      <c r="AD11" s="663" t="s">
        <v>218</v>
      </c>
      <c r="AE11" s="663"/>
      <c r="AF11" s="663"/>
      <c r="AG11" s="663"/>
      <c r="AH11" s="663"/>
      <c r="AI11" s="663"/>
      <c r="AJ11" s="663"/>
      <c r="AK11" s="663"/>
      <c r="AL11" s="664" t="s">
        <v>224</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305841</v>
      </c>
      <c r="BH11" s="660"/>
      <c r="BI11" s="660"/>
      <c r="BJ11" s="660"/>
      <c r="BK11" s="660"/>
      <c r="BL11" s="660"/>
      <c r="BM11" s="660"/>
      <c r="BN11" s="661"/>
      <c r="BO11" s="662">
        <v>3.7</v>
      </c>
      <c r="BP11" s="662"/>
      <c r="BQ11" s="662"/>
      <c r="BR11" s="662"/>
      <c r="BS11" s="668" t="s">
        <v>218</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954895</v>
      </c>
      <c r="CS11" s="660"/>
      <c r="CT11" s="660"/>
      <c r="CU11" s="660"/>
      <c r="CV11" s="660"/>
      <c r="CW11" s="660"/>
      <c r="CX11" s="660"/>
      <c r="CY11" s="661"/>
      <c r="CZ11" s="662">
        <v>6.6</v>
      </c>
      <c r="DA11" s="662"/>
      <c r="DB11" s="662"/>
      <c r="DC11" s="662"/>
      <c r="DD11" s="668">
        <v>412235</v>
      </c>
      <c r="DE11" s="660"/>
      <c r="DF11" s="660"/>
      <c r="DG11" s="660"/>
      <c r="DH11" s="660"/>
      <c r="DI11" s="660"/>
      <c r="DJ11" s="660"/>
      <c r="DK11" s="660"/>
      <c r="DL11" s="660"/>
      <c r="DM11" s="660"/>
      <c r="DN11" s="660"/>
      <c r="DO11" s="660"/>
      <c r="DP11" s="661"/>
      <c r="DQ11" s="668">
        <v>586036</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826747</v>
      </c>
      <c r="S12" s="660"/>
      <c r="T12" s="660"/>
      <c r="U12" s="660"/>
      <c r="V12" s="660"/>
      <c r="W12" s="660"/>
      <c r="X12" s="660"/>
      <c r="Y12" s="661"/>
      <c r="Z12" s="662">
        <v>5.5</v>
      </c>
      <c r="AA12" s="662"/>
      <c r="AB12" s="662"/>
      <c r="AC12" s="662"/>
      <c r="AD12" s="663">
        <v>826747</v>
      </c>
      <c r="AE12" s="663"/>
      <c r="AF12" s="663"/>
      <c r="AG12" s="663"/>
      <c r="AH12" s="663"/>
      <c r="AI12" s="663"/>
      <c r="AJ12" s="663"/>
      <c r="AK12" s="663"/>
      <c r="AL12" s="664">
        <v>8.1999999999999993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4821999</v>
      </c>
      <c r="BH12" s="660"/>
      <c r="BI12" s="660"/>
      <c r="BJ12" s="660"/>
      <c r="BK12" s="660"/>
      <c r="BL12" s="660"/>
      <c r="BM12" s="660"/>
      <c r="BN12" s="661"/>
      <c r="BO12" s="662">
        <v>58.5</v>
      </c>
      <c r="BP12" s="662"/>
      <c r="BQ12" s="662"/>
      <c r="BR12" s="662"/>
      <c r="BS12" s="668" t="s">
        <v>218</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354293</v>
      </c>
      <c r="CS12" s="660"/>
      <c r="CT12" s="660"/>
      <c r="CU12" s="660"/>
      <c r="CV12" s="660"/>
      <c r="CW12" s="660"/>
      <c r="CX12" s="660"/>
      <c r="CY12" s="661"/>
      <c r="CZ12" s="662">
        <v>2.5</v>
      </c>
      <c r="DA12" s="662"/>
      <c r="DB12" s="662"/>
      <c r="DC12" s="662"/>
      <c r="DD12" s="668">
        <v>2553</v>
      </c>
      <c r="DE12" s="660"/>
      <c r="DF12" s="660"/>
      <c r="DG12" s="660"/>
      <c r="DH12" s="660"/>
      <c r="DI12" s="660"/>
      <c r="DJ12" s="660"/>
      <c r="DK12" s="660"/>
      <c r="DL12" s="660"/>
      <c r="DM12" s="660"/>
      <c r="DN12" s="660"/>
      <c r="DO12" s="660"/>
      <c r="DP12" s="661"/>
      <c r="DQ12" s="668">
        <v>312618</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16300</v>
      </c>
      <c r="S13" s="660"/>
      <c r="T13" s="660"/>
      <c r="U13" s="660"/>
      <c r="V13" s="660"/>
      <c r="W13" s="660"/>
      <c r="X13" s="660"/>
      <c r="Y13" s="661"/>
      <c r="Z13" s="662">
        <v>0.1</v>
      </c>
      <c r="AA13" s="662"/>
      <c r="AB13" s="662"/>
      <c r="AC13" s="662"/>
      <c r="AD13" s="663">
        <v>16300</v>
      </c>
      <c r="AE13" s="663"/>
      <c r="AF13" s="663"/>
      <c r="AG13" s="663"/>
      <c r="AH13" s="663"/>
      <c r="AI13" s="663"/>
      <c r="AJ13" s="663"/>
      <c r="AK13" s="663"/>
      <c r="AL13" s="664">
        <v>0.2</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4561674</v>
      </c>
      <c r="BH13" s="660"/>
      <c r="BI13" s="660"/>
      <c r="BJ13" s="660"/>
      <c r="BK13" s="660"/>
      <c r="BL13" s="660"/>
      <c r="BM13" s="660"/>
      <c r="BN13" s="661"/>
      <c r="BO13" s="662">
        <v>55.3</v>
      </c>
      <c r="BP13" s="662"/>
      <c r="BQ13" s="662"/>
      <c r="BR13" s="662"/>
      <c r="BS13" s="668" t="s">
        <v>224</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929028</v>
      </c>
      <c r="CS13" s="660"/>
      <c r="CT13" s="660"/>
      <c r="CU13" s="660"/>
      <c r="CV13" s="660"/>
      <c r="CW13" s="660"/>
      <c r="CX13" s="660"/>
      <c r="CY13" s="661"/>
      <c r="CZ13" s="662">
        <v>6.4</v>
      </c>
      <c r="DA13" s="662"/>
      <c r="DB13" s="662"/>
      <c r="DC13" s="662"/>
      <c r="DD13" s="668">
        <v>351742</v>
      </c>
      <c r="DE13" s="660"/>
      <c r="DF13" s="660"/>
      <c r="DG13" s="660"/>
      <c r="DH13" s="660"/>
      <c r="DI13" s="660"/>
      <c r="DJ13" s="660"/>
      <c r="DK13" s="660"/>
      <c r="DL13" s="660"/>
      <c r="DM13" s="660"/>
      <c r="DN13" s="660"/>
      <c r="DO13" s="660"/>
      <c r="DP13" s="661"/>
      <c r="DQ13" s="668">
        <v>788179</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218</v>
      </c>
      <c r="S14" s="660"/>
      <c r="T14" s="660"/>
      <c r="U14" s="660"/>
      <c r="V14" s="660"/>
      <c r="W14" s="660"/>
      <c r="X14" s="660"/>
      <c r="Y14" s="661"/>
      <c r="Z14" s="662" t="s">
        <v>218</v>
      </c>
      <c r="AA14" s="662"/>
      <c r="AB14" s="662"/>
      <c r="AC14" s="662"/>
      <c r="AD14" s="663" t="s">
        <v>218</v>
      </c>
      <c r="AE14" s="663"/>
      <c r="AF14" s="663"/>
      <c r="AG14" s="663"/>
      <c r="AH14" s="663"/>
      <c r="AI14" s="663"/>
      <c r="AJ14" s="663"/>
      <c r="AK14" s="663"/>
      <c r="AL14" s="664" t="s">
        <v>218</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92323</v>
      </c>
      <c r="BH14" s="660"/>
      <c r="BI14" s="660"/>
      <c r="BJ14" s="660"/>
      <c r="BK14" s="660"/>
      <c r="BL14" s="660"/>
      <c r="BM14" s="660"/>
      <c r="BN14" s="661"/>
      <c r="BO14" s="662">
        <v>1.1000000000000001</v>
      </c>
      <c r="BP14" s="662"/>
      <c r="BQ14" s="662"/>
      <c r="BR14" s="662"/>
      <c r="BS14" s="668" t="s">
        <v>224</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751946</v>
      </c>
      <c r="CS14" s="660"/>
      <c r="CT14" s="660"/>
      <c r="CU14" s="660"/>
      <c r="CV14" s="660"/>
      <c r="CW14" s="660"/>
      <c r="CX14" s="660"/>
      <c r="CY14" s="661"/>
      <c r="CZ14" s="662">
        <v>5.2</v>
      </c>
      <c r="DA14" s="662"/>
      <c r="DB14" s="662"/>
      <c r="DC14" s="662"/>
      <c r="DD14" s="668">
        <v>51920</v>
      </c>
      <c r="DE14" s="660"/>
      <c r="DF14" s="660"/>
      <c r="DG14" s="660"/>
      <c r="DH14" s="660"/>
      <c r="DI14" s="660"/>
      <c r="DJ14" s="660"/>
      <c r="DK14" s="660"/>
      <c r="DL14" s="660"/>
      <c r="DM14" s="660"/>
      <c r="DN14" s="660"/>
      <c r="DO14" s="660"/>
      <c r="DP14" s="661"/>
      <c r="DQ14" s="668">
        <v>704756</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98800</v>
      </c>
      <c r="S15" s="660"/>
      <c r="T15" s="660"/>
      <c r="U15" s="660"/>
      <c r="V15" s="660"/>
      <c r="W15" s="660"/>
      <c r="X15" s="660"/>
      <c r="Y15" s="661"/>
      <c r="Z15" s="662">
        <v>0.7</v>
      </c>
      <c r="AA15" s="662"/>
      <c r="AB15" s="662"/>
      <c r="AC15" s="662"/>
      <c r="AD15" s="663">
        <v>98800</v>
      </c>
      <c r="AE15" s="663"/>
      <c r="AF15" s="663"/>
      <c r="AG15" s="663"/>
      <c r="AH15" s="663"/>
      <c r="AI15" s="663"/>
      <c r="AJ15" s="663"/>
      <c r="AK15" s="663"/>
      <c r="AL15" s="664">
        <v>1</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304434</v>
      </c>
      <c r="BH15" s="660"/>
      <c r="BI15" s="660"/>
      <c r="BJ15" s="660"/>
      <c r="BK15" s="660"/>
      <c r="BL15" s="660"/>
      <c r="BM15" s="660"/>
      <c r="BN15" s="661"/>
      <c r="BO15" s="662">
        <v>3.7</v>
      </c>
      <c r="BP15" s="662"/>
      <c r="BQ15" s="662"/>
      <c r="BR15" s="662"/>
      <c r="BS15" s="668" t="s">
        <v>224</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1375322</v>
      </c>
      <c r="CS15" s="660"/>
      <c r="CT15" s="660"/>
      <c r="CU15" s="660"/>
      <c r="CV15" s="660"/>
      <c r="CW15" s="660"/>
      <c r="CX15" s="660"/>
      <c r="CY15" s="661"/>
      <c r="CZ15" s="662">
        <v>9.5</v>
      </c>
      <c r="DA15" s="662"/>
      <c r="DB15" s="662"/>
      <c r="DC15" s="662"/>
      <c r="DD15" s="668">
        <v>291815</v>
      </c>
      <c r="DE15" s="660"/>
      <c r="DF15" s="660"/>
      <c r="DG15" s="660"/>
      <c r="DH15" s="660"/>
      <c r="DI15" s="660"/>
      <c r="DJ15" s="660"/>
      <c r="DK15" s="660"/>
      <c r="DL15" s="660"/>
      <c r="DM15" s="660"/>
      <c r="DN15" s="660"/>
      <c r="DO15" s="660"/>
      <c r="DP15" s="661"/>
      <c r="DQ15" s="668">
        <v>1214787</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218</v>
      </c>
      <c r="AA16" s="662"/>
      <c r="AB16" s="662"/>
      <c r="AC16" s="662"/>
      <c r="AD16" s="663" t="s">
        <v>224</v>
      </c>
      <c r="AE16" s="663"/>
      <c r="AF16" s="663"/>
      <c r="AG16" s="663"/>
      <c r="AH16" s="663"/>
      <c r="AI16" s="663"/>
      <c r="AJ16" s="663"/>
      <c r="AK16" s="663"/>
      <c r="AL16" s="664" t="s">
        <v>224</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218</v>
      </c>
      <c r="BH16" s="660"/>
      <c r="BI16" s="660"/>
      <c r="BJ16" s="660"/>
      <c r="BK16" s="660"/>
      <c r="BL16" s="660"/>
      <c r="BM16" s="660"/>
      <c r="BN16" s="661"/>
      <c r="BO16" s="662" t="s">
        <v>224</v>
      </c>
      <c r="BP16" s="662"/>
      <c r="BQ16" s="662"/>
      <c r="BR16" s="662"/>
      <c r="BS16" s="668" t="s">
        <v>218</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218</v>
      </c>
      <c r="CS16" s="660"/>
      <c r="CT16" s="660"/>
      <c r="CU16" s="660"/>
      <c r="CV16" s="660"/>
      <c r="CW16" s="660"/>
      <c r="CX16" s="660"/>
      <c r="CY16" s="661"/>
      <c r="CZ16" s="662" t="s">
        <v>224</v>
      </c>
      <c r="DA16" s="662"/>
      <c r="DB16" s="662"/>
      <c r="DC16" s="662"/>
      <c r="DD16" s="668" t="s">
        <v>224</v>
      </c>
      <c r="DE16" s="660"/>
      <c r="DF16" s="660"/>
      <c r="DG16" s="660"/>
      <c r="DH16" s="660"/>
      <c r="DI16" s="660"/>
      <c r="DJ16" s="660"/>
      <c r="DK16" s="660"/>
      <c r="DL16" s="660"/>
      <c r="DM16" s="660"/>
      <c r="DN16" s="660"/>
      <c r="DO16" s="660"/>
      <c r="DP16" s="661"/>
      <c r="DQ16" s="668" t="s">
        <v>224</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31663</v>
      </c>
      <c r="S17" s="660"/>
      <c r="T17" s="660"/>
      <c r="U17" s="660"/>
      <c r="V17" s="660"/>
      <c r="W17" s="660"/>
      <c r="X17" s="660"/>
      <c r="Y17" s="661"/>
      <c r="Z17" s="662">
        <v>0.2</v>
      </c>
      <c r="AA17" s="662"/>
      <c r="AB17" s="662"/>
      <c r="AC17" s="662"/>
      <c r="AD17" s="663">
        <v>31663</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218</v>
      </c>
      <c r="BH17" s="660"/>
      <c r="BI17" s="660"/>
      <c r="BJ17" s="660"/>
      <c r="BK17" s="660"/>
      <c r="BL17" s="660"/>
      <c r="BM17" s="660"/>
      <c r="BN17" s="661"/>
      <c r="BO17" s="662" t="s">
        <v>218</v>
      </c>
      <c r="BP17" s="662"/>
      <c r="BQ17" s="662"/>
      <c r="BR17" s="662"/>
      <c r="BS17" s="668" t="s">
        <v>224</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1182653</v>
      </c>
      <c r="CS17" s="660"/>
      <c r="CT17" s="660"/>
      <c r="CU17" s="660"/>
      <c r="CV17" s="660"/>
      <c r="CW17" s="660"/>
      <c r="CX17" s="660"/>
      <c r="CY17" s="661"/>
      <c r="CZ17" s="662">
        <v>8.1999999999999993</v>
      </c>
      <c r="DA17" s="662"/>
      <c r="DB17" s="662"/>
      <c r="DC17" s="662"/>
      <c r="DD17" s="668" t="s">
        <v>224</v>
      </c>
      <c r="DE17" s="660"/>
      <c r="DF17" s="660"/>
      <c r="DG17" s="660"/>
      <c r="DH17" s="660"/>
      <c r="DI17" s="660"/>
      <c r="DJ17" s="660"/>
      <c r="DK17" s="660"/>
      <c r="DL17" s="660"/>
      <c r="DM17" s="660"/>
      <c r="DN17" s="660"/>
      <c r="DO17" s="660"/>
      <c r="DP17" s="661"/>
      <c r="DQ17" s="668">
        <v>1182653</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528706</v>
      </c>
      <c r="S18" s="660"/>
      <c r="T18" s="660"/>
      <c r="U18" s="660"/>
      <c r="V18" s="660"/>
      <c r="W18" s="660"/>
      <c r="X18" s="660"/>
      <c r="Y18" s="661"/>
      <c r="Z18" s="662">
        <v>3.5</v>
      </c>
      <c r="AA18" s="662"/>
      <c r="AB18" s="662"/>
      <c r="AC18" s="662"/>
      <c r="AD18" s="663">
        <v>394531</v>
      </c>
      <c r="AE18" s="663"/>
      <c r="AF18" s="663"/>
      <c r="AG18" s="663"/>
      <c r="AH18" s="663"/>
      <c r="AI18" s="663"/>
      <c r="AJ18" s="663"/>
      <c r="AK18" s="663"/>
      <c r="AL18" s="664">
        <v>3.9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218</v>
      </c>
      <c r="BH18" s="660"/>
      <c r="BI18" s="660"/>
      <c r="BJ18" s="660"/>
      <c r="BK18" s="660"/>
      <c r="BL18" s="660"/>
      <c r="BM18" s="660"/>
      <c r="BN18" s="661"/>
      <c r="BO18" s="662" t="s">
        <v>218</v>
      </c>
      <c r="BP18" s="662"/>
      <c r="BQ18" s="662"/>
      <c r="BR18" s="662"/>
      <c r="BS18" s="668" t="s">
        <v>224</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224</v>
      </c>
      <c r="DA18" s="662"/>
      <c r="DB18" s="662"/>
      <c r="DC18" s="662"/>
      <c r="DD18" s="668" t="s">
        <v>218</v>
      </c>
      <c r="DE18" s="660"/>
      <c r="DF18" s="660"/>
      <c r="DG18" s="660"/>
      <c r="DH18" s="660"/>
      <c r="DI18" s="660"/>
      <c r="DJ18" s="660"/>
      <c r="DK18" s="660"/>
      <c r="DL18" s="660"/>
      <c r="DM18" s="660"/>
      <c r="DN18" s="660"/>
      <c r="DO18" s="660"/>
      <c r="DP18" s="661"/>
      <c r="DQ18" s="668" t="s">
        <v>218</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394531</v>
      </c>
      <c r="S19" s="660"/>
      <c r="T19" s="660"/>
      <c r="U19" s="660"/>
      <c r="V19" s="660"/>
      <c r="W19" s="660"/>
      <c r="X19" s="660"/>
      <c r="Y19" s="661"/>
      <c r="Z19" s="662">
        <v>2.6</v>
      </c>
      <c r="AA19" s="662"/>
      <c r="AB19" s="662"/>
      <c r="AC19" s="662"/>
      <c r="AD19" s="663">
        <v>394531</v>
      </c>
      <c r="AE19" s="663"/>
      <c r="AF19" s="663"/>
      <c r="AG19" s="663"/>
      <c r="AH19" s="663"/>
      <c r="AI19" s="663"/>
      <c r="AJ19" s="663"/>
      <c r="AK19" s="663"/>
      <c r="AL19" s="664">
        <v>3.9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605</v>
      </c>
      <c r="BH19" s="660"/>
      <c r="BI19" s="660"/>
      <c r="BJ19" s="660"/>
      <c r="BK19" s="660"/>
      <c r="BL19" s="660"/>
      <c r="BM19" s="660"/>
      <c r="BN19" s="661"/>
      <c r="BO19" s="662">
        <v>0</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218</v>
      </c>
      <c r="DA19" s="662"/>
      <c r="DB19" s="662"/>
      <c r="DC19" s="662"/>
      <c r="DD19" s="668" t="s">
        <v>218</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134175</v>
      </c>
      <c r="S20" s="660"/>
      <c r="T20" s="660"/>
      <c r="U20" s="660"/>
      <c r="V20" s="660"/>
      <c r="W20" s="660"/>
      <c r="X20" s="660"/>
      <c r="Y20" s="661"/>
      <c r="Z20" s="662">
        <v>0.9</v>
      </c>
      <c r="AA20" s="662"/>
      <c r="AB20" s="662"/>
      <c r="AC20" s="662"/>
      <c r="AD20" s="663" t="s">
        <v>224</v>
      </c>
      <c r="AE20" s="663"/>
      <c r="AF20" s="663"/>
      <c r="AG20" s="663"/>
      <c r="AH20" s="663"/>
      <c r="AI20" s="663"/>
      <c r="AJ20" s="663"/>
      <c r="AK20" s="663"/>
      <c r="AL20" s="664" t="s">
        <v>224</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605</v>
      </c>
      <c r="BH20" s="660"/>
      <c r="BI20" s="660"/>
      <c r="BJ20" s="660"/>
      <c r="BK20" s="660"/>
      <c r="BL20" s="660"/>
      <c r="BM20" s="660"/>
      <c r="BN20" s="661"/>
      <c r="BO20" s="662">
        <v>0</v>
      </c>
      <c r="BP20" s="662"/>
      <c r="BQ20" s="662"/>
      <c r="BR20" s="662"/>
      <c r="BS20" s="668" t="s">
        <v>218</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14445325</v>
      </c>
      <c r="CS20" s="660"/>
      <c r="CT20" s="660"/>
      <c r="CU20" s="660"/>
      <c r="CV20" s="660"/>
      <c r="CW20" s="660"/>
      <c r="CX20" s="660"/>
      <c r="CY20" s="661"/>
      <c r="CZ20" s="662">
        <v>100</v>
      </c>
      <c r="DA20" s="662"/>
      <c r="DB20" s="662"/>
      <c r="DC20" s="662"/>
      <c r="DD20" s="668">
        <v>1473708</v>
      </c>
      <c r="DE20" s="660"/>
      <c r="DF20" s="660"/>
      <c r="DG20" s="660"/>
      <c r="DH20" s="660"/>
      <c r="DI20" s="660"/>
      <c r="DJ20" s="660"/>
      <c r="DK20" s="660"/>
      <c r="DL20" s="660"/>
      <c r="DM20" s="660"/>
      <c r="DN20" s="660"/>
      <c r="DO20" s="660"/>
      <c r="DP20" s="661"/>
      <c r="DQ20" s="668">
        <v>10885651</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218</v>
      </c>
      <c r="AA21" s="662"/>
      <c r="AB21" s="662"/>
      <c r="AC21" s="662"/>
      <c r="AD21" s="663" t="s">
        <v>218</v>
      </c>
      <c r="AE21" s="663"/>
      <c r="AF21" s="663"/>
      <c r="AG21" s="663"/>
      <c r="AH21" s="663"/>
      <c r="AI21" s="663"/>
      <c r="AJ21" s="663"/>
      <c r="AK21" s="663"/>
      <c r="AL21" s="664" t="s">
        <v>224</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605</v>
      </c>
      <c r="BH21" s="660"/>
      <c r="BI21" s="660"/>
      <c r="BJ21" s="660"/>
      <c r="BK21" s="660"/>
      <c r="BL21" s="660"/>
      <c r="BM21" s="660"/>
      <c r="BN21" s="661"/>
      <c r="BO21" s="662">
        <v>0</v>
      </c>
      <c r="BP21" s="662"/>
      <c r="BQ21" s="662"/>
      <c r="BR21" s="662"/>
      <c r="BS21" s="668" t="s">
        <v>218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10184232</v>
      </c>
      <c r="S22" s="660"/>
      <c r="T22" s="660"/>
      <c r="U22" s="660"/>
      <c r="V22" s="660"/>
      <c r="W22" s="660"/>
      <c r="X22" s="660"/>
      <c r="Y22" s="661"/>
      <c r="Z22" s="662">
        <v>68</v>
      </c>
      <c r="AA22" s="662"/>
      <c r="AB22" s="662"/>
      <c r="AC22" s="662"/>
      <c r="AD22" s="663">
        <v>10050057</v>
      </c>
      <c r="AE22" s="663"/>
      <c r="AF22" s="663"/>
      <c r="AG22" s="663"/>
      <c r="AH22" s="663"/>
      <c r="AI22" s="663"/>
      <c r="AJ22" s="663"/>
      <c r="AK22" s="663"/>
      <c r="AL22" s="664">
        <v>99.5</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218</v>
      </c>
      <c r="BH22" s="660"/>
      <c r="BI22" s="660"/>
      <c r="BJ22" s="660"/>
      <c r="BK22" s="660"/>
      <c r="BL22" s="660"/>
      <c r="BM22" s="660"/>
      <c r="BN22" s="661"/>
      <c r="BO22" s="662" t="s">
        <v>218</v>
      </c>
      <c r="BP22" s="662"/>
      <c r="BQ22" s="662"/>
      <c r="BR22" s="662"/>
      <c r="BS22" s="668" t="s">
        <v>224</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7681</v>
      </c>
      <c r="S23" s="660"/>
      <c r="T23" s="660"/>
      <c r="U23" s="660"/>
      <c r="V23" s="660"/>
      <c r="W23" s="660"/>
      <c r="X23" s="660"/>
      <c r="Y23" s="661"/>
      <c r="Z23" s="662">
        <v>0.1</v>
      </c>
      <c r="AA23" s="662"/>
      <c r="AB23" s="662"/>
      <c r="AC23" s="662"/>
      <c r="AD23" s="663">
        <v>7681</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218</v>
      </c>
      <c r="BH23" s="660"/>
      <c r="BI23" s="660"/>
      <c r="BJ23" s="660"/>
      <c r="BK23" s="660"/>
      <c r="BL23" s="660"/>
      <c r="BM23" s="660"/>
      <c r="BN23" s="661"/>
      <c r="BO23" s="662" t="s">
        <v>224</v>
      </c>
      <c r="BP23" s="662"/>
      <c r="BQ23" s="662"/>
      <c r="BR23" s="662"/>
      <c r="BS23" s="668" t="s">
        <v>218</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29122</v>
      </c>
      <c r="S24" s="660"/>
      <c r="T24" s="660"/>
      <c r="U24" s="660"/>
      <c r="V24" s="660"/>
      <c r="W24" s="660"/>
      <c r="X24" s="660"/>
      <c r="Y24" s="661"/>
      <c r="Z24" s="662">
        <v>0.2</v>
      </c>
      <c r="AA24" s="662"/>
      <c r="AB24" s="662"/>
      <c r="AC24" s="662"/>
      <c r="AD24" s="663" t="s">
        <v>218</v>
      </c>
      <c r="AE24" s="663"/>
      <c r="AF24" s="663"/>
      <c r="AG24" s="663"/>
      <c r="AH24" s="663"/>
      <c r="AI24" s="663"/>
      <c r="AJ24" s="663"/>
      <c r="AK24" s="663"/>
      <c r="AL24" s="664" t="s">
        <v>218</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218</v>
      </c>
      <c r="BP24" s="662"/>
      <c r="BQ24" s="662"/>
      <c r="BR24" s="662"/>
      <c r="BS24" s="668" t="s">
        <v>218</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6747041</v>
      </c>
      <c r="CS24" s="649"/>
      <c r="CT24" s="649"/>
      <c r="CU24" s="649"/>
      <c r="CV24" s="649"/>
      <c r="CW24" s="649"/>
      <c r="CX24" s="649"/>
      <c r="CY24" s="650"/>
      <c r="CZ24" s="653">
        <v>46.7</v>
      </c>
      <c r="DA24" s="654"/>
      <c r="DB24" s="654"/>
      <c r="DC24" s="673"/>
      <c r="DD24" s="692">
        <v>4705012</v>
      </c>
      <c r="DE24" s="649"/>
      <c r="DF24" s="649"/>
      <c r="DG24" s="649"/>
      <c r="DH24" s="649"/>
      <c r="DI24" s="649"/>
      <c r="DJ24" s="649"/>
      <c r="DK24" s="650"/>
      <c r="DL24" s="692">
        <v>4475231</v>
      </c>
      <c r="DM24" s="649"/>
      <c r="DN24" s="649"/>
      <c r="DO24" s="649"/>
      <c r="DP24" s="649"/>
      <c r="DQ24" s="649"/>
      <c r="DR24" s="649"/>
      <c r="DS24" s="649"/>
      <c r="DT24" s="649"/>
      <c r="DU24" s="649"/>
      <c r="DV24" s="650"/>
      <c r="DW24" s="653">
        <v>43.5</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258044</v>
      </c>
      <c r="S25" s="660"/>
      <c r="T25" s="660"/>
      <c r="U25" s="660"/>
      <c r="V25" s="660"/>
      <c r="W25" s="660"/>
      <c r="X25" s="660"/>
      <c r="Y25" s="661"/>
      <c r="Z25" s="662">
        <v>1.7</v>
      </c>
      <c r="AA25" s="662"/>
      <c r="AB25" s="662"/>
      <c r="AC25" s="662"/>
      <c r="AD25" s="663">
        <v>21632</v>
      </c>
      <c r="AE25" s="663"/>
      <c r="AF25" s="663"/>
      <c r="AG25" s="663"/>
      <c r="AH25" s="663"/>
      <c r="AI25" s="663"/>
      <c r="AJ25" s="663"/>
      <c r="AK25" s="663"/>
      <c r="AL25" s="664">
        <v>0.2</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218</v>
      </c>
      <c r="BH25" s="660"/>
      <c r="BI25" s="660"/>
      <c r="BJ25" s="660"/>
      <c r="BK25" s="660"/>
      <c r="BL25" s="660"/>
      <c r="BM25" s="660"/>
      <c r="BN25" s="661"/>
      <c r="BO25" s="662" t="s">
        <v>224</v>
      </c>
      <c r="BP25" s="662"/>
      <c r="BQ25" s="662"/>
      <c r="BR25" s="662"/>
      <c r="BS25" s="668" t="s">
        <v>224</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2537180</v>
      </c>
      <c r="CS25" s="695"/>
      <c r="CT25" s="695"/>
      <c r="CU25" s="695"/>
      <c r="CV25" s="695"/>
      <c r="CW25" s="695"/>
      <c r="CX25" s="695"/>
      <c r="CY25" s="696"/>
      <c r="CZ25" s="664">
        <v>17.600000000000001</v>
      </c>
      <c r="DA25" s="693"/>
      <c r="DB25" s="693"/>
      <c r="DC25" s="697"/>
      <c r="DD25" s="668">
        <v>2300682</v>
      </c>
      <c r="DE25" s="695"/>
      <c r="DF25" s="695"/>
      <c r="DG25" s="695"/>
      <c r="DH25" s="695"/>
      <c r="DI25" s="695"/>
      <c r="DJ25" s="695"/>
      <c r="DK25" s="696"/>
      <c r="DL25" s="668">
        <v>2300367</v>
      </c>
      <c r="DM25" s="695"/>
      <c r="DN25" s="695"/>
      <c r="DO25" s="695"/>
      <c r="DP25" s="695"/>
      <c r="DQ25" s="695"/>
      <c r="DR25" s="695"/>
      <c r="DS25" s="695"/>
      <c r="DT25" s="695"/>
      <c r="DU25" s="695"/>
      <c r="DV25" s="696"/>
      <c r="DW25" s="664">
        <v>22.3</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72839</v>
      </c>
      <c r="S26" s="660"/>
      <c r="T26" s="660"/>
      <c r="U26" s="660"/>
      <c r="V26" s="660"/>
      <c r="W26" s="660"/>
      <c r="X26" s="660"/>
      <c r="Y26" s="661"/>
      <c r="Z26" s="662">
        <v>0.5</v>
      </c>
      <c r="AA26" s="662"/>
      <c r="AB26" s="662"/>
      <c r="AC26" s="662"/>
      <c r="AD26" s="663" t="s">
        <v>224</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218</v>
      </c>
      <c r="BP26" s="662"/>
      <c r="BQ26" s="662"/>
      <c r="BR26" s="662"/>
      <c r="BS26" s="668" t="s">
        <v>224</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1740111</v>
      </c>
      <c r="CS26" s="660"/>
      <c r="CT26" s="660"/>
      <c r="CU26" s="660"/>
      <c r="CV26" s="660"/>
      <c r="CW26" s="660"/>
      <c r="CX26" s="660"/>
      <c r="CY26" s="661"/>
      <c r="CZ26" s="664">
        <v>12</v>
      </c>
      <c r="DA26" s="693"/>
      <c r="DB26" s="693"/>
      <c r="DC26" s="697"/>
      <c r="DD26" s="668">
        <v>1508077</v>
      </c>
      <c r="DE26" s="660"/>
      <c r="DF26" s="660"/>
      <c r="DG26" s="660"/>
      <c r="DH26" s="660"/>
      <c r="DI26" s="660"/>
      <c r="DJ26" s="660"/>
      <c r="DK26" s="661"/>
      <c r="DL26" s="668" t="s">
        <v>218</v>
      </c>
      <c r="DM26" s="660"/>
      <c r="DN26" s="660"/>
      <c r="DO26" s="660"/>
      <c r="DP26" s="660"/>
      <c r="DQ26" s="660"/>
      <c r="DR26" s="660"/>
      <c r="DS26" s="660"/>
      <c r="DT26" s="660"/>
      <c r="DU26" s="660"/>
      <c r="DV26" s="661"/>
      <c r="DW26" s="664" t="s">
        <v>218</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1541559</v>
      </c>
      <c r="S27" s="660"/>
      <c r="T27" s="660"/>
      <c r="U27" s="660"/>
      <c r="V27" s="660"/>
      <c r="W27" s="660"/>
      <c r="X27" s="660"/>
      <c r="Y27" s="661"/>
      <c r="Z27" s="662">
        <v>10.3</v>
      </c>
      <c r="AA27" s="662"/>
      <c r="AB27" s="662"/>
      <c r="AC27" s="662"/>
      <c r="AD27" s="663" t="s">
        <v>218</v>
      </c>
      <c r="AE27" s="663"/>
      <c r="AF27" s="663"/>
      <c r="AG27" s="663"/>
      <c r="AH27" s="663"/>
      <c r="AI27" s="663"/>
      <c r="AJ27" s="663"/>
      <c r="AK27" s="663"/>
      <c r="AL27" s="664" t="s">
        <v>224</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8244491</v>
      </c>
      <c r="BH27" s="660"/>
      <c r="BI27" s="660"/>
      <c r="BJ27" s="660"/>
      <c r="BK27" s="660"/>
      <c r="BL27" s="660"/>
      <c r="BM27" s="660"/>
      <c r="BN27" s="661"/>
      <c r="BO27" s="662">
        <v>100</v>
      </c>
      <c r="BP27" s="662"/>
      <c r="BQ27" s="662"/>
      <c r="BR27" s="662"/>
      <c r="BS27" s="668" t="s">
        <v>218</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3027208</v>
      </c>
      <c r="CS27" s="695"/>
      <c r="CT27" s="695"/>
      <c r="CU27" s="695"/>
      <c r="CV27" s="695"/>
      <c r="CW27" s="695"/>
      <c r="CX27" s="695"/>
      <c r="CY27" s="696"/>
      <c r="CZ27" s="664">
        <v>21</v>
      </c>
      <c r="DA27" s="693"/>
      <c r="DB27" s="693"/>
      <c r="DC27" s="697"/>
      <c r="DD27" s="668">
        <v>1221677</v>
      </c>
      <c r="DE27" s="695"/>
      <c r="DF27" s="695"/>
      <c r="DG27" s="695"/>
      <c r="DH27" s="695"/>
      <c r="DI27" s="695"/>
      <c r="DJ27" s="695"/>
      <c r="DK27" s="696"/>
      <c r="DL27" s="668">
        <v>992211</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1182653</v>
      </c>
      <c r="CS28" s="660"/>
      <c r="CT28" s="660"/>
      <c r="CU28" s="660"/>
      <c r="CV28" s="660"/>
      <c r="CW28" s="660"/>
      <c r="CX28" s="660"/>
      <c r="CY28" s="661"/>
      <c r="CZ28" s="664">
        <v>8.1999999999999993</v>
      </c>
      <c r="DA28" s="693"/>
      <c r="DB28" s="693"/>
      <c r="DC28" s="697"/>
      <c r="DD28" s="668">
        <v>1182653</v>
      </c>
      <c r="DE28" s="660"/>
      <c r="DF28" s="660"/>
      <c r="DG28" s="660"/>
      <c r="DH28" s="660"/>
      <c r="DI28" s="660"/>
      <c r="DJ28" s="660"/>
      <c r="DK28" s="661"/>
      <c r="DL28" s="668">
        <v>1182653</v>
      </c>
      <c r="DM28" s="660"/>
      <c r="DN28" s="660"/>
      <c r="DO28" s="660"/>
      <c r="DP28" s="660"/>
      <c r="DQ28" s="660"/>
      <c r="DR28" s="660"/>
      <c r="DS28" s="660"/>
      <c r="DT28" s="660"/>
      <c r="DU28" s="660"/>
      <c r="DV28" s="661"/>
      <c r="DW28" s="664">
        <v>11.5</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941604</v>
      </c>
      <c r="S29" s="660"/>
      <c r="T29" s="660"/>
      <c r="U29" s="660"/>
      <c r="V29" s="660"/>
      <c r="W29" s="660"/>
      <c r="X29" s="660"/>
      <c r="Y29" s="661"/>
      <c r="Z29" s="662">
        <v>6.3</v>
      </c>
      <c r="AA29" s="662"/>
      <c r="AB29" s="662"/>
      <c r="AC29" s="662"/>
      <c r="AD29" s="663" t="s">
        <v>218</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1182653</v>
      </c>
      <c r="CS29" s="695"/>
      <c r="CT29" s="695"/>
      <c r="CU29" s="695"/>
      <c r="CV29" s="695"/>
      <c r="CW29" s="695"/>
      <c r="CX29" s="695"/>
      <c r="CY29" s="696"/>
      <c r="CZ29" s="664">
        <v>8.1999999999999993</v>
      </c>
      <c r="DA29" s="693"/>
      <c r="DB29" s="693"/>
      <c r="DC29" s="697"/>
      <c r="DD29" s="668">
        <v>1182653</v>
      </c>
      <c r="DE29" s="695"/>
      <c r="DF29" s="695"/>
      <c r="DG29" s="695"/>
      <c r="DH29" s="695"/>
      <c r="DI29" s="695"/>
      <c r="DJ29" s="695"/>
      <c r="DK29" s="696"/>
      <c r="DL29" s="668">
        <v>1182653</v>
      </c>
      <c r="DM29" s="695"/>
      <c r="DN29" s="695"/>
      <c r="DO29" s="695"/>
      <c r="DP29" s="695"/>
      <c r="DQ29" s="695"/>
      <c r="DR29" s="695"/>
      <c r="DS29" s="695"/>
      <c r="DT29" s="695"/>
      <c r="DU29" s="695"/>
      <c r="DV29" s="696"/>
      <c r="DW29" s="664">
        <v>11.5</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72658</v>
      </c>
      <c r="S30" s="660"/>
      <c r="T30" s="660"/>
      <c r="U30" s="660"/>
      <c r="V30" s="660"/>
      <c r="W30" s="660"/>
      <c r="X30" s="660"/>
      <c r="Y30" s="661"/>
      <c r="Z30" s="662">
        <v>0.5</v>
      </c>
      <c r="AA30" s="662"/>
      <c r="AB30" s="662"/>
      <c r="AC30" s="662"/>
      <c r="AD30" s="663">
        <v>12485</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99.4</v>
      </c>
      <c r="BH30" s="720"/>
      <c r="BI30" s="720"/>
      <c r="BJ30" s="720"/>
      <c r="BK30" s="720"/>
      <c r="BL30" s="720"/>
      <c r="BM30" s="654">
        <v>97.5</v>
      </c>
      <c r="BN30" s="720"/>
      <c r="BO30" s="720"/>
      <c r="BP30" s="720"/>
      <c r="BQ30" s="721"/>
      <c r="BR30" s="719">
        <v>99.3</v>
      </c>
      <c r="BS30" s="720"/>
      <c r="BT30" s="720"/>
      <c r="BU30" s="720"/>
      <c r="BV30" s="720"/>
      <c r="BW30" s="720"/>
      <c r="BX30" s="654">
        <v>97.1</v>
      </c>
      <c r="BY30" s="720"/>
      <c r="BZ30" s="720"/>
      <c r="CA30" s="720"/>
      <c r="CB30" s="721"/>
      <c r="CD30" s="724"/>
      <c r="CE30" s="725"/>
      <c r="CF30" s="674" t="s">
        <v>302</v>
      </c>
      <c r="CG30" s="675"/>
      <c r="CH30" s="675"/>
      <c r="CI30" s="675"/>
      <c r="CJ30" s="675"/>
      <c r="CK30" s="675"/>
      <c r="CL30" s="675"/>
      <c r="CM30" s="675"/>
      <c r="CN30" s="675"/>
      <c r="CO30" s="675"/>
      <c r="CP30" s="675"/>
      <c r="CQ30" s="676"/>
      <c r="CR30" s="659">
        <v>1098717</v>
      </c>
      <c r="CS30" s="660"/>
      <c r="CT30" s="660"/>
      <c r="CU30" s="660"/>
      <c r="CV30" s="660"/>
      <c r="CW30" s="660"/>
      <c r="CX30" s="660"/>
      <c r="CY30" s="661"/>
      <c r="CZ30" s="664">
        <v>7.6</v>
      </c>
      <c r="DA30" s="693"/>
      <c r="DB30" s="693"/>
      <c r="DC30" s="697"/>
      <c r="DD30" s="668">
        <v>1098717</v>
      </c>
      <c r="DE30" s="660"/>
      <c r="DF30" s="660"/>
      <c r="DG30" s="660"/>
      <c r="DH30" s="660"/>
      <c r="DI30" s="660"/>
      <c r="DJ30" s="660"/>
      <c r="DK30" s="661"/>
      <c r="DL30" s="668">
        <v>1098717</v>
      </c>
      <c r="DM30" s="660"/>
      <c r="DN30" s="660"/>
      <c r="DO30" s="660"/>
      <c r="DP30" s="660"/>
      <c r="DQ30" s="660"/>
      <c r="DR30" s="660"/>
      <c r="DS30" s="660"/>
      <c r="DT30" s="660"/>
      <c r="DU30" s="660"/>
      <c r="DV30" s="661"/>
      <c r="DW30" s="664">
        <v>10.7</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21692</v>
      </c>
      <c r="S31" s="660"/>
      <c r="T31" s="660"/>
      <c r="U31" s="660"/>
      <c r="V31" s="660"/>
      <c r="W31" s="660"/>
      <c r="X31" s="660"/>
      <c r="Y31" s="661"/>
      <c r="Z31" s="662">
        <v>0.1</v>
      </c>
      <c r="AA31" s="662"/>
      <c r="AB31" s="662"/>
      <c r="AC31" s="662"/>
      <c r="AD31" s="663" t="s">
        <v>224</v>
      </c>
      <c r="AE31" s="663"/>
      <c r="AF31" s="663"/>
      <c r="AG31" s="663"/>
      <c r="AH31" s="663"/>
      <c r="AI31" s="663"/>
      <c r="AJ31" s="663"/>
      <c r="AK31" s="663"/>
      <c r="AL31" s="664" t="s">
        <v>224</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99.1</v>
      </c>
      <c r="BH31" s="695"/>
      <c r="BI31" s="695"/>
      <c r="BJ31" s="695"/>
      <c r="BK31" s="695"/>
      <c r="BL31" s="695"/>
      <c r="BM31" s="665">
        <v>96.5</v>
      </c>
      <c r="BN31" s="717"/>
      <c r="BO31" s="717"/>
      <c r="BP31" s="717"/>
      <c r="BQ31" s="718"/>
      <c r="BR31" s="716">
        <v>98.9</v>
      </c>
      <c r="BS31" s="695"/>
      <c r="BT31" s="695"/>
      <c r="BU31" s="695"/>
      <c r="BV31" s="695"/>
      <c r="BW31" s="695"/>
      <c r="BX31" s="665">
        <v>95.9</v>
      </c>
      <c r="BY31" s="717"/>
      <c r="BZ31" s="717"/>
      <c r="CA31" s="717"/>
      <c r="CB31" s="718"/>
      <c r="CD31" s="724"/>
      <c r="CE31" s="725"/>
      <c r="CF31" s="674" t="s">
        <v>306</v>
      </c>
      <c r="CG31" s="675"/>
      <c r="CH31" s="675"/>
      <c r="CI31" s="675"/>
      <c r="CJ31" s="675"/>
      <c r="CK31" s="675"/>
      <c r="CL31" s="675"/>
      <c r="CM31" s="675"/>
      <c r="CN31" s="675"/>
      <c r="CO31" s="675"/>
      <c r="CP31" s="675"/>
      <c r="CQ31" s="676"/>
      <c r="CR31" s="659">
        <v>83936</v>
      </c>
      <c r="CS31" s="695"/>
      <c r="CT31" s="695"/>
      <c r="CU31" s="695"/>
      <c r="CV31" s="695"/>
      <c r="CW31" s="695"/>
      <c r="CX31" s="695"/>
      <c r="CY31" s="696"/>
      <c r="CZ31" s="664">
        <v>0.6</v>
      </c>
      <c r="DA31" s="693"/>
      <c r="DB31" s="693"/>
      <c r="DC31" s="697"/>
      <c r="DD31" s="668">
        <v>83936</v>
      </c>
      <c r="DE31" s="695"/>
      <c r="DF31" s="695"/>
      <c r="DG31" s="695"/>
      <c r="DH31" s="695"/>
      <c r="DI31" s="695"/>
      <c r="DJ31" s="695"/>
      <c r="DK31" s="696"/>
      <c r="DL31" s="668">
        <v>83936</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356100</v>
      </c>
      <c r="S32" s="660"/>
      <c r="T32" s="660"/>
      <c r="U32" s="660"/>
      <c r="V32" s="660"/>
      <c r="W32" s="660"/>
      <c r="X32" s="660"/>
      <c r="Y32" s="661"/>
      <c r="Z32" s="662">
        <v>2.4</v>
      </c>
      <c r="AA32" s="662"/>
      <c r="AB32" s="662"/>
      <c r="AC32" s="662"/>
      <c r="AD32" s="663" t="s">
        <v>218</v>
      </c>
      <c r="AE32" s="663"/>
      <c r="AF32" s="663"/>
      <c r="AG32" s="663"/>
      <c r="AH32" s="663"/>
      <c r="AI32" s="663"/>
      <c r="AJ32" s="663"/>
      <c r="AK32" s="663"/>
      <c r="AL32" s="664" t="s">
        <v>218</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99.5</v>
      </c>
      <c r="BH32" s="729"/>
      <c r="BI32" s="729"/>
      <c r="BJ32" s="729"/>
      <c r="BK32" s="729"/>
      <c r="BL32" s="729"/>
      <c r="BM32" s="730">
        <v>98</v>
      </c>
      <c r="BN32" s="729"/>
      <c r="BO32" s="729"/>
      <c r="BP32" s="729"/>
      <c r="BQ32" s="731"/>
      <c r="BR32" s="728">
        <v>99.5</v>
      </c>
      <c r="BS32" s="729"/>
      <c r="BT32" s="729"/>
      <c r="BU32" s="729"/>
      <c r="BV32" s="729"/>
      <c r="BW32" s="729"/>
      <c r="BX32" s="730">
        <v>97.5</v>
      </c>
      <c r="BY32" s="729"/>
      <c r="BZ32" s="729"/>
      <c r="CA32" s="729"/>
      <c r="CB32" s="731"/>
      <c r="CD32" s="726"/>
      <c r="CE32" s="727"/>
      <c r="CF32" s="674" t="s">
        <v>309</v>
      </c>
      <c r="CG32" s="675"/>
      <c r="CH32" s="675"/>
      <c r="CI32" s="675"/>
      <c r="CJ32" s="675"/>
      <c r="CK32" s="675"/>
      <c r="CL32" s="675"/>
      <c r="CM32" s="675"/>
      <c r="CN32" s="675"/>
      <c r="CO32" s="675"/>
      <c r="CP32" s="675"/>
      <c r="CQ32" s="676"/>
      <c r="CR32" s="659" t="s">
        <v>218</v>
      </c>
      <c r="CS32" s="660"/>
      <c r="CT32" s="660"/>
      <c r="CU32" s="660"/>
      <c r="CV32" s="660"/>
      <c r="CW32" s="660"/>
      <c r="CX32" s="660"/>
      <c r="CY32" s="661"/>
      <c r="CZ32" s="664" t="s">
        <v>218</v>
      </c>
      <c r="DA32" s="693"/>
      <c r="DB32" s="693"/>
      <c r="DC32" s="697"/>
      <c r="DD32" s="668" t="s">
        <v>224</v>
      </c>
      <c r="DE32" s="660"/>
      <c r="DF32" s="660"/>
      <c r="DG32" s="660"/>
      <c r="DH32" s="660"/>
      <c r="DI32" s="660"/>
      <c r="DJ32" s="660"/>
      <c r="DK32" s="661"/>
      <c r="DL32" s="668" t="s">
        <v>224</v>
      </c>
      <c r="DM32" s="660"/>
      <c r="DN32" s="660"/>
      <c r="DO32" s="660"/>
      <c r="DP32" s="660"/>
      <c r="DQ32" s="660"/>
      <c r="DR32" s="660"/>
      <c r="DS32" s="660"/>
      <c r="DT32" s="660"/>
      <c r="DU32" s="660"/>
      <c r="DV32" s="661"/>
      <c r="DW32" s="664" t="s">
        <v>224</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533624</v>
      </c>
      <c r="S33" s="660"/>
      <c r="T33" s="660"/>
      <c r="U33" s="660"/>
      <c r="V33" s="660"/>
      <c r="W33" s="660"/>
      <c r="X33" s="660"/>
      <c r="Y33" s="661"/>
      <c r="Z33" s="662">
        <v>3.6</v>
      </c>
      <c r="AA33" s="662"/>
      <c r="AB33" s="662"/>
      <c r="AC33" s="662"/>
      <c r="AD33" s="663" t="s">
        <v>218</v>
      </c>
      <c r="AE33" s="663"/>
      <c r="AF33" s="663"/>
      <c r="AG33" s="663"/>
      <c r="AH33" s="663"/>
      <c r="AI33" s="663"/>
      <c r="AJ33" s="663"/>
      <c r="AK33" s="663"/>
      <c r="AL33" s="664" t="s">
        <v>218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6224576</v>
      </c>
      <c r="CS33" s="695"/>
      <c r="CT33" s="695"/>
      <c r="CU33" s="695"/>
      <c r="CV33" s="695"/>
      <c r="CW33" s="695"/>
      <c r="CX33" s="695"/>
      <c r="CY33" s="696"/>
      <c r="CZ33" s="664">
        <v>43.1</v>
      </c>
      <c r="DA33" s="693"/>
      <c r="DB33" s="693"/>
      <c r="DC33" s="697"/>
      <c r="DD33" s="668">
        <v>5480898</v>
      </c>
      <c r="DE33" s="695"/>
      <c r="DF33" s="695"/>
      <c r="DG33" s="695"/>
      <c r="DH33" s="695"/>
      <c r="DI33" s="695"/>
      <c r="DJ33" s="695"/>
      <c r="DK33" s="696"/>
      <c r="DL33" s="668">
        <v>4519023</v>
      </c>
      <c r="DM33" s="695"/>
      <c r="DN33" s="695"/>
      <c r="DO33" s="695"/>
      <c r="DP33" s="695"/>
      <c r="DQ33" s="695"/>
      <c r="DR33" s="695"/>
      <c r="DS33" s="695"/>
      <c r="DT33" s="695"/>
      <c r="DU33" s="695"/>
      <c r="DV33" s="696"/>
      <c r="DW33" s="664">
        <v>43.9</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207356</v>
      </c>
      <c r="S34" s="660"/>
      <c r="T34" s="660"/>
      <c r="U34" s="660"/>
      <c r="V34" s="660"/>
      <c r="W34" s="660"/>
      <c r="X34" s="660"/>
      <c r="Y34" s="661"/>
      <c r="Z34" s="662">
        <v>1.4</v>
      </c>
      <c r="AA34" s="662"/>
      <c r="AB34" s="662"/>
      <c r="AC34" s="662"/>
      <c r="AD34" s="663">
        <v>11102</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2255246</v>
      </c>
      <c r="CS34" s="660"/>
      <c r="CT34" s="660"/>
      <c r="CU34" s="660"/>
      <c r="CV34" s="660"/>
      <c r="CW34" s="660"/>
      <c r="CX34" s="660"/>
      <c r="CY34" s="661"/>
      <c r="CZ34" s="664">
        <v>15.6</v>
      </c>
      <c r="DA34" s="693"/>
      <c r="DB34" s="693"/>
      <c r="DC34" s="697"/>
      <c r="DD34" s="668">
        <v>1902884</v>
      </c>
      <c r="DE34" s="660"/>
      <c r="DF34" s="660"/>
      <c r="DG34" s="660"/>
      <c r="DH34" s="660"/>
      <c r="DI34" s="660"/>
      <c r="DJ34" s="660"/>
      <c r="DK34" s="661"/>
      <c r="DL34" s="668">
        <v>1664898</v>
      </c>
      <c r="DM34" s="660"/>
      <c r="DN34" s="660"/>
      <c r="DO34" s="660"/>
      <c r="DP34" s="660"/>
      <c r="DQ34" s="660"/>
      <c r="DR34" s="660"/>
      <c r="DS34" s="660"/>
      <c r="DT34" s="660"/>
      <c r="DU34" s="660"/>
      <c r="DV34" s="661"/>
      <c r="DW34" s="664">
        <v>16.2</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755400</v>
      </c>
      <c r="S35" s="660"/>
      <c r="T35" s="660"/>
      <c r="U35" s="660"/>
      <c r="V35" s="660"/>
      <c r="W35" s="660"/>
      <c r="X35" s="660"/>
      <c r="Y35" s="661"/>
      <c r="Z35" s="662">
        <v>5</v>
      </c>
      <c r="AA35" s="662"/>
      <c r="AB35" s="662"/>
      <c r="AC35" s="662"/>
      <c r="AD35" s="663" t="s">
        <v>224</v>
      </c>
      <c r="AE35" s="663"/>
      <c r="AF35" s="663"/>
      <c r="AG35" s="663"/>
      <c r="AH35" s="663"/>
      <c r="AI35" s="663"/>
      <c r="AJ35" s="663"/>
      <c r="AK35" s="663"/>
      <c r="AL35" s="664" t="s">
        <v>224</v>
      </c>
      <c r="AM35" s="665"/>
      <c r="AN35" s="665"/>
      <c r="AO35" s="666"/>
      <c r="AP35" s="214"/>
      <c r="AQ35" s="732" t="s">
        <v>317</v>
      </c>
      <c r="AR35" s="733"/>
      <c r="AS35" s="733"/>
      <c r="AT35" s="733"/>
      <c r="AU35" s="733"/>
      <c r="AV35" s="733"/>
      <c r="AW35" s="733"/>
      <c r="AX35" s="733"/>
      <c r="AY35" s="734"/>
      <c r="AZ35" s="648">
        <v>1757849</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227392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113613</v>
      </c>
      <c r="CS35" s="695"/>
      <c r="CT35" s="695"/>
      <c r="CU35" s="695"/>
      <c r="CV35" s="695"/>
      <c r="CW35" s="695"/>
      <c r="CX35" s="695"/>
      <c r="CY35" s="696"/>
      <c r="CZ35" s="664">
        <v>0.8</v>
      </c>
      <c r="DA35" s="693"/>
      <c r="DB35" s="693"/>
      <c r="DC35" s="697"/>
      <c r="DD35" s="668">
        <v>96001</v>
      </c>
      <c r="DE35" s="695"/>
      <c r="DF35" s="695"/>
      <c r="DG35" s="695"/>
      <c r="DH35" s="695"/>
      <c r="DI35" s="695"/>
      <c r="DJ35" s="695"/>
      <c r="DK35" s="696"/>
      <c r="DL35" s="668">
        <v>96001</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224</v>
      </c>
      <c r="AA36" s="662"/>
      <c r="AB36" s="662"/>
      <c r="AC36" s="662"/>
      <c r="AD36" s="663" t="s">
        <v>224</v>
      </c>
      <c r="AE36" s="663"/>
      <c r="AF36" s="663"/>
      <c r="AG36" s="663"/>
      <c r="AH36" s="663"/>
      <c r="AI36" s="663"/>
      <c r="AJ36" s="663"/>
      <c r="AK36" s="663"/>
      <c r="AL36" s="664" t="s">
        <v>218</v>
      </c>
      <c r="AM36" s="665"/>
      <c r="AN36" s="665"/>
      <c r="AO36" s="666"/>
      <c r="AQ36" s="736" t="s">
        <v>321</v>
      </c>
      <c r="AR36" s="737"/>
      <c r="AS36" s="737"/>
      <c r="AT36" s="737"/>
      <c r="AU36" s="737"/>
      <c r="AV36" s="737"/>
      <c r="AW36" s="737"/>
      <c r="AX36" s="737"/>
      <c r="AY36" s="738"/>
      <c r="AZ36" s="659">
        <v>454071</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12618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2059446</v>
      </c>
      <c r="CS36" s="660"/>
      <c r="CT36" s="660"/>
      <c r="CU36" s="660"/>
      <c r="CV36" s="660"/>
      <c r="CW36" s="660"/>
      <c r="CX36" s="660"/>
      <c r="CY36" s="661"/>
      <c r="CZ36" s="664">
        <v>14.3</v>
      </c>
      <c r="DA36" s="693"/>
      <c r="DB36" s="693"/>
      <c r="DC36" s="697"/>
      <c r="DD36" s="668">
        <v>1910761</v>
      </c>
      <c r="DE36" s="660"/>
      <c r="DF36" s="660"/>
      <c r="DG36" s="660"/>
      <c r="DH36" s="660"/>
      <c r="DI36" s="660"/>
      <c r="DJ36" s="660"/>
      <c r="DK36" s="661"/>
      <c r="DL36" s="668">
        <v>1781751</v>
      </c>
      <c r="DM36" s="660"/>
      <c r="DN36" s="660"/>
      <c r="DO36" s="660"/>
      <c r="DP36" s="660"/>
      <c r="DQ36" s="660"/>
      <c r="DR36" s="660"/>
      <c r="DS36" s="660"/>
      <c r="DT36" s="660"/>
      <c r="DU36" s="660"/>
      <c r="DV36" s="661"/>
      <c r="DW36" s="664">
        <v>17.3</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190500</v>
      </c>
      <c r="S37" s="660"/>
      <c r="T37" s="660"/>
      <c r="U37" s="660"/>
      <c r="V37" s="660"/>
      <c r="W37" s="660"/>
      <c r="X37" s="660"/>
      <c r="Y37" s="661"/>
      <c r="Z37" s="662">
        <v>1.3</v>
      </c>
      <c r="AA37" s="662"/>
      <c r="AB37" s="662"/>
      <c r="AC37" s="662"/>
      <c r="AD37" s="663" t="s">
        <v>218</v>
      </c>
      <c r="AE37" s="663"/>
      <c r="AF37" s="663"/>
      <c r="AG37" s="663"/>
      <c r="AH37" s="663"/>
      <c r="AI37" s="663"/>
      <c r="AJ37" s="663"/>
      <c r="AK37" s="663"/>
      <c r="AL37" s="664" t="s">
        <v>224</v>
      </c>
      <c r="AM37" s="665"/>
      <c r="AN37" s="665"/>
      <c r="AO37" s="666"/>
      <c r="AQ37" s="736" t="s">
        <v>325</v>
      </c>
      <c r="AR37" s="737"/>
      <c r="AS37" s="737"/>
      <c r="AT37" s="737"/>
      <c r="AU37" s="737"/>
      <c r="AV37" s="737"/>
      <c r="AW37" s="737"/>
      <c r="AX37" s="737"/>
      <c r="AY37" s="738"/>
      <c r="AZ37" s="659">
        <v>2355</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5447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961593</v>
      </c>
      <c r="CS37" s="695"/>
      <c r="CT37" s="695"/>
      <c r="CU37" s="695"/>
      <c r="CV37" s="695"/>
      <c r="CW37" s="695"/>
      <c r="CX37" s="695"/>
      <c r="CY37" s="696"/>
      <c r="CZ37" s="664">
        <v>6.7</v>
      </c>
      <c r="DA37" s="693"/>
      <c r="DB37" s="693"/>
      <c r="DC37" s="697"/>
      <c r="DD37" s="668">
        <v>961593</v>
      </c>
      <c r="DE37" s="695"/>
      <c r="DF37" s="695"/>
      <c r="DG37" s="695"/>
      <c r="DH37" s="695"/>
      <c r="DI37" s="695"/>
      <c r="DJ37" s="695"/>
      <c r="DK37" s="696"/>
      <c r="DL37" s="668">
        <v>961593</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14981911</v>
      </c>
      <c r="S38" s="740"/>
      <c r="T38" s="740"/>
      <c r="U38" s="740"/>
      <c r="V38" s="740"/>
      <c r="W38" s="740"/>
      <c r="X38" s="740"/>
      <c r="Y38" s="741"/>
      <c r="Z38" s="742">
        <v>100</v>
      </c>
      <c r="AA38" s="742"/>
      <c r="AB38" s="742"/>
      <c r="AC38" s="742"/>
      <c r="AD38" s="743">
        <v>10102957</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224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9231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1754983</v>
      </c>
      <c r="CS38" s="660"/>
      <c r="CT38" s="660"/>
      <c r="CU38" s="660"/>
      <c r="CV38" s="660"/>
      <c r="CW38" s="660"/>
      <c r="CX38" s="660"/>
      <c r="CY38" s="661"/>
      <c r="CZ38" s="664">
        <v>12.1</v>
      </c>
      <c r="DA38" s="693"/>
      <c r="DB38" s="693"/>
      <c r="DC38" s="697"/>
      <c r="DD38" s="668">
        <v>1571252</v>
      </c>
      <c r="DE38" s="660"/>
      <c r="DF38" s="660"/>
      <c r="DG38" s="660"/>
      <c r="DH38" s="660"/>
      <c r="DI38" s="660"/>
      <c r="DJ38" s="660"/>
      <c r="DK38" s="661"/>
      <c r="DL38" s="668">
        <v>976373</v>
      </c>
      <c r="DM38" s="660"/>
      <c r="DN38" s="660"/>
      <c r="DO38" s="660"/>
      <c r="DP38" s="660"/>
      <c r="DQ38" s="660"/>
      <c r="DR38" s="660"/>
      <c r="DS38" s="660"/>
      <c r="DT38" s="660"/>
      <c r="DU38" s="660"/>
      <c r="DV38" s="661"/>
      <c r="DW38" s="664">
        <v>9.5</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224</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106</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1288</v>
      </c>
      <c r="CS39" s="695"/>
      <c r="CT39" s="695"/>
      <c r="CU39" s="695"/>
      <c r="CV39" s="695"/>
      <c r="CW39" s="695"/>
      <c r="CX39" s="695"/>
      <c r="CY39" s="696"/>
      <c r="CZ39" s="664">
        <v>0</v>
      </c>
      <c r="DA39" s="693"/>
      <c r="DB39" s="693"/>
      <c r="DC39" s="697"/>
      <c r="DD39" s="668" t="s">
        <v>218</v>
      </c>
      <c r="DE39" s="695"/>
      <c r="DF39" s="695"/>
      <c r="DG39" s="695"/>
      <c r="DH39" s="695"/>
      <c r="DI39" s="695"/>
      <c r="DJ39" s="695"/>
      <c r="DK39" s="696"/>
      <c r="DL39" s="668" t="s">
        <v>224</v>
      </c>
      <c r="DM39" s="695"/>
      <c r="DN39" s="695"/>
      <c r="DO39" s="695"/>
      <c r="DP39" s="695"/>
      <c r="DQ39" s="695"/>
      <c r="DR39" s="695"/>
      <c r="DS39" s="695"/>
      <c r="DT39" s="695"/>
      <c r="DU39" s="695"/>
      <c r="DV39" s="696"/>
      <c r="DW39" s="664" t="s">
        <v>224</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361325</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95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40000</v>
      </c>
      <c r="CS40" s="660"/>
      <c r="CT40" s="660"/>
      <c r="CU40" s="660"/>
      <c r="CV40" s="660"/>
      <c r="CW40" s="660"/>
      <c r="CX40" s="660"/>
      <c r="CY40" s="661"/>
      <c r="CZ40" s="664">
        <v>0.3</v>
      </c>
      <c r="DA40" s="693"/>
      <c r="DB40" s="693"/>
      <c r="DC40" s="697"/>
      <c r="DD40" s="668" t="s">
        <v>224</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940098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304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224</v>
      </c>
      <c r="DA41" s="693"/>
      <c r="DB41" s="693"/>
      <c r="DC41" s="697"/>
      <c r="DD41" s="668" t="s">
        <v>218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1473708</v>
      </c>
      <c r="CS42" s="660"/>
      <c r="CT42" s="660"/>
      <c r="CU42" s="660"/>
      <c r="CV42" s="660"/>
      <c r="CW42" s="660"/>
      <c r="CX42" s="660"/>
      <c r="CY42" s="661"/>
      <c r="CZ42" s="664">
        <v>10.199999999999999</v>
      </c>
      <c r="DA42" s="665"/>
      <c r="DB42" s="665"/>
      <c r="DC42" s="760"/>
      <c r="DD42" s="668">
        <v>699741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42406</v>
      </c>
      <c r="CS43" s="695"/>
      <c r="CT43" s="695"/>
      <c r="CU43" s="695"/>
      <c r="CV43" s="695"/>
      <c r="CW43" s="695"/>
      <c r="CX43" s="695"/>
      <c r="CY43" s="696"/>
      <c r="CZ43" s="664">
        <v>0.3</v>
      </c>
      <c r="DA43" s="693"/>
      <c r="DB43" s="693"/>
      <c r="DC43" s="697"/>
      <c r="DD43" s="668">
        <v>42327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1473708</v>
      </c>
      <c r="CS44" s="660"/>
      <c r="CT44" s="660"/>
      <c r="CU44" s="660"/>
      <c r="CV44" s="660"/>
      <c r="CW44" s="660"/>
      <c r="CX44" s="660"/>
      <c r="CY44" s="661"/>
      <c r="CZ44" s="664">
        <v>10.199999999999999</v>
      </c>
      <c r="DA44" s="665"/>
      <c r="DB44" s="665"/>
      <c r="DC44" s="760"/>
      <c r="DD44" s="668">
        <v>699741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164021</v>
      </c>
      <c r="CS45" s="695"/>
      <c r="CT45" s="695"/>
      <c r="CU45" s="695"/>
      <c r="CV45" s="695"/>
      <c r="CW45" s="695"/>
      <c r="CX45" s="695"/>
      <c r="CY45" s="696"/>
      <c r="CZ45" s="664">
        <v>1.1000000000000001</v>
      </c>
      <c r="DA45" s="693"/>
      <c r="DB45" s="693"/>
      <c r="DC45" s="697"/>
      <c r="DD45" s="668">
        <v>15320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1126723</v>
      </c>
      <c r="CS46" s="660"/>
      <c r="CT46" s="660"/>
      <c r="CU46" s="660"/>
      <c r="CV46" s="660"/>
      <c r="CW46" s="660"/>
      <c r="CX46" s="660"/>
      <c r="CY46" s="661"/>
      <c r="CZ46" s="664">
        <v>7.8</v>
      </c>
      <c r="DA46" s="665"/>
      <c r="DB46" s="665"/>
      <c r="DC46" s="760"/>
      <c r="DD46" s="668">
        <v>637457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224</v>
      </c>
      <c r="CS47" s="695"/>
      <c r="CT47" s="695"/>
      <c r="CU47" s="695"/>
      <c r="CV47" s="695"/>
      <c r="CW47" s="695"/>
      <c r="CX47" s="695"/>
      <c r="CY47" s="696"/>
      <c r="CZ47" s="664" t="s">
        <v>224</v>
      </c>
      <c r="DA47" s="693"/>
      <c r="DB47" s="693"/>
      <c r="DC47" s="697"/>
      <c r="DD47" s="668" t="s">
        <v>224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224</v>
      </c>
      <c r="CS48" s="660"/>
      <c r="CT48" s="660"/>
      <c r="CU48" s="660"/>
      <c r="CV48" s="660"/>
      <c r="CW48" s="660"/>
      <c r="CX48" s="660"/>
      <c r="CY48" s="661"/>
      <c r="CZ48" s="664" t="s">
        <v>224</v>
      </c>
      <c r="DA48" s="665"/>
      <c r="DB48" s="665"/>
      <c r="DC48" s="760"/>
      <c r="DD48" s="668" t="s">
        <v>218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14445325</v>
      </c>
      <c r="CS49" s="729"/>
      <c r="CT49" s="729"/>
      <c r="CU49" s="729"/>
      <c r="CV49" s="729"/>
      <c r="CW49" s="729"/>
      <c r="CX49" s="729"/>
      <c r="CY49" s="761"/>
      <c r="CZ49" s="744">
        <v>100</v>
      </c>
      <c r="DA49" s="762"/>
      <c r="DB49" s="762"/>
      <c r="DC49" s="763"/>
      <c r="DD49" s="764">
        <v>10885651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ljNfY9L+L9dlfbYF5oaW8a/a9S54Rd4A84HsOHu8p3SFDYhAu+ok3VBoRUJ4mi/SSyHx/98iAlf9oBI5Vfvtg==" saltValue="qXGz80buOnPMmcR0Ksvi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14982</v>
      </c>
      <c r="R7" s="795"/>
      <c r="S7" s="795"/>
      <c r="T7" s="795"/>
      <c r="U7" s="795"/>
      <c r="V7" s="795">
        <v>14446</v>
      </c>
      <c r="W7" s="795"/>
      <c r="X7" s="795"/>
      <c r="Y7" s="795"/>
      <c r="Z7" s="795"/>
      <c r="AA7" s="795">
        <v>537</v>
      </c>
      <c r="AB7" s="795"/>
      <c r="AC7" s="795"/>
      <c r="AD7" s="795"/>
      <c r="AE7" s="796"/>
      <c r="AF7" s="797">
        <v>456</v>
      </c>
      <c r="AG7" s="798"/>
      <c r="AH7" s="798"/>
      <c r="AI7" s="798"/>
      <c r="AJ7" s="799"/>
      <c r="AK7" s="834">
        <v>289</v>
      </c>
      <c r="AL7" s="835"/>
      <c r="AM7" s="835"/>
      <c r="AN7" s="835"/>
      <c r="AO7" s="835"/>
      <c r="AP7" s="835">
        <v>10052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577</v>
      </c>
      <c r="AB8" s="819"/>
      <c r="AC8" s="819"/>
      <c r="AD8" s="819"/>
      <c r="AE8" s="820"/>
      <c r="AF8" s="821" t="s">
        <v>224</v>
      </c>
      <c r="AG8" s="822"/>
      <c r="AH8" s="822"/>
      <c r="AI8" s="822"/>
      <c r="AJ8" s="823"/>
      <c r="AK8" s="824" t="s">
        <v>579</v>
      </c>
      <c r="AL8" s="825"/>
      <c r="AM8" s="825"/>
      <c r="AN8" s="825"/>
      <c r="AO8" s="825"/>
      <c r="AP8" s="825" t="s">
        <v>579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14982</v>
      </c>
      <c r="R23" s="854"/>
      <c r="S23" s="854"/>
      <c r="T23" s="854"/>
      <c r="U23" s="854"/>
      <c r="V23" s="854">
        <v>14446</v>
      </c>
      <c r="W23" s="854"/>
      <c r="X23" s="854"/>
      <c r="Y23" s="854"/>
      <c r="Z23" s="854"/>
      <c r="AA23" s="854">
        <v>537</v>
      </c>
      <c r="AB23" s="854"/>
      <c r="AC23" s="854"/>
      <c r="AD23" s="854"/>
      <c r="AE23" s="855"/>
      <c r="AF23" s="856">
        <v>456</v>
      </c>
      <c r="AG23" s="854"/>
      <c r="AH23" s="854"/>
      <c r="AI23" s="854"/>
      <c r="AJ23" s="857"/>
      <c r="AK23" s="858"/>
      <c r="AL23" s="859"/>
      <c r="AM23" s="859"/>
      <c r="AN23" s="859"/>
      <c r="AO23" s="859"/>
      <c r="AP23" s="854">
        <v>10052</v>
      </c>
      <c r="AQ23" s="854"/>
      <c r="AR23" s="854"/>
      <c r="AS23" s="854"/>
      <c r="AT23" s="854"/>
      <c r="AU23" s="860"/>
      <c r="AV23" s="860"/>
      <c r="AW23" s="860"/>
      <c r="AX23" s="860"/>
      <c r="AY23" s="861"/>
      <c r="AZ23" s="869" t="s">
        <v>224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4879</v>
      </c>
      <c r="R28" s="883"/>
      <c r="S28" s="883"/>
      <c r="T28" s="883"/>
      <c r="U28" s="883"/>
      <c r="V28" s="883">
        <v>4652</v>
      </c>
      <c r="W28" s="883"/>
      <c r="X28" s="883"/>
      <c r="Y28" s="883"/>
      <c r="Z28" s="883"/>
      <c r="AA28" s="883">
        <v>227</v>
      </c>
      <c r="AB28" s="883"/>
      <c r="AC28" s="883"/>
      <c r="AD28" s="883"/>
      <c r="AE28" s="884"/>
      <c r="AF28" s="885">
        <v>227</v>
      </c>
      <c r="AG28" s="883"/>
      <c r="AH28" s="883"/>
      <c r="AI28" s="883"/>
      <c r="AJ28" s="886"/>
      <c r="AK28" s="887">
        <v>325</v>
      </c>
      <c r="AL28" s="878"/>
      <c r="AM28" s="878"/>
      <c r="AN28" s="878"/>
      <c r="AO28" s="878"/>
      <c r="AP28" s="878" t="s">
        <v>577</v>
      </c>
      <c r="AQ28" s="878"/>
      <c r="AR28" s="878"/>
      <c r="AS28" s="878"/>
      <c r="AT28" s="878"/>
      <c r="AU28" s="878" t="s">
        <v>582</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3003</v>
      </c>
      <c r="R29" s="819"/>
      <c r="S29" s="819"/>
      <c r="T29" s="819"/>
      <c r="U29" s="819"/>
      <c r="V29" s="819">
        <v>2880</v>
      </c>
      <c r="W29" s="819"/>
      <c r="X29" s="819"/>
      <c r="Y29" s="819"/>
      <c r="Z29" s="819"/>
      <c r="AA29" s="819">
        <v>123</v>
      </c>
      <c r="AB29" s="819"/>
      <c r="AC29" s="819"/>
      <c r="AD29" s="819"/>
      <c r="AE29" s="820"/>
      <c r="AF29" s="821">
        <v>123</v>
      </c>
      <c r="AG29" s="822"/>
      <c r="AH29" s="822"/>
      <c r="AI29" s="822"/>
      <c r="AJ29" s="823"/>
      <c r="AK29" s="890">
        <v>415</v>
      </c>
      <c r="AL29" s="891"/>
      <c r="AM29" s="891"/>
      <c r="AN29" s="891"/>
      <c r="AO29" s="891"/>
      <c r="AP29" s="891" t="s">
        <v>579</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530</v>
      </c>
      <c r="R30" s="819"/>
      <c r="S30" s="819"/>
      <c r="T30" s="819"/>
      <c r="U30" s="819"/>
      <c r="V30" s="819">
        <v>515</v>
      </c>
      <c r="W30" s="819"/>
      <c r="X30" s="819"/>
      <c r="Y30" s="819"/>
      <c r="Z30" s="819"/>
      <c r="AA30" s="819">
        <v>15</v>
      </c>
      <c r="AB30" s="819"/>
      <c r="AC30" s="819"/>
      <c r="AD30" s="819"/>
      <c r="AE30" s="820"/>
      <c r="AF30" s="821">
        <v>15</v>
      </c>
      <c r="AG30" s="822"/>
      <c r="AH30" s="822"/>
      <c r="AI30" s="822"/>
      <c r="AJ30" s="823"/>
      <c r="AK30" s="890">
        <v>92</v>
      </c>
      <c r="AL30" s="891"/>
      <c r="AM30" s="891"/>
      <c r="AN30" s="891"/>
      <c r="AO30" s="891"/>
      <c r="AP30" s="891" t="s">
        <v>579</v>
      </c>
      <c r="AQ30" s="891"/>
      <c r="AR30" s="891"/>
      <c r="AS30" s="891"/>
      <c r="AT30" s="891"/>
      <c r="AU30" s="891" t="s">
        <v>579</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13</v>
      </c>
      <c r="R31" s="819"/>
      <c r="S31" s="819"/>
      <c r="T31" s="819"/>
      <c r="U31" s="819"/>
      <c r="V31" s="819">
        <v>8</v>
      </c>
      <c r="W31" s="819"/>
      <c r="X31" s="819"/>
      <c r="Y31" s="819"/>
      <c r="Z31" s="819"/>
      <c r="AA31" s="819">
        <v>5</v>
      </c>
      <c r="AB31" s="819"/>
      <c r="AC31" s="819"/>
      <c r="AD31" s="819"/>
      <c r="AE31" s="820"/>
      <c r="AF31" s="821">
        <v>5</v>
      </c>
      <c r="AG31" s="822"/>
      <c r="AH31" s="822"/>
      <c r="AI31" s="822"/>
      <c r="AJ31" s="823"/>
      <c r="AK31" s="890">
        <v>0</v>
      </c>
      <c r="AL31" s="891"/>
      <c r="AM31" s="891"/>
      <c r="AN31" s="891"/>
      <c r="AO31" s="891"/>
      <c r="AP31" s="891" t="s">
        <v>581</v>
      </c>
      <c r="AQ31" s="891"/>
      <c r="AR31" s="891"/>
      <c r="AS31" s="891"/>
      <c r="AT31" s="891"/>
      <c r="AU31" s="891" t="s">
        <v>577</v>
      </c>
      <c r="AV31" s="891"/>
      <c r="AW31" s="891"/>
      <c r="AX31" s="891"/>
      <c r="AY31" s="891"/>
      <c r="AZ31" s="892" t="s">
        <v>579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429</v>
      </c>
      <c r="R32" s="819"/>
      <c r="S32" s="819"/>
      <c r="T32" s="819"/>
      <c r="U32" s="819"/>
      <c r="V32" s="819">
        <v>397</v>
      </c>
      <c r="W32" s="819"/>
      <c r="X32" s="819"/>
      <c r="Y32" s="819"/>
      <c r="Z32" s="819"/>
      <c r="AA32" s="819">
        <v>32</v>
      </c>
      <c r="AB32" s="819"/>
      <c r="AC32" s="819"/>
      <c r="AD32" s="819"/>
      <c r="AE32" s="820"/>
      <c r="AF32" s="821">
        <v>32</v>
      </c>
      <c r="AG32" s="822"/>
      <c r="AH32" s="822"/>
      <c r="AI32" s="822"/>
      <c r="AJ32" s="823"/>
      <c r="AK32" s="890">
        <v>220</v>
      </c>
      <c r="AL32" s="891"/>
      <c r="AM32" s="891"/>
      <c r="AN32" s="891"/>
      <c r="AO32" s="891"/>
      <c r="AP32" s="891">
        <v>1567</v>
      </c>
      <c r="AQ32" s="891"/>
      <c r="AR32" s="891"/>
      <c r="AS32" s="891"/>
      <c r="AT32" s="891"/>
      <c r="AU32" s="891">
        <v>1437</v>
      </c>
      <c r="AV32" s="891"/>
      <c r="AW32" s="891"/>
      <c r="AX32" s="891"/>
      <c r="AY32" s="891"/>
      <c r="AZ32" s="892" t="s">
        <v>577</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1448</v>
      </c>
      <c r="R33" s="819"/>
      <c r="S33" s="819"/>
      <c r="T33" s="819"/>
      <c r="U33" s="819"/>
      <c r="V33" s="819">
        <v>1407</v>
      </c>
      <c r="W33" s="819"/>
      <c r="X33" s="819"/>
      <c r="Y33" s="819"/>
      <c r="Z33" s="819"/>
      <c r="AA33" s="819">
        <v>41</v>
      </c>
      <c r="AB33" s="819"/>
      <c r="AC33" s="819"/>
      <c r="AD33" s="819"/>
      <c r="AE33" s="820"/>
      <c r="AF33" s="821">
        <v>41</v>
      </c>
      <c r="AG33" s="822"/>
      <c r="AH33" s="822"/>
      <c r="AI33" s="822"/>
      <c r="AJ33" s="823"/>
      <c r="AK33" s="890">
        <v>231</v>
      </c>
      <c r="AL33" s="891"/>
      <c r="AM33" s="891"/>
      <c r="AN33" s="891"/>
      <c r="AO33" s="891"/>
      <c r="AP33" s="891">
        <v>5589</v>
      </c>
      <c r="AQ33" s="891"/>
      <c r="AR33" s="891"/>
      <c r="AS33" s="891"/>
      <c r="AT33" s="891"/>
      <c r="AU33" s="891">
        <v>5405</v>
      </c>
      <c r="AV33" s="891"/>
      <c r="AW33" s="891"/>
      <c r="AX33" s="891"/>
      <c r="AY33" s="891"/>
      <c r="AZ33" s="892" t="s">
        <v>579</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442</v>
      </c>
      <c r="AG63" s="902"/>
      <c r="AH63" s="902"/>
      <c r="AI63" s="902"/>
      <c r="AJ63" s="903"/>
      <c r="AK63" s="904"/>
      <c r="AL63" s="899"/>
      <c r="AM63" s="899"/>
      <c r="AN63" s="899"/>
      <c r="AO63" s="899"/>
      <c r="AP63" s="902">
        <v>7156</v>
      </c>
      <c r="AQ63" s="902"/>
      <c r="AR63" s="902"/>
      <c r="AS63" s="902"/>
      <c r="AT63" s="902"/>
      <c r="AU63" s="902">
        <v>6842</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382</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2361</v>
      </c>
      <c r="R68" s="926"/>
      <c r="S68" s="926"/>
      <c r="T68" s="926"/>
      <c r="U68" s="926"/>
      <c r="V68" s="926">
        <v>2046</v>
      </c>
      <c r="W68" s="926"/>
      <c r="X68" s="926"/>
      <c r="Y68" s="926"/>
      <c r="Z68" s="926"/>
      <c r="AA68" s="926">
        <v>315</v>
      </c>
      <c r="AB68" s="926"/>
      <c r="AC68" s="926"/>
      <c r="AD68" s="926"/>
      <c r="AE68" s="926"/>
      <c r="AF68" s="926">
        <v>1498</v>
      </c>
      <c r="AG68" s="926"/>
      <c r="AH68" s="926"/>
      <c r="AI68" s="926"/>
      <c r="AJ68" s="926"/>
      <c r="AK68" s="926">
        <v>4</v>
      </c>
      <c r="AL68" s="926"/>
      <c r="AM68" s="926"/>
      <c r="AN68" s="926"/>
      <c r="AO68" s="926"/>
      <c r="AP68" s="926">
        <v>1802</v>
      </c>
      <c r="AQ68" s="926"/>
      <c r="AR68" s="926"/>
      <c r="AS68" s="926"/>
      <c r="AT68" s="926"/>
      <c r="AU68" s="926" t="s">
        <v>577</v>
      </c>
      <c r="AV68" s="926"/>
      <c r="AW68" s="926"/>
      <c r="AX68" s="926"/>
      <c r="AY68" s="926"/>
      <c r="AZ68" s="927" t="s">
        <v>578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577</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t="s">
        <v>577</v>
      </c>
      <c r="AL70" s="891"/>
      <c r="AM70" s="891"/>
      <c r="AN70" s="891"/>
      <c r="AO70" s="891"/>
      <c r="AP70" s="891" t="s">
        <v>579</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8452</v>
      </c>
      <c r="R71" s="891"/>
      <c r="S71" s="891"/>
      <c r="T71" s="891"/>
      <c r="U71" s="891"/>
      <c r="V71" s="891">
        <v>8381</v>
      </c>
      <c r="W71" s="891"/>
      <c r="X71" s="891"/>
      <c r="Y71" s="891"/>
      <c r="Z71" s="891"/>
      <c r="AA71" s="891">
        <v>72</v>
      </c>
      <c r="AB71" s="891"/>
      <c r="AC71" s="891"/>
      <c r="AD71" s="891"/>
      <c r="AE71" s="891"/>
      <c r="AF71" s="891">
        <v>72</v>
      </c>
      <c r="AG71" s="891"/>
      <c r="AH71" s="891"/>
      <c r="AI71" s="891"/>
      <c r="AJ71" s="891"/>
      <c r="AK71" s="891">
        <v>970</v>
      </c>
      <c r="AL71" s="891"/>
      <c r="AM71" s="891"/>
      <c r="AN71" s="891"/>
      <c r="AO71" s="891"/>
      <c r="AP71" s="891" t="s">
        <v>579</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2583</v>
      </c>
      <c r="R72" s="891"/>
      <c r="S72" s="891"/>
      <c r="T72" s="891"/>
      <c r="U72" s="891"/>
      <c r="V72" s="891">
        <v>2695</v>
      </c>
      <c r="W72" s="891"/>
      <c r="X72" s="891"/>
      <c r="Y72" s="891"/>
      <c r="Z72" s="891"/>
      <c r="AA72" s="891">
        <v>158</v>
      </c>
      <c r="AB72" s="891"/>
      <c r="AC72" s="891"/>
      <c r="AD72" s="891"/>
      <c r="AE72" s="891"/>
      <c r="AF72" s="891">
        <v>158</v>
      </c>
      <c r="AG72" s="891"/>
      <c r="AH72" s="891"/>
      <c r="AI72" s="891"/>
      <c r="AJ72" s="891"/>
      <c r="AK72" s="891" t="s">
        <v>577</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1040</v>
      </c>
      <c r="R73" s="891"/>
      <c r="S73" s="891"/>
      <c r="T73" s="891"/>
      <c r="U73" s="891"/>
      <c r="V73" s="891">
        <v>959</v>
      </c>
      <c r="W73" s="891"/>
      <c r="X73" s="891"/>
      <c r="Y73" s="891"/>
      <c r="Z73" s="891"/>
      <c r="AA73" s="891">
        <v>81</v>
      </c>
      <c r="AB73" s="891"/>
      <c r="AC73" s="891"/>
      <c r="AD73" s="891"/>
      <c r="AE73" s="891"/>
      <c r="AF73" s="891">
        <v>81</v>
      </c>
      <c r="AG73" s="891"/>
      <c r="AH73" s="891"/>
      <c r="AI73" s="891"/>
      <c r="AJ73" s="891"/>
      <c r="AK73" s="891">
        <v>1</v>
      </c>
      <c r="AL73" s="891"/>
      <c r="AM73" s="891"/>
      <c r="AN73" s="891"/>
      <c r="AO73" s="891"/>
      <c r="AP73" s="891" t="s">
        <v>579</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6">
        <v>83</v>
      </c>
      <c r="R74" s="891"/>
      <c r="S74" s="891"/>
      <c r="T74" s="891"/>
      <c r="U74" s="891"/>
      <c r="V74" s="891">
        <v>83</v>
      </c>
      <c r="W74" s="891"/>
      <c r="X74" s="891"/>
      <c r="Y74" s="891"/>
      <c r="Z74" s="891"/>
      <c r="AA74" s="891" t="s">
        <v>577</v>
      </c>
      <c r="AB74" s="891"/>
      <c r="AC74" s="891"/>
      <c r="AD74" s="891"/>
      <c r="AE74" s="891"/>
      <c r="AF74" s="891" t="s">
        <v>579</v>
      </c>
      <c r="AG74" s="891"/>
      <c r="AH74" s="891"/>
      <c r="AI74" s="891"/>
      <c r="AJ74" s="891"/>
      <c r="AK74" s="891">
        <v>16</v>
      </c>
      <c r="AL74" s="891"/>
      <c r="AM74" s="891"/>
      <c r="AN74" s="891"/>
      <c r="AO74" s="891"/>
      <c r="AP74" s="891" t="s">
        <v>579</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573</v>
      </c>
      <c r="C75" s="934"/>
      <c r="D75" s="934"/>
      <c r="E75" s="934"/>
      <c r="F75" s="934"/>
      <c r="G75" s="934"/>
      <c r="H75" s="934"/>
      <c r="I75" s="934"/>
      <c r="J75" s="934"/>
      <c r="K75" s="934"/>
      <c r="L75" s="934"/>
      <c r="M75" s="934"/>
      <c r="N75" s="934"/>
      <c r="O75" s="934"/>
      <c r="P75" s="935"/>
      <c r="Q75" s="939">
        <v>140</v>
      </c>
      <c r="R75" s="940"/>
      <c r="S75" s="940"/>
      <c r="T75" s="940"/>
      <c r="U75" s="890"/>
      <c r="V75" s="941">
        <v>122</v>
      </c>
      <c r="W75" s="940"/>
      <c r="X75" s="940"/>
      <c r="Y75" s="940"/>
      <c r="Z75" s="890"/>
      <c r="AA75" s="941">
        <v>18</v>
      </c>
      <c r="AB75" s="940"/>
      <c r="AC75" s="940"/>
      <c r="AD75" s="940"/>
      <c r="AE75" s="890"/>
      <c r="AF75" s="941">
        <v>18</v>
      </c>
      <c r="AG75" s="940"/>
      <c r="AH75" s="940"/>
      <c r="AI75" s="940"/>
      <c r="AJ75" s="890"/>
      <c r="AK75" s="941" t="s">
        <v>579</v>
      </c>
      <c r="AL75" s="940"/>
      <c r="AM75" s="940"/>
      <c r="AN75" s="940"/>
      <c r="AO75" s="890"/>
      <c r="AP75" s="941" t="s">
        <v>579</v>
      </c>
      <c r="AQ75" s="940"/>
      <c r="AR75" s="940"/>
      <c r="AS75" s="940"/>
      <c r="AT75" s="890"/>
      <c r="AU75" s="941" t="s">
        <v>579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39">
        <v>30</v>
      </c>
      <c r="R76" s="940"/>
      <c r="S76" s="940"/>
      <c r="T76" s="940"/>
      <c r="U76" s="890"/>
      <c r="V76" s="941">
        <v>29</v>
      </c>
      <c r="W76" s="940"/>
      <c r="X76" s="940"/>
      <c r="Y76" s="940"/>
      <c r="Z76" s="890"/>
      <c r="AA76" s="941">
        <v>1</v>
      </c>
      <c r="AB76" s="940"/>
      <c r="AC76" s="940"/>
      <c r="AD76" s="940"/>
      <c r="AE76" s="890"/>
      <c r="AF76" s="941">
        <v>1</v>
      </c>
      <c r="AG76" s="940"/>
      <c r="AH76" s="940"/>
      <c r="AI76" s="940"/>
      <c r="AJ76" s="890"/>
      <c r="AK76" s="941" t="s">
        <v>577</v>
      </c>
      <c r="AL76" s="940"/>
      <c r="AM76" s="940"/>
      <c r="AN76" s="940"/>
      <c r="AO76" s="890"/>
      <c r="AP76" s="941" t="s">
        <v>579</v>
      </c>
      <c r="AQ76" s="940"/>
      <c r="AR76" s="940"/>
      <c r="AS76" s="940"/>
      <c r="AT76" s="890"/>
      <c r="AU76" s="941" t="s">
        <v>579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575</v>
      </c>
      <c r="C77" s="934"/>
      <c r="D77" s="934"/>
      <c r="E77" s="934"/>
      <c r="F77" s="934"/>
      <c r="G77" s="934"/>
      <c r="H77" s="934"/>
      <c r="I77" s="934"/>
      <c r="J77" s="934"/>
      <c r="K77" s="934"/>
      <c r="L77" s="934"/>
      <c r="M77" s="934"/>
      <c r="N77" s="934"/>
      <c r="O77" s="934"/>
      <c r="P77" s="935"/>
      <c r="Q77" s="939">
        <v>79</v>
      </c>
      <c r="R77" s="940"/>
      <c r="S77" s="940"/>
      <c r="T77" s="940"/>
      <c r="U77" s="890"/>
      <c r="V77" s="941">
        <v>75</v>
      </c>
      <c r="W77" s="940"/>
      <c r="X77" s="940"/>
      <c r="Y77" s="940"/>
      <c r="Z77" s="890"/>
      <c r="AA77" s="941">
        <v>4</v>
      </c>
      <c r="AB77" s="940"/>
      <c r="AC77" s="940"/>
      <c r="AD77" s="940"/>
      <c r="AE77" s="890"/>
      <c r="AF77" s="941">
        <v>4</v>
      </c>
      <c r="AG77" s="940"/>
      <c r="AH77" s="940"/>
      <c r="AI77" s="940"/>
      <c r="AJ77" s="890"/>
      <c r="AK77" s="941">
        <v>1</v>
      </c>
      <c r="AL77" s="940"/>
      <c r="AM77" s="940"/>
      <c r="AN77" s="940"/>
      <c r="AO77" s="890"/>
      <c r="AP77" s="941" t="s">
        <v>579</v>
      </c>
      <c r="AQ77" s="940"/>
      <c r="AR77" s="940"/>
      <c r="AS77" s="940"/>
      <c r="AT77" s="890"/>
      <c r="AU77" s="941" t="s">
        <v>579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576</v>
      </c>
      <c r="C78" s="934"/>
      <c r="D78" s="934"/>
      <c r="E78" s="934"/>
      <c r="F78" s="934"/>
      <c r="G78" s="934"/>
      <c r="H78" s="934"/>
      <c r="I78" s="934"/>
      <c r="J78" s="934"/>
      <c r="K78" s="934"/>
      <c r="L78" s="934"/>
      <c r="M78" s="934"/>
      <c r="N78" s="934"/>
      <c r="O78" s="934"/>
      <c r="P78" s="935"/>
      <c r="Q78" s="936">
        <v>3</v>
      </c>
      <c r="R78" s="891"/>
      <c r="S78" s="891"/>
      <c r="T78" s="891"/>
      <c r="U78" s="891"/>
      <c r="V78" s="891">
        <v>2</v>
      </c>
      <c r="W78" s="891"/>
      <c r="X78" s="891"/>
      <c r="Y78" s="891"/>
      <c r="Z78" s="891"/>
      <c r="AA78" s="891">
        <v>1</v>
      </c>
      <c r="AB78" s="891"/>
      <c r="AC78" s="891"/>
      <c r="AD78" s="891"/>
      <c r="AE78" s="891"/>
      <c r="AF78" s="891">
        <v>1</v>
      </c>
      <c r="AG78" s="891"/>
      <c r="AH78" s="891"/>
      <c r="AI78" s="891"/>
      <c r="AJ78" s="891"/>
      <c r="AK78" s="891" t="s">
        <v>580</v>
      </c>
      <c r="AL78" s="891"/>
      <c r="AM78" s="891"/>
      <c r="AN78" s="891"/>
      <c r="AO78" s="891"/>
      <c r="AP78" s="891" t="s">
        <v>579</v>
      </c>
      <c r="AQ78" s="891"/>
      <c r="AR78" s="891"/>
      <c r="AS78" s="891"/>
      <c r="AT78" s="891"/>
      <c r="AU78" s="891" t="s">
        <v>579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31833</v>
      </c>
      <c r="AG88" s="902"/>
      <c r="AH88" s="902"/>
      <c r="AI88" s="902"/>
      <c r="AJ88" s="902"/>
      <c r="AK88" s="899"/>
      <c r="AL88" s="899"/>
      <c r="AM88" s="899"/>
      <c r="AN88" s="899"/>
      <c r="AO88" s="899"/>
      <c r="AP88" s="902">
        <v>1802</v>
      </c>
      <c r="AQ88" s="902"/>
      <c r="AR88" s="902"/>
      <c r="AS88" s="902"/>
      <c r="AT88" s="902"/>
      <c r="AU88" s="902" t="s">
        <v>577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296</v>
      </c>
      <c r="AG109" s="955"/>
      <c r="AH109" s="955"/>
      <c r="AI109" s="955"/>
      <c r="AJ109" s="956"/>
      <c r="AK109" s="954" t="s">
        <v>295</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296</v>
      </c>
      <c r="BW109" s="955"/>
      <c r="BX109" s="955"/>
      <c r="BY109" s="955"/>
      <c r="BZ109" s="956"/>
      <c r="CA109" s="954" t="s">
        <v>295</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296</v>
      </c>
      <c r="DM109" s="955"/>
      <c r="DN109" s="955"/>
      <c r="DO109" s="955"/>
      <c r="DP109" s="956"/>
      <c r="DQ109" s="954" t="s">
        <v>295</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1114561</v>
      </c>
      <c r="AB110" s="962"/>
      <c r="AC110" s="962"/>
      <c r="AD110" s="962"/>
      <c r="AE110" s="963"/>
      <c r="AF110" s="964">
        <v>1208603</v>
      </c>
      <c r="AG110" s="962"/>
      <c r="AH110" s="962"/>
      <c r="AI110" s="962"/>
      <c r="AJ110" s="963"/>
      <c r="AK110" s="964">
        <v>1182653</v>
      </c>
      <c r="AL110" s="962"/>
      <c r="AM110" s="962"/>
      <c r="AN110" s="962"/>
      <c r="AO110" s="963"/>
      <c r="AP110" s="965">
        <v>12.9</v>
      </c>
      <c r="AQ110" s="966"/>
      <c r="AR110" s="966"/>
      <c r="AS110" s="966"/>
      <c r="AT110" s="967"/>
      <c r="AU110" s="968" t="s">
        <v>64</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10995478</v>
      </c>
      <c r="BR110" s="997"/>
      <c r="BS110" s="997"/>
      <c r="BT110" s="997"/>
      <c r="BU110" s="997"/>
      <c r="BV110" s="997">
        <v>10395035</v>
      </c>
      <c r="BW110" s="997"/>
      <c r="BX110" s="997"/>
      <c r="BY110" s="997"/>
      <c r="BZ110" s="997"/>
      <c r="CA110" s="997">
        <v>10051719</v>
      </c>
      <c r="CB110" s="997"/>
      <c r="CC110" s="997"/>
      <c r="CD110" s="997"/>
      <c r="CE110" s="997"/>
      <c r="CF110" s="1011">
        <v>109.2</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399</v>
      </c>
      <c r="DH110" s="997"/>
      <c r="DI110" s="997"/>
      <c r="DJ110" s="997"/>
      <c r="DK110" s="997"/>
      <c r="DL110" s="997" t="s">
        <v>399</v>
      </c>
      <c r="DM110" s="997"/>
      <c r="DN110" s="997"/>
      <c r="DO110" s="997"/>
      <c r="DP110" s="997"/>
      <c r="DQ110" s="997" t="s">
        <v>424</v>
      </c>
      <c r="DR110" s="997"/>
      <c r="DS110" s="997"/>
      <c r="DT110" s="997"/>
      <c r="DU110" s="997"/>
      <c r="DV110" s="998" t="s">
        <v>399</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399</v>
      </c>
      <c r="AG111" s="1004"/>
      <c r="AH111" s="1004"/>
      <c r="AI111" s="1004"/>
      <c r="AJ111" s="1005"/>
      <c r="AK111" s="1006" t="s">
        <v>224</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399</v>
      </c>
      <c r="BR111" s="990"/>
      <c r="BS111" s="990"/>
      <c r="BT111" s="990"/>
      <c r="BU111" s="990"/>
      <c r="BV111" s="990" t="s">
        <v>399</v>
      </c>
      <c r="BW111" s="990"/>
      <c r="BX111" s="990"/>
      <c r="BY111" s="990"/>
      <c r="BZ111" s="990"/>
      <c r="CA111" s="990" t="s">
        <v>424</v>
      </c>
      <c r="CB111" s="990"/>
      <c r="CC111" s="990"/>
      <c r="CD111" s="990"/>
      <c r="CE111" s="990"/>
      <c r="CF111" s="984" t="s">
        <v>224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224</v>
      </c>
      <c r="DH111" s="990"/>
      <c r="DI111" s="990"/>
      <c r="DJ111" s="990"/>
      <c r="DK111" s="990"/>
      <c r="DL111" s="990" t="s">
        <v>424</v>
      </c>
      <c r="DM111" s="990"/>
      <c r="DN111" s="990"/>
      <c r="DO111" s="990"/>
      <c r="DP111" s="990"/>
      <c r="DQ111" s="990" t="s">
        <v>224</v>
      </c>
      <c r="DR111" s="990"/>
      <c r="DS111" s="990"/>
      <c r="DT111" s="990"/>
      <c r="DU111" s="990"/>
      <c r="DV111" s="991" t="s">
        <v>399</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399</v>
      </c>
      <c r="AB112" s="1029"/>
      <c r="AC112" s="1029"/>
      <c r="AD112" s="1029"/>
      <c r="AE112" s="1030"/>
      <c r="AF112" s="1031" t="s">
        <v>224</v>
      </c>
      <c r="AG112" s="1029"/>
      <c r="AH112" s="1029"/>
      <c r="AI112" s="1029"/>
      <c r="AJ112" s="1030"/>
      <c r="AK112" s="1031" t="s">
        <v>399</v>
      </c>
      <c r="AL112" s="1029"/>
      <c r="AM112" s="1029"/>
      <c r="AN112" s="1029"/>
      <c r="AO112" s="1030"/>
      <c r="AP112" s="1032" t="s">
        <v>224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5459097</v>
      </c>
      <c r="BR112" s="990"/>
      <c r="BS112" s="990"/>
      <c r="BT112" s="990"/>
      <c r="BU112" s="990"/>
      <c r="BV112" s="990">
        <v>5972318</v>
      </c>
      <c r="BW112" s="990"/>
      <c r="BX112" s="990"/>
      <c r="BY112" s="990"/>
      <c r="BZ112" s="990"/>
      <c r="CA112" s="990">
        <v>6841202</v>
      </c>
      <c r="CB112" s="990"/>
      <c r="CC112" s="990"/>
      <c r="CD112" s="990"/>
      <c r="CE112" s="990"/>
      <c r="CF112" s="984">
        <v>74.400000000000006</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399</v>
      </c>
      <c r="DH112" s="990"/>
      <c r="DI112" s="990"/>
      <c r="DJ112" s="990"/>
      <c r="DK112" s="990"/>
      <c r="DL112" s="990" t="s">
        <v>432</v>
      </c>
      <c r="DM112" s="990"/>
      <c r="DN112" s="990"/>
      <c r="DO112" s="990"/>
      <c r="DP112" s="990"/>
      <c r="DQ112" s="990" t="s">
        <v>432</v>
      </c>
      <c r="DR112" s="990"/>
      <c r="DS112" s="990"/>
      <c r="DT112" s="990"/>
      <c r="DU112" s="990"/>
      <c r="DV112" s="991" t="s">
        <v>399</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250584</v>
      </c>
      <c r="AB113" s="1004"/>
      <c r="AC113" s="1004"/>
      <c r="AD113" s="1004"/>
      <c r="AE113" s="1005"/>
      <c r="AF113" s="1006">
        <v>293068</v>
      </c>
      <c r="AG113" s="1004"/>
      <c r="AH113" s="1004"/>
      <c r="AI113" s="1004"/>
      <c r="AJ113" s="1005"/>
      <c r="AK113" s="1006">
        <v>310662</v>
      </c>
      <c r="AL113" s="1004"/>
      <c r="AM113" s="1004"/>
      <c r="AN113" s="1004"/>
      <c r="AO113" s="1005"/>
      <c r="AP113" s="1007">
        <v>3.4</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36195</v>
      </c>
      <c r="BR113" s="990"/>
      <c r="BS113" s="990"/>
      <c r="BT113" s="990"/>
      <c r="BU113" s="990"/>
      <c r="BV113" s="990" t="s">
        <v>424</v>
      </c>
      <c r="BW113" s="990"/>
      <c r="BX113" s="990"/>
      <c r="BY113" s="990"/>
      <c r="BZ113" s="990"/>
      <c r="CA113" s="990" t="s">
        <v>224</v>
      </c>
      <c r="CB113" s="990"/>
      <c r="CC113" s="990"/>
      <c r="CD113" s="990"/>
      <c r="CE113" s="990"/>
      <c r="CF113" s="984" t="s">
        <v>224</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224</v>
      </c>
      <c r="DH113" s="1029"/>
      <c r="DI113" s="1029"/>
      <c r="DJ113" s="1029"/>
      <c r="DK113" s="1030"/>
      <c r="DL113" s="1031" t="s">
        <v>399</v>
      </c>
      <c r="DM113" s="1029"/>
      <c r="DN113" s="1029"/>
      <c r="DO113" s="1029"/>
      <c r="DP113" s="1030"/>
      <c r="DQ113" s="1031" t="s">
        <v>399</v>
      </c>
      <c r="DR113" s="1029"/>
      <c r="DS113" s="1029"/>
      <c r="DT113" s="1029"/>
      <c r="DU113" s="1030"/>
      <c r="DV113" s="1032" t="s">
        <v>399</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89884</v>
      </c>
      <c r="AB114" s="1029"/>
      <c r="AC114" s="1029"/>
      <c r="AD114" s="1029"/>
      <c r="AE114" s="1030"/>
      <c r="AF114" s="1031">
        <v>31262</v>
      </c>
      <c r="AG114" s="1029"/>
      <c r="AH114" s="1029"/>
      <c r="AI114" s="1029"/>
      <c r="AJ114" s="1030"/>
      <c r="AK114" s="1031">
        <v>208</v>
      </c>
      <c r="AL114" s="1029"/>
      <c r="AM114" s="1029"/>
      <c r="AN114" s="1029"/>
      <c r="AO114" s="1030"/>
      <c r="AP114" s="1032">
        <v>0</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2293227</v>
      </c>
      <c r="BR114" s="990"/>
      <c r="BS114" s="990"/>
      <c r="BT114" s="990"/>
      <c r="BU114" s="990"/>
      <c r="BV114" s="990">
        <v>2313553</v>
      </c>
      <c r="BW114" s="990"/>
      <c r="BX114" s="990"/>
      <c r="BY114" s="990"/>
      <c r="BZ114" s="990"/>
      <c r="CA114" s="990">
        <v>2310147</v>
      </c>
      <c r="CB114" s="990"/>
      <c r="CC114" s="990"/>
      <c r="CD114" s="990"/>
      <c r="CE114" s="990"/>
      <c r="CF114" s="984">
        <v>25.1</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399</v>
      </c>
      <c r="DH114" s="1029"/>
      <c r="DI114" s="1029"/>
      <c r="DJ114" s="1029"/>
      <c r="DK114" s="1030"/>
      <c r="DL114" s="1031" t="s">
        <v>399</v>
      </c>
      <c r="DM114" s="1029"/>
      <c r="DN114" s="1029"/>
      <c r="DO114" s="1029"/>
      <c r="DP114" s="1030"/>
      <c r="DQ114" s="1031" t="s">
        <v>424</v>
      </c>
      <c r="DR114" s="1029"/>
      <c r="DS114" s="1029"/>
      <c r="DT114" s="1029"/>
      <c r="DU114" s="1030"/>
      <c r="DV114" s="1032" t="s">
        <v>399</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399</v>
      </c>
      <c r="AB115" s="1004"/>
      <c r="AC115" s="1004"/>
      <c r="AD115" s="1004"/>
      <c r="AE115" s="1005"/>
      <c r="AF115" s="1006" t="s">
        <v>399</v>
      </c>
      <c r="AG115" s="1004"/>
      <c r="AH115" s="1004"/>
      <c r="AI115" s="1004"/>
      <c r="AJ115" s="1005"/>
      <c r="AK115" s="1006" t="s">
        <v>399</v>
      </c>
      <c r="AL115" s="1004"/>
      <c r="AM115" s="1004"/>
      <c r="AN115" s="1004"/>
      <c r="AO115" s="1005"/>
      <c r="AP115" s="1007" t="s">
        <v>399</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399</v>
      </c>
      <c r="BR115" s="990"/>
      <c r="BS115" s="990"/>
      <c r="BT115" s="990"/>
      <c r="BU115" s="990"/>
      <c r="BV115" s="990" t="s">
        <v>424</v>
      </c>
      <c r="BW115" s="990"/>
      <c r="BX115" s="990"/>
      <c r="BY115" s="990"/>
      <c r="BZ115" s="990"/>
      <c r="CA115" s="990" t="s">
        <v>424</v>
      </c>
      <c r="CB115" s="990"/>
      <c r="CC115" s="990"/>
      <c r="CD115" s="990"/>
      <c r="CE115" s="990"/>
      <c r="CF115" s="984" t="s">
        <v>424</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399</v>
      </c>
      <c r="DH115" s="1029"/>
      <c r="DI115" s="1029"/>
      <c r="DJ115" s="1029"/>
      <c r="DK115" s="1030"/>
      <c r="DL115" s="1031" t="s">
        <v>424</v>
      </c>
      <c r="DM115" s="1029"/>
      <c r="DN115" s="1029"/>
      <c r="DO115" s="1029"/>
      <c r="DP115" s="1030"/>
      <c r="DQ115" s="1031" t="s">
        <v>224</v>
      </c>
      <c r="DR115" s="1029"/>
      <c r="DS115" s="1029"/>
      <c r="DT115" s="1029"/>
      <c r="DU115" s="1030"/>
      <c r="DV115" s="1032" t="s">
        <v>424</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224</v>
      </c>
      <c r="AB116" s="1029"/>
      <c r="AC116" s="1029"/>
      <c r="AD116" s="1029"/>
      <c r="AE116" s="1030"/>
      <c r="AF116" s="1031" t="s">
        <v>224</v>
      </c>
      <c r="AG116" s="1029"/>
      <c r="AH116" s="1029"/>
      <c r="AI116" s="1029"/>
      <c r="AJ116" s="1030"/>
      <c r="AK116" s="1031" t="s">
        <v>399</v>
      </c>
      <c r="AL116" s="1029"/>
      <c r="AM116" s="1029"/>
      <c r="AN116" s="1029"/>
      <c r="AO116" s="1030"/>
      <c r="AP116" s="1032" t="s">
        <v>399</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224</v>
      </c>
      <c r="BR116" s="990"/>
      <c r="BS116" s="990"/>
      <c r="BT116" s="990"/>
      <c r="BU116" s="990"/>
      <c r="BV116" s="990" t="s">
        <v>399</v>
      </c>
      <c r="BW116" s="990"/>
      <c r="BX116" s="990"/>
      <c r="BY116" s="990"/>
      <c r="BZ116" s="990"/>
      <c r="CA116" s="990" t="s">
        <v>399</v>
      </c>
      <c r="CB116" s="990"/>
      <c r="CC116" s="990"/>
      <c r="CD116" s="990"/>
      <c r="CE116" s="990"/>
      <c r="CF116" s="984" t="s">
        <v>224</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445</v>
      </c>
      <c r="DH116" s="1029"/>
      <c r="DI116" s="1029"/>
      <c r="DJ116" s="1029"/>
      <c r="DK116" s="1030"/>
      <c r="DL116" s="1031" t="s">
        <v>224</v>
      </c>
      <c r="DM116" s="1029"/>
      <c r="DN116" s="1029"/>
      <c r="DO116" s="1029"/>
      <c r="DP116" s="1030"/>
      <c r="DQ116" s="1031" t="s">
        <v>399</v>
      </c>
      <c r="DR116" s="1029"/>
      <c r="DS116" s="1029"/>
      <c r="DT116" s="1029"/>
      <c r="DU116" s="1030"/>
      <c r="DV116" s="1032" t="s">
        <v>399</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1455029</v>
      </c>
      <c r="AB117" s="1047"/>
      <c r="AC117" s="1047"/>
      <c r="AD117" s="1047"/>
      <c r="AE117" s="1048"/>
      <c r="AF117" s="1049">
        <v>1532933</v>
      </c>
      <c r="AG117" s="1047"/>
      <c r="AH117" s="1047"/>
      <c r="AI117" s="1047"/>
      <c r="AJ117" s="1048"/>
      <c r="AK117" s="1049">
        <v>1493523</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224</v>
      </c>
      <c r="BR117" s="990"/>
      <c r="BS117" s="990"/>
      <c r="BT117" s="990"/>
      <c r="BU117" s="990"/>
      <c r="BV117" s="990" t="s">
        <v>224</v>
      </c>
      <c r="BW117" s="990"/>
      <c r="BX117" s="990"/>
      <c r="BY117" s="990"/>
      <c r="BZ117" s="990"/>
      <c r="CA117" s="990" t="s">
        <v>224</v>
      </c>
      <c r="CB117" s="990"/>
      <c r="CC117" s="990"/>
      <c r="CD117" s="990"/>
      <c r="CE117" s="990"/>
      <c r="CF117" s="984" t="s">
        <v>224</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399</v>
      </c>
      <c r="DH117" s="1029"/>
      <c r="DI117" s="1029"/>
      <c r="DJ117" s="1029"/>
      <c r="DK117" s="1030"/>
      <c r="DL117" s="1031" t="s">
        <v>224</v>
      </c>
      <c r="DM117" s="1029"/>
      <c r="DN117" s="1029"/>
      <c r="DO117" s="1029"/>
      <c r="DP117" s="1030"/>
      <c r="DQ117" s="1031" t="s">
        <v>399</v>
      </c>
      <c r="DR117" s="1029"/>
      <c r="DS117" s="1029"/>
      <c r="DT117" s="1029"/>
      <c r="DU117" s="1030"/>
      <c r="DV117" s="1032" t="s">
        <v>399</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296</v>
      </c>
      <c r="AG118" s="955"/>
      <c r="AH118" s="955"/>
      <c r="AI118" s="955"/>
      <c r="AJ118" s="956"/>
      <c r="AK118" s="954" t="s">
        <v>295</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224</v>
      </c>
      <c r="BW118" s="1068"/>
      <c r="BX118" s="1068"/>
      <c r="BY118" s="1068"/>
      <c r="BZ118" s="1068"/>
      <c r="CA118" s="1068" t="s">
        <v>224</v>
      </c>
      <c r="CB118" s="1068"/>
      <c r="CC118" s="1068"/>
      <c r="CD118" s="1068"/>
      <c r="CE118" s="1068"/>
      <c r="CF118" s="984" t="s">
        <v>445</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224</v>
      </c>
      <c r="DH118" s="1029"/>
      <c r="DI118" s="1029"/>
      <c r="DJ118" s="1029"/>
      <c r="DK118" s="1030"/>
      <c r="DL118" s="1031" t="s">
        <v>445</v>
      </c>
      <c r="DM118" s="1029"/>
      <c r="DN118" s="1029"/>
      <c r="DO118" s="1029"/>
      <c r="DP118" s="1030"/>
      <c r="DQ118" s="1031" t="s">
        <v>224</v>
      </c>
      <c r="DR118" s="1029"/>
      <c r="DS118" s="1029"/>
      <c r="DT118" s="1029"/>
      <c r="DU118" s="1030"/>
      <c r="DV118" s="1032" t="s">
        <v>224</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224</v>
      </c>
      <c r="AB119" s="962"/>
      <c r="AC119" s="962"/>
      <c r="AD119" s="962"/>
      <c r="AE119" s="963"/>
      <c r="AF119" s="964" t="s">
        <v>224</v>
      </c>
      <c r="AG119" s="962"/>
      <c r="AH119" s="962"/>
      <c r="AI119" s="962"/>
      <c r="AJ119" s="963"/>
      <c r="AK119" s="964" t="s">
        <v>445</v>
      </c>
      <c r="AL119" s="962"/>
      <c r="AM119" s="962"/>
      <c r="AN119" s="962"/>
      <c r="AO119" s="963"/>
      <c r="AP119" s="965" t="s">
        <v>445</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451</v>
      </c>
      <c r="BP119" s="1076"/>
      <c r="BQ119" s="1067">
        <v>18783997</v>
      </c>
      <c r="BR119" s="1068"/>
      <c r="BS119" s="1068"/>
      <c r="BT119" s="1068"/>
      <c r="BU119" s="1068"/>
      <c r="BV119" s="1068">
        <v>18680906</v>
      </c>
      <c r="BW119" s="1068"/>
      <c r="BX119" s="1068"/>
      <c r="BY119" s="1068"/>
      <c r="BZ119" s="1068"/>
      <c r="CA119" s="1068">
        <v>19203068</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432</v>
      </c>
      <c r="DH119" s="1054"/>
      <c r="DI119" s="1054"/>
      <c r="DJ119" s="1054"/>
      <c r="DK119" s="1055"/>
      <c r="DL119" s="1053" t="s">
        <v>224</v>
      </c>
      <c r="DM119" s="1054"/>
      <c r="DN119" s="1054"/>
      <c r="DO119" s="1054"/>
      <c r="DP119" s="1055"/>
      <c r="DQ119" s="1053" t="s">
        <v>224</v>
      </c>
      <c r="DR119" s="1054"/>
      <c r="DS119" s="1054"/>
      <c r="DT119" s="1054"/>
      <c r="DU119" s="1055"/>
      <c r="DV119" s="1056" t="s">
        <v>224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224</v>
      </c>
      <c r="AB120" s="1029"/>
      <c r="AC120" s="1029"/>
      <c r="AD120" s="1029"/>
      <c r="AE120" s="1030"/>
      <c r="AF120" s="1031" t="s">
        <v>224</v>
      </c>
      <c r="AG120" s="1029"/>
      <c r="AH120" s="1029"/>
      <c r="AI120" s="1029"/>
      <c r="AJ120" s="1030"/>
      <c r="AK120" s="1031" t="s">
        <v>224</v>
      </c>
      <c r="AL120" s="1029"/>
      <c r="AM120" s="1029"/>
      <c r="AN120" s="1029"/>
      <c r="AO120" s="1030"/>
      <c r="AP120" s="1032" t="s">
        <v>432</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2921260</v>
      </c>
      <c r="BR120" s="997"/>
      <c r="BS120" s="997"/>
      <c r="BT120" s="997"/>
      <c r="BU120" s="997"/>
      <c r="BV120" s="997">
        <v>2636880</v>
      </c>
      <c r="BW120" s="997"/>
      <c r="BX120" s="997"/>
      <c r="BY120" s="997"/>
      <c r="BZ120" s="997"/>
      <c r="CA120" s="997">
        <v>2303134</v>
      </c>
      <c r="CB120" s="997"/>
      <c r="CC120" s="997"/>
      <c r="CD120" s="997"/>
      <c r="CE120" s="997"/>
      <c r="CF120" s="1011">
        <v>25</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4076725</v>
      </c>
      <c r="DH120" s="997"/>
      <c r="DI120" s="997"/>
      <c r="DJ120" s="997"/>
      <c r="DK120" s="997"/>
      <c r="DL120" s="997">
        <v>4615742</v>
      </c>
      <c r="DM120" s="997"/>
      <c r="DN120" s="997"/>
      <c r="DO120" s="997"/>
      <c r="DP120" s="997"/>
      <c r="DQ120" s="997">
        <v>5404701</v>
      </c>
      <c r="DR120" s="997"/>
      <c r="DS120" s="997"/>
      <c r="DT120" s="997"/>
      <c r="DU120" s="997"/>
      <c r="DV120" s="998">
        <v>58.7</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224</v>
      </c>
      <c r="AB121" s="1029"/>
      <c r="AC121" s="1029"/>
      <c r="AD121" s="1029"/>
      <c r="AE121" s="1030"/>
      <c r="AF121" s="1031" t="s">
        <v>224</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t="s">
        <v>432</v>
      </c>
      <c r="BR121" s="990"/>
      <c r="BS121" s="990"/>
      <c r="BT121" s="990"/>
      <c r="BU121" s="990"/>
      <c r="BV121" s="990" t="s">
        <v>432</v>
      </c>
      <c r="BW121" s="990"/>
      <c r="BX121" s="990"/>
      <c r="BY121" s="990"/>
      <c r="BZ121" s="990"/>
      <c r="CA121" s="990" t="s">
        <v>432</v>
      </c>
      <c r="CB121" s="990"/>
      <c r="CC121" s="990"/>
      <c r="CD121" s="990"/>
      <c r="CE121" s="990"/>
      <c r="CF121" s="984" t="s">
        <v>224</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1382372</v>
      </c>
      <c r="DH121" s="990"/>
      <c r="DI121" s="990"/>
      <c r="DJ121" s="990"/>
      <c r="DK121" s="990"/>
      <c r="DL121" s="990">
        <v>1356576</v>
      </c>
      <c r="DM121" s="990"/>
      <c r="DN121" s="990"/>
      <c r="DO121" s="990"/>
      <c r="DP121" s="990"/>
      <c r="DQ121" s="990">
        <v>1436501</v>
      </c>
      <c r="DR121" s="990"/>
      <c r="DS121" s="990"/>
      <c r="DT121" s="990"/>
      <c r="DU121" s="990"/>
      <c r="DV121" s="991">
        <v>15.6</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399</v>
      </c>
      <c r="AL122" s="1029"/>
      <c r="AM122" s="1029"/>
      <c r="AN122" s="1029"/>
      <c r="AO122" s="1030"/>
      <c r="AP122" s="1032" t="s">
        <v>224</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11676673</v>
      </c>
      <c r="BR122" s="1068"/>
      <c r="BS122" s="1068"/>
      <c r="BT122" s="1068"/>
      <c r="BU122" s="1068"/>
      <c r="BV122" s="1068">
        <v>11281527</v>
      </c>
      <c r="BW122" s="1068"/>
      <c r="BX122" s="1068"/>
      <c r="BY122" s="1068"/>
      <c r="BZ122" s="1068"/>
      <c r="CA122" s="1068">
        <v>11397417</v>
      </c>
      <c r="CB122" s="1068"/>
      <c r="CC122" s="1068"/>
      <c r="CD122" s="1068"/>
      <c r="CE122" s="1068"/>
      <c r="CF122" s="1088">
        <v>123.9</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432</v>
      </c>
      <c r="DH122" s="990"/>
      <c r="DI122" s="990"/>
      <c r="DJ122" s="990"/>
      <c r="DK122" s="990"/>
      <c r="DL122" s="990" t="s">
        <v>224</v>
      </c>
      <c r="DM122" s="990"/>
      <c r="DN122" s="990"/>
      <c r="DO122" s="990"/>
      <c r="DP122" s="990"/>
      <c r="DQ122" s="990" t="s">
        <v>445</v>
      </c>
      <c r="DR122" s="990"/>
      <c r="DS122" s="990"/>
      <c r="DT122" s="990"/>
      <c r="DU122" s="990"/>
      <c r="DV122" s="991" t="s">
        <v>445</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399</v>
      </c>
      <c r="AB123" s="1029"/>
      <c r="AC123" s="1029"/>
      <c r="AD123" s="1029"/>
      <c r="AE123" s="1030"/>
      <c r="AF123" s="1031" t="s">
        <v>399</v>
      </c>
      <c r="AG123" s="1029"/>
      <c r="AH123" s="1029"/>
      <c r="AI123" s="1029"/>
      <c r="AJ123" s="1030"/>
      <c r="AK123" s="1031" t="s">
        <v>445</v>
      </c>
      <c r="AL123" s="1029"/>
      <c r="AM123" s="1029"/>
      <c r="AN123" s="1029"/>
      <c r="AO123" s="1030"/>
      <c r="AP123" s="1032" t="s">
        <v>399</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462</v>
      </c>
      <c r="BP123" s="1076"/>
      <c r="BQ123" s="1135">
        <v>14597933</v>
      </c>
      <c r="BR123" s="1136"/>
      <c r="BS123" s="1136"/>
      <c r="BT123" s="1136"/>
      <c r="BU123" s="1136"/>
      <c r="BV123" s="1136">
        <v>13918407</v>
      </c>
      <c r="BW123" s="1136"/>
      <c r="BX123" s="1136"/>
      <c r="BY123" s="1136"/>
      <c r="BZ123" s="1136"/>
      <c r="CA123" s="1136">
        <v>13700551</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224</v>
      </c>
      <c r="DH123" s="1029"/>
      <c r="DI123" s="1029"/>
      <c r="DJ123" s="1029"/>
      <c r="DK123" s="1030"/>
      <c r="DL123" s="1031" t="s">
        <v>399</v>
      </c>
      <c r="DM123" s="1029"/>
      <c r="DN123" s="1029"/>
      <c r="DO123" s="1029"/>
      <c r="DP123" s="1030"/>
      <c r="DQ123" s="1031" t="s">
        <v>224</v>
      </c>
      <c r="DR123" s="1029"/>
      <c r="DS123" s="1029"/>
      <c r="DT123" s="1029"/>
      <c r="DU123" s="1030"/>
      <c r="DV123" s="1032" t="s">
        <v>399</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399</v>
      </c>
      <c r="AB124" s="1029"/>
      <c r="AC124" s="1029"/>
      <c r="AD124" s="1029"/>
      <c r="AE124" s="1030"/>
      <c r="AF124" s="1031" t="s">
        <v>399</v>
      </c>
      <c r="AG124" s="1029"/>
      <c r="AH124" s="1029"/>
      <c r="AI124" s="1029"/>
      <c r="AJ124" s="1030"/>
      <c r="AK124" s="1031" t="s">
        <v>399</v>
      </c>
      <c r="AL124" s="1029"/>
      <c r="AM124" s="1029"/>
      <c r="AN124" s="1029"/>
      <c r="AO124" s="1030"/>
      <c r="AP124" s="1032" t="s">
        <v>399</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45.6</v>
      </c>
      <c r="BR124" s="1098"/>
      <c r="BS124" s="1098"/>
      <c r="BT124" s="1098"/>
      <c r="BU124" s="1098"/>
      <c r="BV124" s="1098">
        <v>51.5</v>
      </c>
      <c r="BW124" s="1098"/>
      <c r="BX124" s="1098"/>
      <c r="BY124" s="1098"/>
      <c r="BZ124" s="1098"/>
      <c r="CA124" s="1098">
        <v>59.8</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432</v>
      </c>
      <c r="DH124" s="1054"/>
      <c r="DI124" s="1054"/>
      <c r="DJ124" s="1054"/>
      <c r="DK124" s="1055"/>
      <c r="DL124" s="1053" t="s">
        <v>224</v>
      </c>
      <c r="DM124" s="1054"/>
      <c r="DN124" s="1054"/>
      <c r="DO124" s="1054"/>
      <c r="DP124" s="1055"/>
      <c r="DQ124" s="1053" t="s">
        <v>432</v>
      </c>
      <c r="DR124" s="1054"/>
      <c r="DS124" s="1054"/>
      <c r="DT124" s="1054"/>
      <c r="DU124" s="1055"/>
      <c r="DV124" s="1056" t="s">
        <v>432</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224</v>
      </c>
      <c r="AB125" s="1029"/>
      <c r="AC125" s="1029"/>
      <c r="AD125" s="1029"/>
      <c r="AE125" s="1030"/>
      <c r="AF125" s="1031" t="s">
        <v>432</v>
      </c>
      <c r="AG125" s="1029"/>
      <c r="AH125" s="1029"/>
      <c r="AI125" s="1029"/>
      <c r="AJ125" s="1030"/>
      <c r="AK125" s="1031" t="s">
        <v>432</v>
      </c>
      <c r="AL125" s="1029"/>
      <c r="AM125" s="1029"/>
      <c r="AN125" s="1029"/>
      <c r="AO125" s="1030"/>
      <c r="AP125" s="1032" t="s">
        <v>224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432</v>
      </c>
      <c r="DM125" s="997"/>
      <c r="DN125" s="997"/>
      <c r="DO125" s="997"/>
      <c r="DP125" s="997"/>
      <c r="DQ125" s="997" t="s">
        <v>432</v>
      </c>
      <c r="DR125" s="997"/>
      <c r="DS125" s="997"/>
      <c r="DT125" s="997"/>
      <c r="DU125" s="997"/>
      <c r="DV125" s="998" t="s">
        <v>224</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432</v>
      </c>
      <c r="AG126" s="1029"/>
      <c r="AH126" s="1029"/>
      <c r="AI126" s="1029"/>
      <c r="AJ126" s="1030"/>
      <c r="AK126" s="1031" t="s">
        <v>224</v>
      </c>
      <c r="AL126" s="1029"/>
      <c r="AM126" s="1029"/>
      <c r="AN126" s="1029"/>
      <c r="AO126" s="1030"/>
      <c r="AP126" s="1032" t="s">
        <v>432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432</v>
      </c>
      <c r="DH126" s="990"/>
      <c r="DI126" s="990"/>
      <c r="DJ126" s="990"/>
      <c r="DK126" s="990"/>
      <c r="DL126" s="990" t="s">
        <v>432</v>
      </c>
      <c r="DM126" s="990"/>
      <c r="DN126" s="990"/>
      <c r="DO126" s="990"/>
      <c r="DP126" s="990"/>
      <c r="DQ126" s="990" t="s">
        <v>432</v>
      </c>
      <c r="DR126" s="990"/>
      <c r="DS126" s="990"/>
      <c r="DT126" s="990"/>
      <c r="DU126" s="990"/>
      <c r="DV126" s="991" t="s">
        <v>432</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432</v>
      </c>
      <c r="AB127" s="1029"/>
      <c r="AC127" s="1029"/>
      <c r="AD127" s="1029"/>
      <c r="AE127" s="1030"/>
      <c r="AF127" s="1031" t="s">
        <v>432</v>
      </c>
      <c r="AG127" s="1029"/>
      <c r="AH127" s="1029"/>
      <c r="AI127" s="1029"/>
      <c r="AJ127" s="1030"/>
      <c r="AK127" s="1031" t="s">
        <v>224</v>
      </c>
      <c r="AL127" s="1029"/>
      <c r="AM127" s="1029"/>
      <c r="AN127" s="1029"/>
      <c r="AO127" s="1030"/>
      <c r="AP127" s="1032" t="s">
        <v>432</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224</v>
      </c>
      <c r="DH127" s="990"/>
      <c r="DI127" s="990"/>
      <c r="DJ127" s="990"/>
      <c r="DK127" s="990"/>
      <c r="DL127" s="990" t="s">
        <v>224</v>
      </c>
      <c r="DM127" s="990"/>
      <c r="DN127" s="990"/>
      <c r="DO127" s="990"/>
      <c r="DP127" s="990"/>
      <c r="DQ127" s="990" t="s">
        <v>432</v>
      </c>
      <c r="DR127" s="990"/>
      <c r="DS127" s="990"/>
      <c r="DT127" s="990"/>
      <c r="DU127" s="990"/>
      <c r="DV127" s="991" t="s">
        <v>432</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t="s">
        <v>224</v>
      </c>
      <c r="AB128" s="1118"/>
      <c r="AC128" s="1118"/>
      <c r="AD128" s="1118"/>
      <c r="AE128" s="1119"/>
      <c r="AF128" s="1120" t="s">
        <v>432</v>
      </c>
      <c r="AG128" s="1118"/>
      <c r="AH128" s="1118"/>
      <c r="AI128" s="1118"/>
      <c r="AJ128" s="1119"/>
      <c r="AK128" s="1120" t="s">
        <v>224</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224</v>
      </c>
      <c r="BG128" s="1125"/>
      <c r="BH128" s="1125"/>
      <c r="BI128" s="1125"/>
      <c r="BJ128" s="1125"/>
      <c r="BK128" s="1125"/>
      <c r="BL128" s="1126"/>
      <c r="BM128" s="1124">
        <v>13.31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399</v>
      </c>
      <c r="DH128" s="1110"/>
      <c r="DI128" s="1110"/>
      <c r="DJ128" s="1110"/>
      <c r="DK128" s="1110"/>
      <c r="DL128" s="1110" t="s">
        <v>224</v>
      </c>
      <c r="DM128" s="1110"/>
      <c r="DN128" s="1110"/>
      <c r="DO128" s="1110"/>
      <c r="DP128" s="1110"/>
      <c r="DQ128" s="1110" t="s">
        <v>224</v>
      </c>
      <c r="DR128" s="1110"/>
      <c r="DS128" s="1110"/>
      <c r="DT128" s="1110"/>
      <c r="DU128" s="1110"/>
      <c r="DV128" s="1111" t="s">
        <v>224</v>
      </c>
      <c r="DW128" s="1111"/>
      <c r="DX128" s="1111"/>
      <c r="DY128" s="1111"/>
      <c r="DZ128" s="1112"/>
    </row>
    <row r="129" spans="1:131" s="226" customFormat="1" ht="26.25" customHeight="1" x14ac:dyDescent="0.15">
      <c r="A129" s="1000" t="s">
        <v>97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10045760</v>
      </c>
      <c r="AB129" s="1029"/>
      <c r="AC129" s="1029"/>
      <c r="AD129" s="1029"/>
      <c r="AE129" s="1030"/>
      <c r="AF129" s="1031">
        <v>10157190</v>
      </c>
      <c r="AG129" s="1029"/>
      <c r="AH129" s="1029"/>
      <c r="AI129" s="1029"/>
      <c r="AJ129" s="1030"/>
      <c r="AK129" s="1031">
        <v>10124448</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224</v>
      </c>
      <c r="BG129" s="1139"/>
      <c r="BH129" s="1139"/>
      <c r="BI129" s="1139"/>
      <c r="BJ129" s="1139"/>
      <c r="BK129" s="1139"/>
      <c r="BL129" s="1140"/>
      <c r="BM129" s="1138">
        <v>18.309999999999999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881725</v>
      </c>
      <c r="AB130" s="1029"/>
      <c r="AC130" s="1029"/>
      <c r="AD130" s="1029"/>
      <c r="AE130" s="1030"/>
      <c r="AF130" s="1031">
        <v>909731</v>
      </c>
      <c r="AG130" s="1029"/>
      <c r="AH130" s="1029"/>
      <c r="AI130" s="1029"/>
      <c r="AJ130" s="1030"/>
      <c r="AK130" s="1031">
        <v>923634</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9164035</v>
      </c>
      <c r="AB131" s="1054"/>
      <c r="AC131" s="1054"/>
      <c r="AD131" s="1054"/>
      <c r="AE131" s="1055"/>
      <c r="AF131" s="1053">
        <v>9247459</v>
      </c>
      <c r="AG131" s="1054"/>
      <c r="AH131" s="1054"/>
      <c r="AI131" s="1054"/>
      <c r="AJ131" s="1055"/>
      <c r="AK131" s="1053">
        <v>9200814</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59.8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6.2560215010000002</v>
      </c>
      <c r="AB132" s="1170"/>
      <c r="AC132" s="1170"/>
      <c r="AD132" s="1170"/>
      <c r="AE132" s="1171"/>
      <c r="AF132" s="1172">
        <v>6.739170187</v>
      </c>
      <c r="AG132" s="1170"/>
      <c r="AH132" s="1170"/>
      <c r="AI132" s="1170"/>
      <c r="AJ132" s="1171"/>
      <c r="AK132" s="1172">
        <v>6.1938976270000001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6.6</v>
      </c>
      <c r="AB133" s="1153"/>
      <c r="AC133" s="1153"/>
      <c r="AD133" s="1153"/>
      <c r="AE133" s="1154"/>
      <c r="AF133" s="1152">
        <v>6.4</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r46VTQi6MJ4rPmt49sOn43GggfnefkBmdHVNF7SCon/VlGDXBdNsOIkb/GyWybkr23oW5Tv/uuxb2n5oC1wcA==" saltValue="P4Ez9Be6KB8VlkGFLGdG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XHauNhHma45OHFhMTOVIgYXGbh8yUQ60TlXVXYn5V88T1Pt7mPfRw6gW6YmbEdtcTvW8QjUYEv16qDbMIRpaQ==" saltValue="RT+2x3KCegEEzACbLgvF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p4rcN23QDrYRl929NQETRNY/sqLbjUgsg3D82NLprM9/wgHD5uyrpAj4bRX0uF6bWQcXDtBVwF2RHGXlpnXcw==" saltValue="k2vaz6++8ctOC93Om9NN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2537180</v>
      </c>
      <c r="AP9" s="292">
        <v>57101</v>
      </c>
      <c r="AQ9" s="293">
        <v>69000</v>
      </c>
      <c r="AR9" s="294">
        <v>-17.2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328991</v>
      </c>
      <c r="AP10" s="295">
        <v>7404</v>
      </c>
      <c r="AQ10" s="296">
        <v>7980</v>
      </c>
      <c r="AR10" s="297">
        <v>-7.2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538766</v>
      </c>
      <c r="AP11" s="295">
        <v>12125</v>
      </c>
      <c r="AQ11" s="296">
        <v>8263</v>
      </c>
      <c r="AR11" s="297">
        <v>46.7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1174</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18</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174870</v>
      </c>
      <c r="AP14" s="295">
        <v>3936</v>
      </c>
      <c r="AQ14" s="296">
        <v>2909</v>
      </c>
      <c r="AR14" s="297">
        <v>35.299999999999997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42406</v>
      </c>
      <c r="AP15" s="295">
        <v>954</v>
      </c>
      <c r="AQ15" s="296">
        <v>1519</v>
      </c>
      <c r="AR15" s="297">
        <v>-37.200000000000003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-182354</v>
      </c>
      <c r="AP16" s="295">
        <v>-4104</v>
      </c>
      <c r="AQ16" s="296">
        <v>-6242</v>
      </c>
      <c r="AR16" s="297">
        <v>-34.299999999999997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3439859</v>
      </c>
      <c r="AP17" s="295">
        <v>77417</v>
      </c>
      <c r="AQ17" s="296">
        <v>84621</v>
      </c>
      <c r="AR17" s="297">
        <v>-8.5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7.36</v>
      </c>
      <c r="AP21" s="308">
        <v>8.0399999999999991</v>
      </c>
      <c r="AQ21" s="309">
        <v>-0.68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99.4</v>
      </c>
      <c r="AP22" s="313">
        <v>97.7</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1182653</v>
      </c>
      <c r="AP32" s="322">
        <v>26617</v>
      </c>
      <c r="AQ32" s="323">
        <v>49627</v>
      </c>
      <c r="AR32" s="324">
        <v>-46.4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64</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310662</v>
      </c>
      <c r="AP35" s="322">
        <v>6992</v>
      </c>
      <c r="AQ35" s="323">
        <v>20466</v>
      </c>
      <c r="AR35" s="324">
        <v>-65.8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208</v>
      </c>
      <c r="AP36" s="322">
        <v>5</v>
      </c>
      <c r="AQ36" s="323">
        <v>2860</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677</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t="s">
        <v>501</v>
      </c>
      <c r="AP39" s="322" t="s">
        <v>501</v>
      </c>
      <c r="AQ39" s="323">
        <v>-4704</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-923634</v>
      </c>
      <c r="AP40" s="322">
        <v>-20787</v>
      </c>
      <c r="AQ40" s="323">
        <v>-47177</v>
      </c>
      <c r="AR40" s="324">
        <v>-55.9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569889</v>
      </c>
      <c r="AP41" s="322">
        <v>12826</v>
      </c>
      <c r="AQ41" s="323">
        <v>21817</v>
      </c>
      <c r="AR41" s="324">
        <v>-41.2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1191309</v>
      </c>
      <c r="AN51" s="344">
        <v>26762</v>
      </c>
      <c r="AO51" s="345">
        <v>-55.4</v>
      </c>
      <c r="AP51" s="346">
        <v>90961</v>
      </c>
      <c r="AQ51" s="347">
        <v>20.100000000000001</v>
      </c>
      <c r="AR51" s="348">
        <v>-75.5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805478</v>
      </c>
      <c r="AN52" s="352">
        <v>18095</v>
      </c>
      <c r="AO52" s="353">
        <v>-49.8</v>
      </c>
      <c r="AP52" s="354">
        <v>37720</v>
      </c>
      <c r="AQ52" s="355">
        <v>7.1</v>
      </c>
      <c r="AR52" s="356">
        <v>-56.9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1877164</v>
      </c>
      <c r="AN53" s="344">
        <v>42201</v>
      </c>
      <c r="AO53" s="345">
        <v>57.7</v>
      </c>
      <c r="AP53" s="346">
        <v>106614</v>
      </c>
      <c r="AQ53" s="347">
        <v>17.2</v>
      </c>
      <c r="AR53" s="348">
        <v>40.5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1254872</v>
      </c>
      <c r="AN54" s="352">
        <v>28211</v>
      </c>
      <c r="AO54" s="353">
        <v>55.9</v>
      </c>
      <c r="AP54" s="354">
        <v>45545</v>
      </c>
      <c r="AQ54" s="355">
        <v>20.7</v>
      </c>
      <c r="AR54" s="356">
        <v>35.200000000000003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1725024</v>
      </c>
      <c r="AN55" s="344">
        <v>38853</v>
      </c>
      <c r="AO55" s="345">
        <v>-7.9</v>
      </c>
      <c r="AP55" s="346">
        <v>85459</v>
      </c>
      <c r="AQ55" s="347">
        <v>-19.8</v>
      </c>
      <c r="AR55" s="348">
        <v>11.9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1179190</v>
      </c>
      <c r="AN56" s="352">
        <v>26559</v>
      </c>
      <c r="AO56" s="353">
        <v>-5.9</v>
      </c>
      <c r="AP56" s="354">
        <v>44378</v>
      </c>
      <c r="AQ56" s="355">
        <v>-2.6</v>
      </c>
      <c r="AR56" s="356">
        <v>-3.3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1603419</v>
      </c>
      <c r="AN57" s="344">
        <v>36213</v>
      </c>
      <c r="AO57" s="345">
        <v>-6.8</v>
      </c>
      <c r="AP57" s="346">
        <v>65876</v>
      </c>
      <c r="AQ57" s="347">
        <v>-22.9</v>
      </c>
      <c r="AR57" s="348">
        <v>16.100000000000001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1218611</v>
      </c>
      <c r="AN58" s="352">
        <v>27522</v>
      </c>
      <c r="AO58" s="353">
        <v>3.6</v>
      </c>
      <c r="AP58" s="354">
        <v>36484</v>
      </c>
      <c r="AQ58" s="355">
        <v>-17.8</v>
      </c>
      <c r="AR58" s="356">
        <v>21.4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1473708</v>
      </c>
      <c r="AN59" s="344">
        <v>33167</v>
      </c>
      <c r="AO59" s="345">
        <v>-8.4</v>
      </c>
      <c r="AP59" s="346">
        <v>68468</v>
      </c>
      <c r="AQ59" s="347">
        <v>3.9</v>
      </c>
      <c r="AR59" s="348">
        <v>-12.3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1126723</v>
      </c>
      <c r="AN60" s="352">
        <v>25358</v>
      </c>
      <c r="AO60" s="353">
        <v>-7.9</v>
      </c>
      <c r="AP60" s="354">
        <v>34140</v>
      </c>
      <c r="AQ60" s="355">
        <v>-6.4</v>
      </c>
      <c r="AR60" s="356">
        <v>-1.5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1574125</v>
      </c>
      <c r="AN61" s="359">
        <v>35439</v>
      </c>
      <c r="AO61" s="360">
        <v>-4.2</v>
      </c>
      <c r="AP61" s="361">
        <v>83476</v>
      </c>
      <c r="AQ61" s="362">
        <v>-0.3</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1116975</v>
      </c>
      <c r="AN62" s="352">
        <v>25149</v>
      </c>
      <c r="AO62" s="353">
        <v>-0.8</v>
      </c>
      <c r="AP62" s="354">
        <v>39653</v>
      </c>
      <c r="AQ62" s="355">
        <v>0.2</v>
      </c>
      <c r="AR62" s="356">
        <v>-1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GERg+ti6cictNBFyw9MRgVyOyddysdzXmfS613ud+O3ZHUIq+pyxwWj23dv13WKRFbJKoWvWT40aZM+bsUJRw==" saltValue="WEAHz4zBTeonV0tJ7peA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ruFSjtYN90H5ETVJQU3c840ZQe5VLlTPc5Z+HA8mMSgjGFHKK2oZvJQexB9OJ9UArorWCgaNlW20ieNWZsw1A==" saltValue="Kn+xI/aGtVGX05ps70l6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uRWMkLpHgOdnV/y59qRqSBdSOVONIp8Jnc5qpxfB/XlHwNgY3GWtXIedEJAYcURSsWEoyYmergQmf7sa3xHGQ==" saltValue="+d2WdXqPCeT11wkMuR6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21.55</v>
      </c>
      <c r="G47" s="12">
        <v>21.7</v>
      </c>
      <c r="H47" s="12">
        <v>20.2</v>
      </c>
      <c r="I47" s="12">
        <v>17.5</v>
      </c>
      <c r="J47" s="13">
        <v>15.7</v>
      </c>
    </row>
    <row r="48" spans="2:10" ht="57.75" customHeight="1" x14ac:dyDescent="0.15">
      <c r="B48" s="14"/>
      <c r="C48" s="1214" t="s">
        <v>4</v>
      </c>
      <c r="D48" s="1214"/>
      <c r="E48" s="1215"/>
      <c r="F48" s="15">
        <v>5.76</v>
      </c>
      <c r="G48" s="16">
        <v>5.4</v>
      </c>
      <c r="H48" s="16">
        <v>5</v>
      </c>
      <c r="I48" s="16">
        <v>5.19</v>
      </c>
      <c r="J48" s="17">
        <v>4.5</v>
      </c>
    </row>
    <row r="49" spans="2:10" ht="57.75" customHeight="1" thickBot="1" x14ac:dyDescent="0.2">
      <c r="B49" s="18"/>
      <c r="C49" s="1216" t="s">
        <v>5</v>
      </c>
      <c r="D49" s="1216"/>
      <c r="E49" s="1217"/>
      <c r="F49" s="19">
        <v>0.03</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q+6x8TE3VfhqrG3XP8xg7IQwXnWMjTD8rrYoxIlyHUOr2v8/CM6c3qKotH3QXpzzW81YDIJ+yazZds9F1mEHQ==" saltValue="HIHTW5Vol5rPSutbuYg7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2019-10-21T06:09:23Z</cp:lastPrinted>
  <dcterms:created xsi:type="dcterms:W3CDTF">2019-02-14T03:22:15Z</dcterms:created>
  <dcterms:modified xsi:type="dcterms:W3CDTF">2019-11-22T01:30:09Z</dcterms:modified>
</cp:coreProperties>
</file>