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0豊山町○\"/>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E34" i="10"/>
</calcChain>
</file>

<file path=xl/sharedStrings.xml><?xml version="1.0" encoding="utf-8"?>
<sst xmlns="http://schemas.openxmlformats.org/spreadsheetml/2006/main" count="1116" uniqueCount="588">
  <si>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</si>
  <si>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</si>
  <si>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</si>
  <si>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</si>
  <si>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</si>
  <si>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</si>
  <si>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</si>
  <si>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</si>
  <si>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</si>
  <si>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</si>
  <si>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</si>
  <si>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</si>
  <si>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</si>
  <si>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</si>
  <si>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</si>
  <si>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</si>
  <si>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</si>
  <si>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</si>
  <si>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</si>
  <si>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</si>
  <si>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</si>
  <si>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</si>
  <si>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</si>
  <si>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</si>
  <si>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</si>
  <si>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</si>
  <si>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</si>
  <si>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</si>
  <si>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</si>
  <si>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</si>
  <si>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</si>
  <si>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</si>
  <si>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</si>
  <si>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</si>
  <si>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</si>
  <si>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</si>
  <si>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</si>
  <si>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</si>
  <si>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</si>
  <si>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</si>
  <si>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</si>
  <si>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</si>
  <si>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</si>
  <si>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</si>
  <si>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</si>
  <si>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</si>
  <si>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</si>
  <si>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</si>
  <si>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</si>
  <si>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</si>
  <si>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</si>
  <si>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</si>
  <si>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</si>
  <si>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</si>
  <si>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</si>
  <si>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</si>
  <si>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</si>
  <si>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</si>
  <si>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</si>
  <si>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</si>
  <si>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</si>
  <si>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</si>
  <si>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</si>
  <si>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</si>
  <si>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</si>
  <si>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</si>
  <si>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</si>
  <si>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</si>
  <si>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</si>
  <si>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</si>
  <si>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</si>
  <si>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</si>
  <si>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</si>
  <si>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</si>
  <si>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</si>
  <si>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</si>
  <si>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</si>
  <si>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</si>
  <si>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</si>
  <si>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</si>
  <si>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</si>
  <si>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</si>
  <si>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</si>
  <si>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</si>
  <si>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</si>
  <si>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</si>
  <si>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</si>
  <si>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</si>
  <si>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</si>
  <si>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</si>
  <si>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</si>
  <si>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</si>
  <si>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</si>
  <si>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</si>
  <si>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</si>
  <si>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</si>
  <si>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</si>
  <si>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</si>
  <si>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</si>
  <si>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</si>
  <si>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</si>
  <si>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</si>
  <si>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</si>
  <si>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</si>
  <si>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</si>
  <si>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</si>
  <si>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</si>
  <si>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</si>
  <si>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</si>
  <si>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</si>
  <si>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</si>
  <si>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</si>
  <si>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</si>
  <si>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</si>
  <si>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</si>
  <si>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</si>
  <si>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</si>
  <si>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</si>
  <si>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</si>
  <si>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</si>
  <si>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</si>
  <si>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</si>
  <si>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</si>
  <si>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</si>
  <si>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</si>
  <si>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</si>
  <si>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</si>
  <si>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</si>
  <si>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</si>
  <si>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</si>
  <si>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</si>
  <si>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</si>
  <si>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</si>
  <si>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</si>
  <si>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</si>
  <si>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</si>
  <si>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</si>
  <si>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</si>
  <si>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</si>
  <si>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</si>
  <si>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</si>
  <si>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</si>
  <si>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</si>
  <si>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</si>
  <si>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</si>
  <si>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</si>
  <si>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</si>
  <si>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</si>
  <si>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</si>
  <si>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</si>
  <si>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</si>
  <si>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</si>
  <si>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</si>
  <si>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</si>
  <si>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</si>
  <si>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</si>
  <si>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</si>
  <si>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</si>
  <si>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</si>
  <si>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</si>
  <si>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</si>
  <si>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</si>
  <si>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</si>
  <si>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</si>
  <si>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</si>
  <si>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</si>
  <si>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</si>
  <si>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</si>
  <si>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</si>
  <si>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</si>
  <si>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</si>
  <si>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</si>
  <si>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</si>
  <si>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</si>
  <si>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</si>
  <si>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</si>
  <si>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</si>
  <si>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</si>
  <si>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</si>
  <si>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</si>
  <si>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</si>
  <si>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</si>
  <si>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</si>
  <si>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</si>
  <si>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</si>
  <si>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</si>
  <si>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</si>
  <si>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</si>
  <si>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</si>
  <si>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</si>
  <si>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</si>
  <si>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</si>
  <si>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</si>
  <si>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</si>
  <si>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</si>
  <si>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</si>
  <si>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</si>
  <si>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</si>
  <si>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</si>
  <si>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</si>
  <si>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</si>
  <si>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</si>
  <si>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</si>
  <si>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</si>
  <si>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</si>
  <si>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</si>
  <si>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</si>
  <si>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</si>
  <si>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</si>
  <si>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</si>
  <si>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</si>
  <si>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</si>
  <si>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</si>
  <si>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</si>
  <si>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</si>
  <si>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</si>
  <si>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</si>
  <si>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</si>
  <si>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</si>
  <si>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</si>
  <si>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</si>
  <si>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</si>
  <si>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</si>
  <si>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</si>
  <si>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</si>
  <si>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</si>
  <si>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</si>
  <si>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</si>
  <si>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</si>
  <si>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</si>
  <si>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</si>
  <si>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</si>
  <si>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</si>
  <si>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</si>
  <si>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</si>
  <si>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</si>
  <si>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</si>
  <si>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</si>
  <si>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</si>
  <si>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</si>
  <si>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</si>
  <si>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</si>
  <si>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</si>
  <si>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</si>
  <si>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</si>
  <si>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</si>
  <si>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</si>
  <si>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</si>
  <si>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</si>
  <si>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</si>
  <si>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</si>
  <si>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</si>
  <si>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</si>
  <si>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</si>
  <si>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</si>
  <si>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</si>
  <si>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</si>
  <si>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</si>
  <si>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</si>
  <si>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</si>
  <si>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</si>
  <si>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</si>
  <si>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</si>
  <si>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</si>
  <si>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</si>
  <si>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</si>
  <si>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</si>
  <si>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</si>
  <si>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</si>
  <si>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</si>
  <si>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</si>
  <si>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</si>
  <si>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</si>
  <si>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</si>
  <si>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</si>
  <si>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</si>
  <si>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</si>
  <si>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</si>
  <si>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</si>
  <si>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</si>
  <si>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</si>
  <si>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</si>
  <si>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</si>
  <si>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</si>
  <si>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</si>
  <si>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</si>
  <si>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愛知県豊山町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</si>
  <si>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</si>
  <si>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</si>
  <si>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</si>
  <si>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</si>
  <si>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</si>
  <si>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</si>
  <si>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</si>
  <si>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</si>
  <si>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</si>
  <si>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</si>
  <si>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</si>
  <si>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</si>
  <si>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</si>
  <si>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</si>
  <si>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</si>
  <si>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</si>
  <si>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</si>
  <si>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</si>
  <si>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</si>
  <si>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</si>
  <si>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</si>
  <si>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</si>
  <si>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</si>
  <si>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</si>
  <si>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</si>
  <si>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</si>
  <si>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</si>
  <si>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</si>
  <si>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</si>
  <si>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</si>
  <si>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</si>
  <si>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</si>
  <si>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</si>
  <si>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</si>
  <si>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</si>
  <si>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</si>
  <si>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</si>
  <si>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</si>
  <si>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</si>
  <si>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</si>
  <si>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</si>
  <si>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</si>
  <si>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</si>
  <si>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</si>
  <si>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</si>
  <si>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</si>
  <si>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</si>
  <si>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</si>
  <si>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</si>
  <si>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</si>
  <si>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</si>
  <si>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</si>
  <si>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</si>
  <si>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</si>
  <si>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</si>
  <si>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</si>
  <si>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</si>
  <si>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</si>
  <si>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</si>
  <si>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</si>
  <si>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</si>
  <si>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</si>
  <si>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</si>
  <si>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</si>
  <si>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</si>
  <si>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</si>
  <si>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</si>
  <si>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</si>
  <si>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</si>
  <si>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</si>
  <si>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</si>
  <si>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</si>
  <si>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</si>
  <si>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</si>
  <si>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</si>
  <si>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</si>
  <si>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</si>
  <si>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</si>
  <si>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</si>
  <si>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</si>
  <si>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</si>
  <si>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</si>
  <si>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</si>
  <si>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</si>
  <si>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</si>
  <si>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</si>
  <si>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</si>
  <si>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</si>
  <si>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</si>
  <si>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</si>
  <si>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</si>
  <si>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</si>
  <si>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</si>
  <si>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</si>
  <si>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</si>
  <si>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</si>
  <si>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</si>
  <si>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</si>
  <si>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</si>
  <si>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</si>
  <si>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</si>
  <si>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</si>
  <si>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</si>
  <si>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</si>
  <si>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</si>
  <si>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</si>
  <si>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</si>
  <si>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</si>
  <si>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</si>
  <si>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</si>
  <si>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</si>
  <si>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</si>
  <si>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</si>
  <si>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</si>
  <si>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</si>
  <si>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</si>
  <si>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</si>
  <si>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</si>
  <si>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</si>
  <si>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</si>
  <si>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</si>
  <si>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</si>
  <si>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</si>
  <si>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</si>
  <si>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</si>
  <si>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</si>
  <si>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</si>
  <si>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</si>
  <si>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</si>
  <si>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</si>
  <si>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</si>
  <si>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</si>
  <si>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</si>
  <si>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</si>
  <si>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</si>
  <si>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</si>
  <si>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</si>
  <si>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</si>
  <si>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</si>
  <si>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</si>
  <si>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</si>
  <si>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</si>
  <si>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</si>
  <si>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</si>
  <si>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</si>
  <si>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</si>
  <si>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</si>
  <si>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</si>
  <si>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</si>
  <si>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</si>
  <si>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</si>
  <si>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</si>
  <si>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</si>
  <si>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</si>
  <si>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</si>
  <si>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</si>
  <si>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</si>
  <si>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</si>
  <si>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</si>
  <si>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</si>
  <si>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</si>
  <si>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</si>
  <si>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</si>
  <si>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</si>
  <si>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</si>
  <si>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</si>
  <si>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</si>
  <si>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</si>
  <si>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</si>
  <si>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</si>
  <si>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</si>
  <si>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</si>
  <si>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</si>
  <si>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</si>
  <si>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</si>
  <si>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</si>
  <si>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</si>
  <si>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</si>
  <si>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</si>
  <si>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</si>
  <si>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</si>
  <si>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</si>
  <si>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</si>
  <si>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</si>
  <si>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</si>
  <si>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</si>
  <si>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</si>
  <si>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</si>
  <si>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</si>
  <si>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</si>
  <si>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</si>
  <si>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</si>
  <si>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</si>
  <si>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</si>
  <si>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5.79</t>
  </si>
  <si>
    <t>▲ 4.02</t>
  </si>
  <si>
    <t>一般会計</t>
  </si>
  <si>
    <t>国民健康保険特別会計</t>
  </si>
  <si>
    <t>介護保険特別会計</t>
  </si>
  <si>
    <t>後期高齢者医療特別会計</t>
  </si>
  <si>
    <t>公共下水道事業特別会計</t>
  </si>
  <si>
    <t>介護サービス事業特別会計</t>
  </si>
  <si>
    <t>その他会計（赤字）</t>
  </si>
  <si>
    <t>その他会計（黒字）</t>
  </si>
  <si>
    <t>-</t>
    <phoneticPr fontId="2"/>
  </si>
  <si>
    <t>-</t>
    <phoneticPr fontId="2"/>
  </si>
  <si>
    <t>北名古屋衛生組合</t>
    <rPh sb="0" eb="4">
      <t>キタナゴヤ</t>
    </rPh>
    <rPh sb="4" eb="6">
      <t>エイセイ</t>
    </rPh>
    <rPh sb="6" eb="8">
      <t>クミアイ</t>
    </rPh>
    <phoneticPr fontId="2"/>
  </si>
  <si>
    <t>尾張東部火葬場管理組合</t>
    <rPh sb="0" eb="2">
      <t>オワリ</t>
    </rPh>
    <rPh sb="2" eb="4">
      <t>トウブ</t>
    </rPh>
    <rPh sb="4" eb="7">
      <t>カソウバ</t>
    </rPh>
    <rPh sb="7" eb="9">
      <t>カンリ</t>
    </rPh>
    <rPh sb="9" eb="11">
      <t>クミアイ</t>
    </rPh>
    <phoneticPr fontId="2"/>
  </si>
  <si>
    <t>北名古屋水道企業団</t>
    <rPh sb="0" eb="4">
      <t>キタナゴヤ</t>
    </rPh>
    <rPh sb="4" eb="6">
      <t>スイドウ</t>
    </rPh>
    <rPh sb="6" eb="8">
      <t>キギョウ</t>
    </rPh>
    <rPh sb="8" eb="9">
      <t>ダン</t>
    </rPh>
    <phoneticPr fontId="2"/>
  </si>
  <si>
    <t>西春日井広域事務組合</t>
    <rPh sb="0" eb="4">
      <t>ニシカスガイ</t>
    </rPh>
    <rPh sb="4" eb="6">
      <t>コウイキ</t>
    </rPh>
    <rPh sb="6" eb="8">
      <t>ジム</t>
    </rPh>
    <rPh sb="8" eb="10">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</si>
  <si>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</si>
  <si>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</si>
  <si>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</si>
  <si>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</si>
  <si>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</si>
  <si>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</si>
  <si>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</si>
  <si>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</si>
  <si>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</si>
  <si>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</si>
  <si>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</si>
  <si>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</si>
  <si>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　　うち人件費</t>
    <phoneticPr fontId="5"/>
  </si>
  <si>
    <t>　前年度繰上充用金</t>
    <phoneticPr fontId="5"/>
  </si>
  <si>
    <t>保険給付費</t>
    <phoneticPr fontId="5"/>
  </si>
  <si>
    <t>その他</t>
    <phoneticPr fontId="5"/>
  </si>
  <si>
    <t>　投資・出資金・貸付金</t>
    <phoneticPr fontId="5"/>
  </si>
  <si>
    <t>国庫支出金</t>
    <phoneticPr fontId="5"/>
  </si>
  <si>
    <t>国民健康保険</t>
    <phoneticPr fontId="5"/>
  </si>
  <si>
    <t>　積立金</t>
    <phoneticPr fontId="5"/>
  </si>
  <si>
    <t>保険税(料)収入額</t>
    <phoneticPr fontId="5"/>
  </si>
  <si>
    <t>被保険者
1人当り</t>
    <phoneticPr fontId="5"/>
  </si>
  <si>
    <t>交通</t>
    <phoneticPr fontId="5"/>
  </si>
  <si>
    <t>　繰出金</t>
    <phoneticPr fontId="5"/>
  </si>
  <si>
    <t>工業用水道</t>
    <phoneticPr fontId="5"/>
  </si>
  <si>
    <t>歳入合計</t>
    <phoneticPr fontId="5"/>
  </si>
  <si>
    <t>　　うち一部事務組合負担金</t>
    <phoneticPr fontId="5"/>
  </si>
  <si>
    <t>上水道</t>
    <phoneticPr fontId="5"/>
  </si>
  <si>
    <t>　うち臨時財政対策債</t>
    <phoneticPr fontId="5"/>
  </si>
  <si>
    <t>下水道</t>
    <phoneticPr fontId="5"/>
  </si>
  <si>
    <t>　維持補修費</t>
    <phoneticPr fontId="5"/>
  </si>
  <si>
    <t>合計</t>
    <phoneticPr fontId="5"/>
  </si>
  <si>
    <t>-</t>
    <phoneticPr fontId="5"/>
  </si>
  <si>
    <t>　物件費</t>
    <phoneticPr fontId="5"/>
  </si>
  <si>
    <t>一時借入金利子</t>
    <phoneticPr fontId="5"/>
  </si>
  <si>
    <t>　うち利子</t>
    <phoneticPr fontId="20"/>
  </si>
  <si>
    <t>・計</t>
    <phoneticPr fontId="5"/>
  </si>
  <si>
    <t>　うち元金</t>
    <phoneticPr fontId="20"/>
  </si>
  <si>
    <t>元利償還金</t>
    <phoneticPr fontId="5"/>
  </si>
  <si>
    <t>-</t>
    <phoneticPr fontId="5"/>
  </si>
  <si>
    <t>　公債費</t>
    <phoneticPr fontId="5"/>
  </si>
  <si>
    <t>　扶助費</t>
    <phoneticPr fontId="5"/>
  </si>
  <si>
    <t>　人件費</t>
    <phoneticPr fontId="5"/>
  </si>
  <si>
    <t>　法定外目的税</t>
    <phoneticPr fontId="5"/>
  </si>
  <si>
    <t>　　水利地益税等</t>
    <phoneticPr fontId="5"/>
  </si>
  <si>
    <t>充当一般財源等</t>
    <phoneticPr fontId="5"/>
  </si>
  <si>
    <t>構成比</t>
    <phoneticPr fontId="5"/>
  </si>
  <si>
    <t>　　都市計画税</t>
    <phoneticPr fontId="5"/>
  </si>
  <si>
    <t>交通安全対策特別交付金</t>
    <phoneticPr fontId="5"/>
  </si>
  <si>
    <t>　　事業所税</t>
    <phoneticPr fontId="5"/>
  </si>
  <si>
    <t>(一般財源計)</t>
    <phoneticPr fontId="5"/>
  </si>
  <si>
    <t>　　入湯税</t>
    <phoneticPr fontId="5"/>
  </si>
  <si>
    <t>　震災復興特別交付税</t>
    <phoneticPr fontId="20"/>
  </si>
  <si>
    <t>　法定目的税</t>
    <phoneticPr fontId="5"/>
  </si>
  <si>
    <t>　特別交付税</t>
    <phoneticPr fontId="5"/>
  </si>
  <si>
    <t>前年度繰上充用金</t>
    <phoneticPr fontId="5"/>
  </si>
  <si>
    <t>　普通交付税</t>
    <phoneticPr fontId="5"/>
  </si>
  <si>
    <t>　法定外普通税</t>
    <phoneticPr fontId="5"/>
  </si>
  <si>
    <t>　　特別土地保有税</t>
    <phoneticPr fontId="5"/>
  </si>
  <si>
    <t>地方特例交付金</t>
    <phoneticPr fontId="12"/>
  </si>
  <si>
    <t>　　鉱産税</t>
    <phoneticPr fontId="5"/>
  </si>
  <si>
    <t>　　市町村たばこ税</t>
    <phoneticPr fontId="5"/>
  </si>
  <si>
    <t>　　軽自動車税</t>
    <phoneticPr fontId="5"/>
  </si>
  <si>
    <t>　　　うち純固定資産税</t>
    <phoneticPr fontId="5"/>
  </si>
  <si>
    <t>　　固定資産税</t>
    <phoneticPr fontId="5"/>
  </si>
  <si>
    <t>　　　法人税割</t>
    <phoneticPr fontId="5"/>
  </si>
  <si>
    <t>道府県民税所得割臨時交付金</t>
    <phoneticPr fontId="20"/>
  </si>
  <si>
    <t>　　　法人均等割</t>
    <phoneticPr fontId="5"/>
  </si>
  <si>
    <t>分離課税所得割交付金</t>
    <phoneticPr fontId="20"/>
  </si>
  <si>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</si>
  <si>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</si>
  <si>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</si>
  <si>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</si>
  <si>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</si>
  <si>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</si>
  <si>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</si>
  <si>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愛知県豊山町</t>
    <phoneticPr fontId="20"/>
  </si>
  <si>
    <t>平成29年度</t>
    <phoneticPr fontId="20"/>
  </si>
  <si>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</si>
  <si>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</si>
  <si>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</si>
  <si>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</si>
  <si>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</si>
  <si>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</si>
  <si>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</si>
  <si>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</si>
  <si>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</si>
  <si>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</si>
  <si>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</si>
  <si>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以前から起債に頼らない財政運営を行ってきており、負担額を上回る充当可能財源等が見込まれるため、将来負担比率は数値化されていない。
　一方で、本町における公共施設の中には、小・中学校や保育園といった建設後30年以上経過した施設が多数存在しているため、有形固定資産減価償却率は類似団体内平均値より高くなっている。今後は、平成28年度に策定した公共施設等総合管理計画及び今後策定予定の個別施設計画に沿って老朽化対策に取り組んでいく必要がある。
</t>
    <rPh sb="1" eb="3">
      <t>イゼン</t>
    </rPh>
    <rPh sb="5" eb="7">
      <t>キサイ</t>
    </rPh>
    <rPh sb="8" eb="9">
      <t>タヨ</t>
    </rPh>
    <rPh sb="12" eb="14">
      <t>ザイセイ</t>
    </rPh>
    <rPh sb="14" eb="16">
      <t>ウンエイ</t>
    </rPh>
    <rPh sb="17" eb="18">
      <t>オコナ</t>
    </rPh>
    <rPh sb="25" eb="27">
      <t>フタン</t>
    </rPh>
    <rPh sb="27" eb="28">
      <t>ガク</t>
    </rPh>
    <rPh sb="29" eb="31">
      <t>ウワマワ</t>
    </rPh>
    <rPh sb="32" eb="34">
      <t>ジュウトウ</t>
    </rPh>
    <rPh sb="34" eb="36">
      <t>カノウ</t>
    </rPh>
    <rPh sb="36" eb="38">
      <t>ザイゲン</t>
    </rPh>
    <rPh sb="38" eb="39">
      <t>トウ</t>
    </rPh>
    <rPh sb="40" eb="42">
      <t>ミコ</t>
    </rPh>
    <rPh sb="48" eb="50">
      <t>ショウライ</t>
    </rPh>
    <rPh sb="50" eb="52">
      <t>フタン</t>
    </rPh>
    <rPh sb="52" eb="54">
      <t>ヒリツ</t>
    </rPh>
    <rPh sb="55" eb="58">
      <t>スウチカ</t>
    </rPh>
    <rPh sb="67" eb="69">
      <t>イッポウ</t>
    </rPh>
    <rPh sb="125" eb="127">
      <t>ユウケイ</t>
    </rPh>
    <rPh sb="127" eb="129">
      <t>コテイ</t>
    </rPh>
    <rPh sb="129" eb="131">
      <t>シサン</t>
    </rPh>
    <rPh sb="131" eb="133">
      <t>ゲンカ</t>
    </rPh>
    <rPh sb="133" eb="135">
      <t>ショウキャク</t>
    </rPh>
    <rPh sb="135" eb="136">
      <t>リツ</t>
    </rPh>
    <rPh sb="137" eb="139">
      <t>ルイジ</t>
    </rPh>
    <rPh sb="139" eb="141">
      <t>ダンタイ</t>
    </rPh>
    <rPh sb="141" eb="142">
      <t>ナイ</t>
    </rPh>
    <rPh sb="142" eb="145">
      <t>ヘイキンチ</t>
    </rPh>
    <rPh sb="147" eb="148">
      <t>タカ</t>
    </rPh>
    <rPh sb="155" eb="157">
      <t>コンゴ</t>
    </rPh>
    <rPh sb="159" eb="161">
      <t>ヘイセイ</t>
    </rPh>
    <rPh sb="163" eb="165">
      <t>ネンド</t>
    </rPh>
    <rPh sb="166" eb="168">
      <t>サクテイ</t>
    </rPh>
    <rPh sb="170" eb="172">
      <t>コウキョウ</t>
    </rPh>
    <rPh sb="172" eb="175">
      <t>シセツトウ</t>
    </rPh>
    <rPh sb="175" eb="177">
      <t>ソウゴウ</t>
    </rPh>
    <rPh sb="177" eb="179">
      <t>カンリ</t>
    </rPh>
    <rPh sb="179" eb="181">
      <t>ケイカク</t>
    </rPh>
    <rPh sb="181" eb="182">
      <t>オヨ</t>
    </rPh>
    <rPh sb="183" eb="185">
      <t>コンゴ</t>
    </rPh>
    <rPh sb="185" eb="187">
      <t>サクテイ</t>
    </rPh>
    <rPh sb="187" eb="189">
      <t>ヨテイ</t>
    </rPh>
    <rPh sb="190" eb="192">
      <t>コベツ</t>
    </rPh>
    <rPh sb="192" eb="194">
      <t>シセツ</t>
    </rPh>
    <rPh sb="194" eb="196">
      <t>ケイカク</t>
    </rPh>
    <rPh sb="197" eb="198">
      <t>ソ</t>
    </rPh>
    <rPh sb="200" eb="203">
      <t>ロウキュウカ</t>
    </rPh>
    <rPh sb="203" eb="205">
      <t>タイサク</t>
    </rPh>
    <rPh sb="206" eb="207">
      <t>ト</t>
    </rPh>
    <rPh sb="208" eb="209">
      <t>ク</t>
    </rPh>
    <rPh sb="213" eb="215">
      <t>ヒツヨウ</t>
    </rPh>
    <phoneticPr fontId="5"/>
  </si>
  <si>
    <t xml:space="preserve">　以前から起債に頼らない財政運営を行ってきており、負担額を上回る充当可能財源等が見込まれるため、将来負担比率は数値化されていない。
　実質公債費比率については、類似団体内平均値を大きく下回っているものの、今後は据置期間が経過し、元金償還の開始する借入が複数あることから、元利償還金は増加傾向で推移する見通しである。
　事業の効率化を図るとともに、安易に起債に頼らない財政運営を継続して行うように努める。
</t>
    <rPh sb="1" eb="3">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</si>
</sst>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 fillId="0" borderId="0" xfId="16" applyFont="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15" fillId="0" borderId="87" xfId="11" applyNumberFormat="1" applyFont="1" applyFill="1" applyBorder="1" applyAlignment="1">
      <alignment horizontal="right" vertical="center" shrinkToFit="1"/>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82" xfId="11" applyNumberFormat="1" applyFon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69469</c:v>
                </c:pt>
                <c:pt idx="3">
                  <c:v>67293</c:v>
                </c:pt>
                <c:pt idx="4">
                  <c:v>67343</c:v>
                </c:pt>
              </c:numCache>
            </c:numRef>
          </c:val>
          <c:smooth val="0"/>
          <c:extLst>
            <c:ext xmlns:c16="http://schemas.microsoft.com/office/drawing/2014/chart" uri="{C3380CC4-5D6E-409C-BE32-E72D297353CC}">
              <c16:uniqueId val="{00000000-8579-4238-9E49-4F6342E7DB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23412</c:v>
                </c:pt>
                <c:pt idx="1">
                  <c:v>26345</c:v>
                </c:pt>
                <c:pt idx="2">
                  <c:v>36239</c:v>
                </c:pt>
                <c:pt idx="3">
                  <c:v>25476</c:v>
                </c:pt>
                <c:pt idx="4">
                  <c:v>32477</c:v>
                </c:pt>
              </c:numCache>
            </c:numRef>
          </c:val>
          <c:smooth val="0"/>
          <c:extLst>
            <c:ext xmlns:c16="http://schemas.microsoft.com/office/drawing/2014/chart" uri="{C3380CC4-5D6E-409C-BE32-E72D297353CC}">
              <c16:uniqueId val="{00000001-8579-4238-9E49-4F6342E7DB92}"/>
            </c:ext>
          </c:extLst>
        </c:ser>
        <c:dLbls>
          <c:showLegendKey val="0"/>
          <c:showVal val="0"/>
          <c:showCatName val="0"/>
          <c:showSerName val="0"/>
          <c:showPercent val="0"/>
          <c:showBubbleSize val="0"/>
        </c:dLbls>
        <c:marker val="1"/>
        <c:smooth val="0"/>
        <c:axId val="138142080"/>
        <c:axId val="138143616"/>
      </c:lineChart>
      <c:catAx>
        <c:axId val="138142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143616"/>
        <c:crosses val="autoZero"/>
        <c:auto val="1"/>
        <c:lblAlgn val="ctr"/>
        <c:lblOffset val="100"/>
        <c:tickLblSkip val="1"/>
        <c:tickMarkSkip val="1"/>
        <c:noMultiLvlLbl val="0"/>
      </c:catAx>
      <c:valAx>
        <c:axId val="1381436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14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7.13</c:v>
                </c:pt>
                <c:pt idx="1">
                  <c:v>7.19</c:v>
                </c:pt>
                <c:pt idx="2">
                  <c:v>5.59</c:v>
                </c:pt>
                <c:pt idx="3">
                  <c:v>6.76</c:v>
                </c:pt>
                <c:pt idx="4">
                  <c:v>4.1900000000000004</c:v>
                </c:pt>
              </c:numCache>
            </c:numRef>
          </c:val>
          <c:extLst>
            <c:ext xmlns:c16="http://schemas.microsoft.com/office/drawing/2014/chart" uri="{C3380CC4-5D6E-409C-BE32-E72D297353CC}">
              <c16:uniqueId val="{00000000-23DD-47BC-B06A-631811BE07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26.78</c:v>
                </c:pt>
                <c:pt idx="1">
                  <c:v>29.45</c:v>
                </c:pt>
                <c:pt idx="2">
                  <c:v>22.32</c:v>
                </c:pt>
                <c:pt idx="3">
                  <c:v>24.22</c:v>
                </c:pt>
                <c:pt idx="4">
                  <c:v>34</c:v>
                </c:pt>
              </c:numCache>
            </c:numRef>
          </c:val>
          <c:extLst>
            <c:ext xmlns:c16="http://schemas.microsoft.com/office/drawing/2014/chart" uri="{C3380CC4-5D6E-409C-BE32-E72D297353CC}">
              <c16:uniqueId val="{00000001-23DD-47BC-B06A-631811BE0787}"/>
            </c:ext>
          </c:extLst>
        </c:ser>
        <c:dLbls>
          <c:showLegendKey val="0"/>
          <c:showVal val="0"/>
          <c:showCatName val="0"/>
          <c:showSerName val="0"/>
          <c:showPercent val="0"/>
          <c:showBubbleSize val="0"/>
        </c:dLbls>
        <c:gapWidth val="250"/>
        <c:overlap val="100"/>
        <c:axId val="144123392"/>
        <c:axId val="14412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-5.79</c:v>
                </c:pt>
                <c:pt idx="1">
                  <c:v>2.56</c:v>
                </c:pt>
                <c:pt idx="2">
                  <c:v>-4.0199999999999996</c:v>
                </c:pt>
                <c:pt idx="3">
                  <c:v>3.23</c:v>
                </c:pt>
                <c:pt idx="4">
                  <c:v>10.45</c:v>
                </c:pt>
              </c:numCache>
            </c:numRef>
          </c:val>
          <c:smooth val="0"/>
          <c:extLst>
            <c:ext xmlns:c16="http://schemas.microsoft.com/office/drawing/2014/chart" uri="{C3380CC4-5D6E-409C-BE32-E72D297353CC}">
              <c16:uniqueId val="{00000002-23DD-47BC-B06A-631811BE0787}"/>
            </c:ext>
          </c:extLst>
        </c:ser>
        <c:dLbls>
          <c:showLegendKey val="0"/>
          <c:showVal val="0"/>
          <c:showCatName val="0"/>
          <c:showSerName val="0"/>
          <c:showPercent val="0"/>
          <c:showBubbleSize val="0"/>
        </c:dLbls>
        <c:marker val="1"/>
        <c:smooth val="0"/>
        <c:axId val="144123392"/>
        <c:axId val="144125312"/>
      </c:lineChart>
      <c:catAx>
        <c:axId val="1441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125312"/>
        <c:crosses val="autoZero"/>
        <c:auto val="1"/>
        <c:lblAlgn val="ctr"/>
        <c:lblOffset val="100"/>
        <c:tickLblSkip val="1"/>
        <c:tickMarkSkip val="1"/>
        <c:noMultiLvlLbl val="0"/>
      </c:catAx>
      <c:valAx>
        <c:axId val="14412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2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1C-4CD3-A95C-BC865E7B18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1C-4CD3-A95C-BC865E7B18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1C-4CD3-A95C-BC865E7B18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1C-4CD3-A95C-BC865E7B18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0.02</c:v>
                </c:pt>
                <c:pt idx="8">
                  <c:v>#N/A</c:v>
                </c:pt>
                <c:pt idx="9">
                  <c:v>0</c:v>
                </c:pt>
              </c:numCache>
            </c:numRef>
          </c:val>
          <c:extLst>
            <c:ext xmlns:c16="http://schemas.microsoft.com/office/drawing/2014/chart" uri="{C3380CC4-5D6E-409C-BE32-E72D297353CC}">
              <c16:uniqueId val="{00000004-BF1C-4CD3-A95C-BC865E7B18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0.15</c:v>
                </c:pt>
                <c:pt idx="4">
                  <c:v>#N/A</c:v>
                </c:pt>
                <c:pt idx="5">
                  <c:v>0.04</c:v>
                </c:pt>
                <c:pt idx="6">
                  <c:v>#N/A</c:v>
                </c:pt>
                <c:pt idx="7">
                  <c:v>0.04</c:v>
                </c:pt>
                <c:pt idx="8">
                  <c:v>#N/A</c:v>
                </c:pt>
                <c:pt idx="9">
                  <c:v>0.06</c:v>
                </c:pt>
              </c:numCache>
            </c:numRef>
          </c:val>
          <c:extLst>
            <c:ext xmlns:c16="http://schemas.microsoft.com/office/drawing/2014/chart" uri="{C3380CC4-5D6E-409C-BE32-E72D297353CC}">
              <c16:uniqueId val="{00000005-BF1C-4CD3-A95C-BC865E7B18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0.03</c:v>
                </c:pt>
                <c:pt idx="4">
                  <c:v>#N/A</c:v>
                </c:pt>
                <c:pt idx="5">
                  <c:v>0.13</c:v>
                </c:pt>
                <c:pt idx="6">
                  <c:v>#N/A</c:v>
                </c:pt>
                <c:pt idx="7">
                  <c:v>0.15</c:v>
                </c:pt>
                <c:pt idx="8">
                  <c:v>#N/A</c:v>
                </c:pt>
                <c:pt idx="9">
                  <c:v>0.11</c:v>
                </c:pt>
              </c:numCache>
            </c:numRef>
          </c:val>
          <c:extLst>
            <c:ext xmlns:c16="http://schemas.microsoft.com/office/drawing/2014/chart" uri="{C3380CC4-5D6E-409C-BE32-E72D297353CC}">
              <c16:uniqueId val="{00000006-BF1C-4CD3-A95C-BC865E7B18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1.07</c:v>
                </c:pt>
                <c:pt idx="2">
                  <c:v>#N/A</c:v>
                </c:pt>
                <c:pt idx="3">
                  <c:v>1.1100000000000001</c:v>
                </c:pt>
                <c:pt idx="4">
                  <c:v>#N/A</c:v>
                </c:pt>
                <c:pt idx="5">
                  <c:v>0.44</c:v>
                </c:pt>
                <c:pt idx="6">
                  <c:v>#N/A</c:v>
                </c:pt>
                <c:pt idx="7">
                  <c:v>0.8</c:v>
                </c:pt>
                <c:pt idx="8">
                  <c:v>#N/A</c:v>
                </c:pt>
                <c:pt idx="9">
                  <c:v>0.69</c:v>
                </c:pt>
              </c:numCache>
            </c:numRef>
          </c:val>
          <c:extLst>
            <c:ext xmlns:c16="http://schemas.microsoft.com/office/drawing/2014/chart" uri="{C3380CC4-5D6E-409C-BE32-E72D297353CC}">
              <c16:uniqueId val="{00000007-BF1C-4CD3-A95C-BC865E7B18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2.98</c:v>
                </c:pt>
                <c:pt idx="2">
                  <c:v>#N/A</c:v>
                </c:pt>
                <c:pt idx="3">
                  <c:v>2.42</c:v>
                </c:pt>
                <c:pt idx="4">
                  <c:v>#N/A</c:v>
                </c:pt>
                <c:pt idx="5">
                  <c:v>1.74</c:v>
                </c:pt>
                <c:pt idx="6">
                  <c:v>#N/A</c:v>
                </c:pt>
                <c:pt idx="7">
                  <c:v>2.61</c:v>
                </c:pt>
                <c:pt idx="8">
                  <c:v>#N/A</c:v>
                </c:pt>
                <c:pt idx="9">
                  <c:v>1.1299999999999999</c:v>
                </c:pt>
              </c:numCache>
            </c:numRef>
          </c:val>
          <c:extLst>
            <c:ext xmlns:c16="http://schemas.microsoft.com/office/drawing/2014/chart" uri="{C3380CC4-5D6E-409C-BE32-E72D297353CC}">
              <c16:uniqueId val="{00000008-BF1C-4CD3-A95C-BC865E7B18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7.12</c:v>
                </c:pt>
                <c:pt idx="2">
                  <c:v>#N/A</c:v>
                </c:pt>
                <c:pt idx="3">
                  <c:v>7.19</c:v>
                </c:pt>
                <c:pt idx="4">
                  <c:v>#N/A</c:v>
                </c:pt>
                <c:pt idx="5">
                  <c:v>5.58</c:v>
                </c:pt>
                <c:pt idx="6">
                  <c:v>#N/A</c:v>
                </c:pt>
                <c:pt idx="7">
                  <c:v>6.75</c:v>
                </c:pt>
                <c:pt idx="8">
                  <c:v>#N/A</c:v>
                </c:pt>
                <c:pt idx="9">
                  <c:v>4.1900000000000004</c:v>
                </c:pt>
              </c:numCache>
            </c:numRef>
          </c:val>
          <c:extLst>
            <c:ext xmlns:c16="http://schemas.microsoft.com/office/drawing/2014/chart" uri="{C3380CC4-5D6E-409C-BE32-E72D297353CC}">
              <c16:uniqueId val="{00000009-BF1C-4CD3-A95C-BC865E7B18DC}"/>
            </c:ext>
          </c:extLst>
        </c:ser>
        <c:dLbls>
          <c:showLegendKey val="0"/>
          <c:showVal val="0"/>
          <c:showCatName val="0"/>
          <c:showSerName val="0"/>
          <c:showPercent val="0"/>
          <c:showBubbleSize val="0"/>
        </c:dLbls>
        <c:gapWidth val="150"/>
        <c:overlap val="100"/>
        <c:axId val="146868864"/>
        <c:axId val="147169664"/>
      </c:barChart>
      <c:catAx>
        <c:axId val="14686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169664"/>
        <c:crosses val="autoZero"/>
        <c:auto val="1"/>
        <c:lblAlgn val="ctr"/>
        <c:lblOffset val="100"/>
        <c:tickLblSkip val="1"/>
        <c:tickMarkSkip val="1"/>
        <c:noMultiLvlLbl val="0"/>
      </c:catAx>
      <c:valAx>
        <c:axId val="14716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6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392</c:v>
                </c:pt>
                <c:pt idx="5">
                  <c:v>413</c:v>
                </c:pt>
                <c:pt idx="8">
                  <c:v>399</c:v>
                </c:pt>
                <c:pt idx="11">
                  <c:v>410</c:v>
                </c:pt>
                <c:pt idx="14">
                  <c:v>412</c:v>
                </c:pt>
              </c:numCache>
            </c:numRef>
          </c:val>
          <c:extLst>
            <c:ext xmlns:c16="http://schemas.microsoft.com/office/drawing/2014/chart" uri="{C3380CC4-5D6E-409C-BE32-E72D297353CC}">
              <c16:uniqueId val="{00000000-14D0-4C37-964A-F5C0669254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0-4C37-964A-F5C0669254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c:v>
                </c:pt>
                <c:pt idx="3">
                  <c:v>31</c:v>
                </c:pt>
                <c:pt idx="6">
                  <c:v>31</c:v>
                </c:pt>
                <c:pt idx="9">
                  <c:v>26</c:v>
                </c:pt>
                <c:pt idx="12">
                  <c:v>20</c:v>
                </c:pt>
              </c:numCache>
            </c:numRef>
          </c:val>
          <c:extLst>
            <c:ext xmlns:c16="http://schemas.microsoft.com/office/drawing/2014/chart" uri="{C3380CC4-5D6E-409C-BE32-E72D297353CC}">
              <c16:uniqueId val="{00000002-14D0-4C37-964A-F5C0669254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85</c:v>
                </c:pt>
                <c:pt idx="3">
                  <c:v>72</c:v>
                </c:pt>
                <c:pt idx="6">
                  <c:v>79</c:v>
                </c:pt>
                <c:pt idx="9">
                  <c:v>57</c:v>
                </c:pt>
                <c:pt idx="12">
                  <c:v>97</c:v>
                </c:pt>
              </c:numCache>
            </c:numRef>
          </c:val>
          <c:extLst>
            <c:ext xmlns:c16="http://schemas.microsoft.com/office/drawing/2014/chart" uri="{C3380CC4-5D6E-409C-BE32-E72D297353CC}">
              <c16:uniqueId val="{00000003-14D0-4C37-964A-F5C0669254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c:v>
                </c:pt>
                <c:pt idx="3">
                  <c:v>98</c:v>
                </c:pt>
                <c:pt idx="6">
                  <c:v>105</c:v>
                </c:pt>
                <c:pt idx="9">
                  <c:v>112</c:v>
                </c:pt>
                <c:pt idx="12">
                  <c:v>120</c:v>
                </c:pt>
              </c:numCache>
            </c:numRef>
          </c:val>
          <c:extLst>
            <c:ext xmlns:c16="http://schemas.microsoft.com/office/drawing/2014/chart" uri="{C3380CC4-5D6E-409C-BE32-E72D297353CC}">
              <c16:uniqueId val="{00000004-14D0-4C37-964A-F5C0669254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0-4C37-964A-F5C0669254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0-4C37-964A-F5C0669254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150</c:v>
                </c:pt>
                <c:pt idx="3">
                  <c:v>165</c:v>
                </c:pt>
                <c:pt idx="6">
                  <c:v>142</c:v>
                </c:pt>
                <c:pt idx="9">
                  <c:v>146</c:v>
                </c:pt>
                <c:pt idx="12">
                  <c:v>152</c:v>
                </c:pt>
              </c:numCache>
            </c:numRef>
          </c:val>
          <c:extLst>
            <c:ext xmlns:c16="http://schemas.microsoft.com/office/drawing/2014/chart" uri="{C3380CC4-5D6E-409C-BE32-E72D297353CC}">
              <c16:uniqueId val="{00000007-14D0-4C37-964A-F5C0669254C2}"/>
            </c:ext>
          </c:extLst>
        </c:ser>
        <c:dLbls>
          <c:showLegendKey val="0"/>
          <c:showVal val="0"/>
          <c:showCatName val="0"/>
          <c:showSerName val="0"/>
          <c:showPercent val="0"/>
          <c:showBubbleSize val="0"/>
        </c:dLbls>
        <c:gapWidth val="100"/>
        <c:overlap val="100"/>
        <c:axId val="148092800"/>
        <c:axId val="14810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c:v>
                </c:pt>
                <c:pt idx="2">
                  <c:v>#N/A</c:v>
                </c:pt>
                <c:pt idx="3">
                  <c:v>#N/A</c:v>
                </c:pt>
                <c:pt idx="4">
                  <c:v>-47</c:v>
                </c:pt>
                <c:pt idx="5">
                  <c:v>#N/A</c:v>
                </c:pt>
                <c:pt idx="6">
                  <c:v>#N/A</c:v>
                </c:pt>
                <c:pt idx="7">
                  <c:v>-42</c:v>
                </c:pt>
                <c:pt idx="8">
                  <c:v>#N/A</c:v>
                </c:pt>
                <c:pt idx="9">
                  <c:v>#N/A</c:v>
                </c:pt>
                <c:pt idx="10">
                  <c:v>-69</c:v>
                </c:pt>
                <c:pt idx="11">
                  <c:v>#N/A</c:v>
                </c:pt>
                <c:pt idx="12">
                  <c:v>#N/A</c:v>
                </c:pt>
                <c:pt idx="13">
                  <c:v>-23</c:v>
                </c:pt>
                <c:pt idx="14">
                  <c:v>#N/A</c:v>
                </c:pt>
              </c:numCache>
            </c:numRef>
          </c:val>
          <c:smooth val="0"/>
          <c:extLst>
            <c:ext xmlns:c16="http://schemas.microsoft.com/office/drawing/2014/chart" uri="{C3380CC4-5D6E-409C-BE32-E72D297353CC}">
              <c16:uniqueId val="{00000008-14D0-4C37-964A-F5C0669254C2}"/>
            </c:ext>
          </c:extLst>
        </c:ser>
        <c:dLbls>
          <c:showLegendKey val="0"/>
          <c:showVal val="0"/>
          <c:showCatName val="0"/>
          <c:showSerName val="0"/>
          <c:showPercent val="0"/>
          <c:showBubbleSize val="0"/>
        </c:dLbls>
        <c:marker val="1"/>
        <c:smooth val="0"/>
        <c:axId val="148092800"/>
        <c:axId val="148103168"/>
      </c:lineChart>
      <c:catAx>
        <c:axId val="1480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03168"/>
        <c:crosses val="autoZero"/>
        <c:auto val="1"/>
        <c:lblAlgn val="ctr"/>
        <c:lblOffset val="100"/>
        <c:tickLblSkip val="1"/>
        <c:tickMarkSkip val="1"/>
        <c:noMultiLvlLbl val="0"/>
      </c:catAx>
      <c:valAx>
        <c:axId val="14810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9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3364</c:v>
                </c:pt>
                <c:pt idx="5">
                  <c:v>3145</c:v>
                </c:pt>
                <c:pt idx="8">
                  <c:v>3002</c:v>
                </c:pt>
                <c:pt idx="11">
                  <c:v>2925</c:v>
                </c:pt>
                <c:pt idx="14">
                  <c:v>2629</c:v>
                </c:pt>
              </c:numCache>
            </c:numRef>
          </c:val>
          <c:extLst>
            <c:ext xmlns:c16="http://schemas.microsoft.com/office/drawing/2014/chart" uri="{C3380CC4-5D6E-409C-BE32-E72D297353CC}">
              <c16:uniqueId val="{00000000-C879-474B-9FE2-187AB0FCB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2231</c:v>
                </c:pt>
                <c:pt idx="5">
                  <c:v>2281</c:v>
                </c:pt>
                <c:pt idx="8">
                  <c:v>2373</c:v>
                </c:pt>
                <c:pt idx="11">
                  <c:v>2441</c:v>
                </c:pt>
                <c:pt idx="14">
                  <c:v>2450</c:v>
                </c:pt>
              </c:numCache>
            </c:numRef>
          </c:val>
          <c:extLst>
            <c:ext xmlns:c16="http://schemas.microsoft.com/office/drawing/2014/chart" uri="{C3380CC4-5D6E-409C-BE32-E72D297353CC}">
              <c16:uniqueId val="{00000001-C879-474B-9FE2-187AB0FCB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942</c:v>
                </c:pt>
                <c:pt idx="5">
                  <c:v>1032</c:v>
                </c:pt>
                <c:pt idx="8">
                  <c:v>929</c:v>
                </c:pt>
                <c:pt idx="11">
                  <c:v>1243</c:v>
                </c:pt>
                <c:pt idx="14">
                  <c:v>2160</c:v>
                </c:pt>
              </c:numCache>
            </c:numRef>
          </c:val>
          <c:extLst>
            <c:ext xmlns:c16="http://schemas.microsoft.com/office/drawing/2014/chart" uri="{C3380CC4-5D6E-409C-BE32-E72D297353CC}">
              <c16:uniqueId val="{00000002-C879-474B-9FE2-187AB0FCB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79-474B-9FE2-187AB0FCB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79-474B-9FE2-187AB0FCB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79-474B-9FE2-187AB0FCB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1351</c:v>
                </c:pt>
                <c:pt idx="3">
                  <c:v>1326</c:v>
                </c:pt>
                <c:pt idx="6">
                  <c:v>1284</c:v>
                </c:pt>
                <c:pt idx="9">
                  <c:v>1292</c:v>
                </c:pt>
                <c:pt idx="12">
                  <c:v>1286</c:v>
                </c:pt>
              </c:numCache>
            </c:numRef>
          </c:val>
          <c:extLst>
            <c:ext xmlns:c16="http://schemas.microsoft.com/office/drawing/2014/chart" uri="{C3380CC4-5D6E-409C-BE32-E72D297353CC}">
              <c16:uniqueId val="{00000006-C879-474B-9FE2-187AB0FCB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549</c:v>
                </c:pt>
                <c:pt idx="3">
                  <c:v>506</c:v>
                </c:pt>
                <c:pt idx="6">
                  <c:v>457</c:v>
                </c:pt>
                <c:pt idx="9">
                  <c:v>541</c:v>
                </c:pt>
                <c:pt idx="12">
                  <c:v>431</c:v>
                </c:pt>
              </c:numCache>
            </c:numRef>
          </c:val>
          <c:extLst>
            <c:ext xmlns:c16="http://schemas.microsoft.com/office/drawing/2014/chart" uri="{C3380CC4-5D6E-409C-BE32-E72D297353CC}">
              <c16:uniqueId val="{00000007-C879-474B-9FE2-187AB0FCB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2260</c:v>
                </c:pt>
                <c:pt idx="3">
                  <c:v>2300</c:v>
                </c:pt>
                <c:pt idx="6">
                  <c:v>2385</c:v>
                </c:pt>
                <c:pt idx="9">
                  <c:v>2444</c:v>
                </c:pt>
                <c:pt idx="12">
                  <c:v>2453</c:v>
                </c:pt>
              </c:numCache>
            </c:numRef>
          </c:val>
          <c:extLst>
            <c:ext xmlns:c16="http://schemas.microsoft.com/office/drawing/2014/chart" uri="{C3380CC4-5D6E-409C-BE32-E72D297353CC}">
              <c16:uniqueId val="{00000008-C879-474B-9FE2-187AB0FCB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157</c:v>
                </c:pt>
                <c:pt idx="3">
                  <c:v>127</c:v>
                </c:pt>
                <c:pt idx="6">
                  <c:v>97</c:v>
                </c:pt>
                <c:pt idx="9">
                  <c:v>73</c:v>
                </c:pt>
                <c:pt idx="12">
                  <c:v>53</c:v>
                </c:pt>
              </c:numCache>
            </c:numRef>
          </c:val>
          <c:extLst>
            <c:ext xmlns:c16="http://schemas.microsoft.com/office/drawing/2014/chart" uri="{C3380CC4-5D6E-409C-BE32-E72D297353CC}">
              <c16:uniqueId val="{00000009-C879-474B-9FE2-187AB0FCB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2003</c:v>
                </c:pt>
                <c:pt idx="3">
                  <c:v>1908</c:v>
                </c:pt>
                <c:pt idx="6">
                  <c:v>1845</c:v>
                </c:pt>
                <c:pt idx="9">
                  <c:v>1747</c:v>
                </c:pt>
                <c:pt idx="12">
                  <c:v>1800</c:v>
                </c:pt>
              </c:numCache>
            </c:numRef>
          </c:val>
          <c:extLst>
            <c:ext xmlns:c16="http://schemas.microsoft.com/office/drawing/2014/chart" uri="{C3380CC4-5D6E-409C-BE32-E72D297353CC}">
              <c16:uniqueId val="{0000000A-C879-474B-9FE2-187AB0FCB831}"/>
            </c:ext>
          </c:extLst>
        </c:ser>
        <c:dLbls>
          <c:showLegendKey val="0"/>
          <c:showVal val="0"/>
          <c:showCatName val="0"/>
          <c:showSerName val="0"/>
          <c:showPercent val="0"/>
          <c:showBubbleSize val="0"/>
        </c:dLbls>
        <c:gapWidth val="100"/>
        <c:overlap val="100"/>
        <c:axId val="148238720"/>
        <c:axId val="14824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79-474B-9FE2-187AB0FCB831}"/>
            </c:ext>
          </c:extLst>
        </c:ser>
        <c:dLbls>
          <c:showLegendKey val="0"/>
          <c:showVal val="0"/>
          <c:showCatName val="0"/>
          <c:showSerName val="0"/>
          <c:showPercent val="0"/>
          <c:showBubbleSize val="0"/>
        </c:dLbls>
        <c:marker val="1"/>
        <c:smooth val="0"/>
        <c:axId val="148238720"/>
        <c:axId val="148240640"/>
      </c:lineChart>
      <c:catAx>
        <c:axId val="1482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240640"/>
        <c:crosses val="autoZero"/>
        <c:auto val="1"/>
        <c:lblAlgn val="ctr"/>
        <c:lblOffset val="100"/>
        <c:tickLblSkip val="1"/>
        <c:tickMarkSkip val="1"/>
        <c:noMultiLvlLbl val="0"/>
      </c:catAx>
      <c:valAx>
        <c:axId val="14824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2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43E-2"/>
          <c:w val="0.89122665696781667"/>
          <c:h val="0.85862490608254338"/>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897</c:v>
                </c:pt>
                <c:pt idx="1">
                  <c:v>978</c:v>
                </c:pt>
                <c:pt idx="2">
                  <c:v>1533</c:v>
                </c:pt>
              </c:numCache>
            </c:numRef>
          </c:val>
          <c:extLst>
            <c:ext xmlns:c16="http://schemas.microsoft.com/office/drawing/2014/chart" uri="{C3380CC4-5D6E-409C-BE32-E72D297353CC}">
              <c16:uniqueId val="{00000000-248E-4071-9A44-97CA503458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48E-4071-9A44-97CA503458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c:v>
                </c:pt>
                <c:pt idx="1">
                  <c:v>227</c:v>
                </c:pt>
                <c:pt idx="2">
                  <c:v>558</c:v>
                </c:pt>
              </c:numCache>
            </c:numRef>
          </c:val>
          <c:extLst>
            <c:ext xmlns:c16="http://schemas.microsoft.com/office/drawing/2014/chart" uri="{C3380CC4-5D6E-409C-BE32-E72D297353CC}">
              <c16:uniqueId val="{00000002-248E-4071-9A44-97CA50345824}"/>
            </c:ext>
          </c:extLst>
        </c:ser>
        <c:dLbls>
          <c:showLegendKey val="0"/>
          <c:showVal val="0"/>
          <c:showCatName val="0"/>
          <c:showSerName val="0"/>
          <c:showPercent val="0"/>
          <c:showBubbleSize val="0"/>
        </c:dLbls>
        <c:gapWidth val="120"/>
        <c:overlap val="100"/>
        <c:axId val="148280832"/>
        <c:axId val="148282368"/>
      </c:barChart>
      <c:catAx>
        <c:axId val="1482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282368"/>
        <c:crosses val="autoZero"/>
        <c:auto val="1"/>
        <c:lblAlgn val="ctr"/>
        <c:lblOffset val="100"/>
        <c:tickLblSkip val="1"/>
        <c:tickMarkSkip val="1"/>
        <c:noMultiLvlLbl val="0"/>
      </c:catAx>
      <c:valAx>
        <c:axId val="14828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2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9"/>
          <c:y val="4.9232005384860722E-2"/>
          <c:w val="0.85776160330282791"/>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{8103C2AD-569C-4ABD-8C0C-2B2241BF484B}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82B-4BA8-AA17-1DFB2347F9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{FD6F05C3-46B7-413A-AB9B-FC23D866F35C}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2B-4BA8-AA17-1DFB2347F9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{1565E39D-B5D0-4B15-8E58-86E402DDE9D8}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2B-4BA8-AA17-1DFB2347F9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{97A2D91C-63F6-462F-A589-3A4F0078705A}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2B-4BA8-AA17-1DFB2347F9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{8C7F0835-44B4-47F4-9421-8C4147607F7F}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2B-4BA8-AA17-1DFB2347F9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{3021A801-9DD2-4B07-9CAE-D1AFBB08C443}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82B-4BA8-AA17-1DFB2347F9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{84309E0B-C74D-4810-95CA-8D4C2852F081}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82B-4BA8-AA17-1DFB2347F9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{1AFAD6B1-C55D-4AA7-860D-51B533D8837F}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82B-4BA8-AA17-1DFB2347F9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{36A325C2-7C5B-432A-8B9E-7AED69AE3F6E}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82B-4BA8-AA17-1DFB2347F9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64.400000000000006</c:v>
                </c:pt>
                <c:pt idx="24">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2B-4BA8-AA17-1DFB2347F9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{DA1D2955-3C28-467B-9DF1-FD99340DE54B}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82B-4BA8-AA17-1DFB2347F9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{5420C013-BFF9-43CC-B1E3-74F83E9CDFCB}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2B-4BA8-AA17-1DFB2347F9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{45212352-32BE-4780-9A6A-C1E10A2961DC}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2B-4BA8-AA17-1DFB2347F9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{6B59D447-5C15-42B1-8C82-3B523F649DA3}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2B-4BA8-AA17-1DFB2347F9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{ACD6B489-5DDD-4AA5-BB98-AE6FB1F29AEA}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2B-4BA8-AA17-1DFB2347F9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{A3A7DF7E-66F9-41C4-96BC-700F12CBD161}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82B-4BA8-AA17-1DFB2347F9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{03FED0B3-9D9C-46F1-8577-5623F713F381}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82B-4BA8-AA17-1DFB2347F9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{83C10ACE-F3F9-4F8D-BCA4-FD8A75DAE429}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82B-4BA8-AA17-1DFB2347F9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{A19FA10A-4FD7-409A-B8F4-4A55835289BD}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82B-4BA8-AA17-1DFB2347F9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c:ext xmlns:c16="http://schemas.microsoft.com/office/drawing/2014/chart" uri="{C3380CC4-5D6E-409C-BE32-E72D297353CC}">
              <c16:uniqueId val="{00000013-982B-4BA8-AA17-1DFB2347F9D3}"/>
            </c:ext>
          </c:extLst>
        </c:ser>
        <c:dLbls>
          <c:showLegendKey val="0"/>
          <c:showVal val="1"/>
          <c:showCatName val="0"/>
          <c:showSerName val="0"/>
          <c:showPercent val="0"/>
          <c:showBubbleSize val="0"/>
        </c:dLbls>
        <c:axId val="150370176"/>
        <c:axId val="150560768"/>
      </c:scatterChart>
      <c:valAx>
        <c:axId val="150370176"/>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96"/>
              <c:y val="0.90792951587388404"/>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560768"/>
        <c:crosses val="autoZero"/>
        <c:crossBetween val="midCat"/>
      </c:valAx>
      <c:valAx>
        <c:axId val="150560768"/>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70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{BEDDC7EF-37A3-42CC-96E5-76DF40419DE2}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B1B-44C0-B8BF-77B5EA770C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{D7B2D113-93FF-42A0-9530-2B175A2841D3}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1B-44C0-B8BF-77B5EA770C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{27207781-645F-4D40-A7ED-3CB878C5B773}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1B-44C0-B8BF-77B5EA770C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{DB284FF8-26ED-47B3-AA56-A2EEA5211CEE}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1B-44C0-B8BF-77B5EA770C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{6C40003B-682F-4554-9835-CAA37F62EEF4}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1B-44C0-B8BF-77B5EA770CC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{570EA523-3990-4DF2-8E57-5355C15C4015}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B1B-44C0-B8BF-77B5EA770CC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{4A952FD4-88D6-4E76-8FCD-99756FCDD84A}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B1B-44C0-B8BF-77B5EA770CC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{333FFB15-9645-415E-B5A1-ECDD4D70CC87}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B1B-44C0-B8BF-77B5EA770CC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{E71A99DA-EAEE-464E-8ED9-0AE9E743CAEE}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B1B-44C0-B8BF-77B5EA770C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-0.9</c:v>
                </c:pt>
                <c:pt idx="16">
                  <c:v>-1.1000000000000001</c:v>
                </c:pt>
                <c:pt idx="24">
                  <c:v>-1.4</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B1B-44C0-B8BF-77B5EA770C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{124953BA-9234-4132-90D8-CBB42C8B7F5A}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B1B-44C0-B8BF-77B5EA770C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{1B9EBDC9-3DC9-4C3B-BC0B-5B7CB03BFDE4}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1B-44C0-B8BF-77B5EA770C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{46B2781D-F4FF-4967-A90A-6F8D3158C89D}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1B-44C0-B8BF-77B5EA770C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{92A90D1B-9E28-4861-AF17-BD524AC8ABAC}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1B-44C0-B8BF-77B5EA770C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{CFC8ECBF-2AB5-47C7-BE89-85225D8C6BF5}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1B-44C0-B8BF-77B5EA770CC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{E8F64681-4A1F-462C-82AA-1323DEECBC25}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B1B-44C0-B8BF-77B5EA770CC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{F3654149-FDA1-449F-BED4-F227F68A448E}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B1B-44C0-B8BF-77B5EA770CC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{2F5B6B9B-3DA1-4033-B150-E0D799BDEE0E}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B1B-44C0-B8BF-77B5EA770CC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{04F265B3-899F-42C1-8ABD-643AC1B1C0D8}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B1B-44C0-B8BF-77B5EA770C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c:v>
                </c:pt>
                <c:pt idx="24">
                  <c:v>8.1999999999999993</c:v>
                </c:pt>
                <c:pt idx="32">
                  <c:v>8</c:v>
                </c:pt>
              </c:numCache>
            </c:numRef>
          </c:xVal>
          <c:yVal>
            <c:numRef>
              <c:f>公会計指標分析・財政指標組合せ分析表!$BP$77:$DC$77</c:f>
              <c:numCache>
                <c:formatCode>#,##0.0;"▲ "#,##0.0</c:formatCode>
                <c:ptCount val="40"/>
                <c:pt idx="0">
                  <c:v>18.899999999999999</c:v>
                </c:pt>
                <c:pt idx="8">
                  <c:v>10.199999999999999</c:v>
                </c:pt>
                <c:pt idx="16">
                  <c:v>36.5</c:v>
                </c:pt>
                <c:pt idx="24">
                  <c:v>32.9</c:v>
                </c:pt>
                <c:pt idx="32">
                  <c:v>28.5</c:v>
                </c:pt>
              </c:numCache>
            </c:numRef>
          </c:yVal>
          <c:smooth val="0"/>
          <c:extLst>
            <c:ext xmlns:c16="http://schemas.microsoft.com/office/drawing/2014/chart" uri="{C3380CC4-5D6E-409C-BE32-E72D297353CC}">
              <c16:uniqueId val="{00000013-8B1B-44C0-B8BF-77B5EA770CCC}"/>
            </c:ext>
          </c:extLst>
        </c:ser>
        <c:dLbls>
          <c:showLegendKey val="0"/>
          <c:showVal val="1"/>
          <c:showCatName val="0"/>
          <c:showSerName val="0"/>
          <c:showPercent val="0"/>
          <c:showBubbleSize val="0"/>
        </c:dLbls>
        <c:axId val="150619648"/>
        <c:axId val="150621568"/>
      </c:scatterChart>
      <c:valAx>
        <c:axId val="150619648"/>
        <c:scaling>
          <c:orientation val="minMax"/>
          <c:max val="10.3"/>
          <c:min val="7.8"/>
        </c:scaling>
        <c:delete val="0"/>
        <c:axPos val="b"/>
        <c:title>
          <c:tx>
            <c:rich>
              <a:bodyPr/>
              <a:lstStyle/>
              <a:p>
                <a:pPr>
                  <a:defRPr/>
                </a:pPr>
                <a:r>
                  <a:rPr lang="ja-JP" altLang="en-US" sz="1050" b="0"/>
                  <a:t>実質公債費比率</a:t>
                </a:r>
              </a:p>
            </c:rich>
          </c:tx>
          <c:layout>
            <c:manualLayout>
              <c:xMode val="edge"/>
              <c:yMode val="edge"/>
              <c:x val="0.4679288913033985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621568"/>
        <c:crosses val="autoZero"/>
        <c:crossBetween val="midCat"/>
      </c:valAx>
      <c:valAx>
        <c:axId val="150621568"/>
        <c:scaling>
          <c:orientation val="minMax"/>
          <c:max val="4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619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190500" y="4352925"/>
          <a:ext cx="381000" cy="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0" y="5457825"/>
          <a:ext cx="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実質公債費比率の分子は、算入公債費等が元利償還金等を上回るため負数となっている。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元利償還金については、平成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年度借入の水路改修事業債及び平成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年度借入の総合福祉センターしいの木施設整備事業債の</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件が元金償還開始となったことから、前年度比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百万円増加した。</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今後は据置期間の終了により元金償還が開始となる借入が多数あるため、増加傾向で推移する見通しである。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現在の水準を維持するため、今後も安易に起債に頼ることのない財政運営に努める。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将来負担比率の分子は、充当可能財源が将来負担見込額を上回るため負数となっている。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一般会計に係る地方債残高は、平成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年度以降増加傾向にあったものの、平成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年度をピークに減少に転じていた。しかし、平成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年度は豊山保育園外壁等改修事業及び社会教育センター空調設備改修事業の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事業で計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百万円の借入を行ったため、前年度比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公営企業等繰入見込額については、公共下水道事業特別会計の町債残高が新規借入によって増加していることに伴い、前年度比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百万円の増加となった。その一方、都市計画税の充当見込額が増加したことにより、充当可能特定歳入が前年度比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充当可能基金については、税収増による財政調整基金への積立や教育施設整備基金への積立により、前年度比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町税の増収に伴い、財政調整基金及び豊山町教育施設整備基金への積立額が大幅に伸びた結果、基金残高が増加した。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今後は各施設の老朽化に伴う改修等に係る経費の支出が見込まれている。そのため、平成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年度には教育施設整備時の財源に充当する事を想定した「豊山町教育施設整備基金」を創設した。今後積み立てを行う際は、これら特定目的基金への積立を優先していく予定である。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・豊山町遺児高校入学祝金支給事業基金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遺児が高校に入学する際に祝金を支給する事業の経費に充当する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・豊山町子ども医療費助成事業基金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中学校卒業までの通院及び入院に係る医療費を助成する事業の経費に充当する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教育施設の整備に係る経費に充当する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町税の増収に伴い、教育施設整備基金への積立額が大幅に伸びたため、基金残高が増加した。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・豊山町遺児高校入学祝金支給事業基金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年度の創設時から指定寄附金を原資として積み立てているため、寄附があった場合に積み立てを行う。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・豊山町子ども医療費助成事業基金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特定防衛施設調整交付金を充当した資金を原資として積み立てを行っており、平成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年度までの積み立てを予定している。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・豊山町教育施設整備基金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給食センター建て替えや小中学校の校舎建て替えといった教育施設整備時の経費に充当することを想定しているため、今後も積極的に積み立てを行う予定である。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町税の増収に伴い、積立額が大幅に伸びた結果、基金残高が増加した。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本基金の使途としては、急激な経済変動時の財源不足や、災害発生時の財源不足分に充当することを想定しているが、今後は特定目的金へ積極的に積み立てていく予定をしている。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0" y="85725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0" y="85725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15,694
15,234
6.18
6,785,194
6,586,220
189,176
4,509,586
1,800,058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本町における公共施設の中には、小・中学校や保育園といった建設後</a:t>
          </a:r>
          <a:r>
            <a:rPr kumimoji="1" lang="en-US" altLang="ja-JP" sz="1100">
              <a:solidFill>
                <a:schemeClr val="dk1"/>
              </a:solidFill>
              <a:latin typeface="ＭＳ Ｐゴシック" pitchFamily="50" charset="-128"/>
              <a:ea typeface="ＭＳ Ｐゴシック" pitchFamily="50" charset="-128"/>
              <a:cs typeface="+mn-cs"/>
            </a:rPr>
            <a:t>30</a:t>
          </a:r>
          <a:r>
            <a:rPr kumimoji="1" lang="ja-JP" altLang="ja-JP" sz="1100">
              <a:solidFill>
                <a:schemeClr val="dk1"/>
              </a:solidFill>
              <a:latin typeface="ＭＳ Ｐゴシック" pitchFamily="50" charset="-128"/>
              <a:ea typeface="ＭＳ Ｐゴシック" pitchFamily="50" charset="-128"/>
              <a:cs typeface="+mn-cs"/>
            </a:rPr>
            <a:t>年以上経過した施設が多数存在しているため、有形固定資産減価償却率は高い水準となっている。こうした状況を踏まえ、平成</a:t>
          </a:r>
          <a:r>
            <a:rPr kumimoji="1" lang="en-US" altLang="ja-JP" sz="1100">
              <a:solidFill>
                <a:schemeClr val="dk1"/>
              </a:solidFill>
              <a:latin typeface="ＭＳ Ｐゴシック" pitchFamily="50" charset="-128"/>
              <a:ea typeface="ＭＳ Ｐゴシック" pitchFamily="50" charset="-128"/>
              <a:cs typeface="+mn-cs"/>
            </a:rPr>
            <a:t>28</a:t>
          </a:r>
          <a:r>
            <a:rPr kumimoji="1" lang="ja-JP" altLang="ja-JP" sz="1100">
              <a:solidFill>
                <a:schemeClr val="dk1"/>
              </a:solidFill>
              <a:latin typeface="ＭＳ Ｐゴシック" pitchFamily="50" charset="-128"/>
              <a:ea typeface="ＭＳ Ｐゴシック" pitchFamily="50" charset="-128"/>
              <a:cs typeface="+mn-cs"/>
            </a:rPr>
            <a:t>年度に公共施設等総合管理計画を策定した。今後は</a:t>
          </a:r>
          <a:r>
            <a:rPr kumimoji="1" lang="ja-JP" altLang="en-US" sz="1100">
              <a:solidFill>
                <a:schemeClr val="dk1"/>
              </a:solidFill>
              <a:latin typeface="ＭＳ Ｐゴシック" pitchFamily="50" charset="-128"/>
              <a:ea typeface="ＭＳ Ｐゴシック" pitchFamily="50" charset="-128"/>
              <a:cs typeface="+mn-cs"/>
            </a:rPr>
            <a:t>それぞれの公共施設等について個別施設計画を策定し、</a:t>
          </a:r>
          <a:r>
            <a:rPr kumimoji="1" lang="ja-JP" altLang="ja-JP" sz="1100">
              <a:solidFill>
                <a:schemeClr val="dk1"/>
              </a:solidFill>
              <a:latin typeface="ＭＳ Ｐゴシック" pitchFamily="50" charset="-128"/>
              <a:ea typeface="ＭＳ Ｐゴシック" pitchFamily="50" charset="-128"/>
              <a:cs typeface="+mn-cs"/>
            </a:rPr>
            <a:t>適切な施設の維持管理を進めていく必要がある。</a:t>
          </a:r>
          <a:endParaRPr kumimoji="1" lang="ja-JP" altLang="en-US" sz="1100">
            <a:latin typeface="ＭＳ Ｐゴシック" pitchFamily="50" charset="-128"/>
            <a:ea typeface="ＭＳ Ｐゴシック"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0"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0" y="6070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0"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0" y="580072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0"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0" y="55308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0"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0" y="52609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0"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0" y="49911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0"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0" y="472122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0"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0" y="44513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0"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0"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5" name="直線コネクタ 74"/>
        <xdr:cNvCxnSpPr/>
      </xdr:nvCxnSpPr>
      <xdr:spPr>
        <a:xfrm flipV="1">
          <a:off x="0" y="4621371"/>
          <a:ext cx="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xdr:cNvSpPr txBox="1"/>
      </xdr:nvSpPr>
      <xdr:spPr>
        <a:xfrm>
          <a:off x="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xdr:cNvCxnSpPr/>
      </xdr:nvCxnSpPr>
      <xdr:spPr>
        <a:xfrm>
          <a:off x="0" y="587898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8" name="有形固定資産減価償却率最大値テキスト"/>
        <xdr:cNvSpPr txBox="1"/>
      </xdr:nvSpPr>
      <xdr:spPr>
        <a:xfrm>
          <a:off x="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9" name="直線コネクタ 78"/>
        <xdr:cNvCxnSpPr/>
      </xdr:nvCxnSpPr>
      <xdr:spPr>
        <a:xfrm>
          <a:off x="0" y="46213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0" name="有形固定資産減価償却率平均値テキスト"/>
        <xdr:cNvSpPr txBox="1"/>
      </xdr:nvSpPr>
      <xdr:spPr>
        <a:xfrm>
          <a:off x="0" y="5007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1" name="フローチャート: 判断 80"/>
        <xdr:cNvSpPr/>
      </xdr:nvSpPr>
      <xdr:spPr>
        <a:xfrm>
          <a:off x="0" y="502935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2" name="フローチャート: 判断 81"/>
        <xdr:cNvSpPr/>
      </xdr:nvSpPr>
      <xdr:spPr>
        <a:xfrm>
          <a:off x="0" y="50212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3" name="フローチャート: 判断 82"/>
        <xdr:cNvSpPr/>
      </xdr:nvSpPr>
      <xdr:spPr>
        <a:xfrm>
          <a:off x="0" y="50995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123508</xdr:rowOff>
    </xdr:from>
    <xdr:to>
      <xdr:col>19</xdr:col>
      <xdr:colOff>187325</xdr:colOff>
      <xdr:row>29</xdr:row>
      <xdr:rowOff>53658</xdr:rowOff>
    </xdr:to>
    <xdr:sp macro="" textlink="">
      <xdr:nvSpPr>
        <xdr:cNvPr id="89" name="楕円 88"/>
        <xdr:cNvSpPr/>
      </xdr:nvSpPr>
      <xdr:spPr>
        <a:xfrm>
          <a:off x="0" y="492410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0" name="楕円 89"/>
        <xdr:cNvSpPr/>
      </xdr:nvSpPr>
      <xdr:spPr>
        <a:xfrm>
          <a:off x="0" y="48215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29</xdr:row>
      <xdr:rowOff>2858</xdr:rowOff>
    </xdr:to>
    <xdr:cxnSp macro="">
      <xdr:nvCxnSpPr>
        <xdr:cNvPr id="91" name="直線コネクタ 90"/>
        <xdr:cNvCxnSpPr/>
      </xdr:nvCxnSpPr>
      <xdr:spPr>
        <a:xfrm>
          <a:off x="0" y="4872355"/>
          <a:ext cx="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92" name="n_1aveValue有形固定資産減価償却率"/>
        <xdr:cNvSpPr txBox="1"/>
      </xdr:nvSpPr>
      <xdr:spPr>
        <a:xfrm>
          <a:off x="0" y="511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93" name="n_2aveValue有形固定資産減価償却率"/>
        <xdr:cNvSpPr txBox="1"/>
      </xdr:nvSpPr>
      <xdr:spPr>
        <a:xfrm>
          <a:off x="0" y="519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70185</xdr:rowOff>
    </xdr:from>
    <xdr:ext cx="405111" cy="259045"/>
    <xdr:sp macro="" textlink="">
      <xdr:nvSpPr>
        <xdr:cNvPr id="94" name="n_1mainValue有形固定資産減価償却率"/>
        <xdr:cNvSpPr txBox="1"/>
      </xdr:nvSpPr>
      <xdr:spPr>
        <a:xfrm>
          <a:off x="0" y="4699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95" name="n_2mainValue有形固定資産減価償却率"/>
        <xdr:cNvSpPr txBox="1"/>
      </xdr:nvSpPr>
      <xdr:spPr>
        <a:xfrm>
          <a:off x="0"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債務償還可能年数は類似団体平均を大きく下回っている。引き続き、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安易に起債に頼ることのない財政運営を行っていく。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0" y="603204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0"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0" y="572361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0"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0" y="541518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0"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0" y="510676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0"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0" y="479833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0"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0" y="448990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0"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0"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6" name="直線コネクタ 125"/>
        <xdr:cNvCxnSpPr/>
      </xdr:nvCxnSpPr>
      <xdr:spPr>
        <a:xfrm flipV="1">
          <a:off x="0" y="4633837"/>
          <a:ext cx="0"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0" y="603204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9" name="債務償還可能年数最大値テキスト"/>
        <xdr:cNvSpPr txBox="1"/>
      </xdr:nvSpPr>
      <xdr:spPr>
        <a:xfrm>
          <a:off x="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0" name="直線コネクタ 129"/>
        <xdr:cNvCxnSpPr/>
      </xdr:nvCxnSpPr>
      <xdr:spPr>
        <a:xfrm>
          <a:off x="0" y="46338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1" name="債務償還可能年数平均値テキスト"/>
        <xdr:cNvSpPr txBox="1"/>
      </xdr:nvSpPr>
      <xdr:spPr>
        <a:xfrm>
          <a:off x="0" y="5236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2" name="フローチャート: 判断 131"/>
        <xdr:cNvSpPr/>
      </xdr:nvSpPr>
      <xdr:spPr>
        <a:xfrm>
          <a:off x="0" y="53849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59418</xdr:rowOff>
    </xdr:from>
    <xdr:to>
      <xdr:col>76</xdr:col>
      <xdr:colOff>73025</xdr:colOff>
      <xdr:row>34</xdr:row>
      <xdr:rowOff>161018</xdr:rowOff>
    </xdr:to>
    <xdr:sp macro="" textlink="">
      <xdr:nvSpPr>
        <xdr:cNvPr id="138" name="楕円 137"/>
        <xdr:cNvSpPr/>
      </xdr:nvSpPr>
      <xdr:spPr>
        <a:xfrm>
          <a:off x="0" y="588871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145795</xdr:rowOff>
    </xdr:from>
    <xdr:ext cx="340478" cy="259045"/>
    <xdr:sp macro="" textlink="">
      <xdr:nvSpPr>
        <xdr:cNvPr id="139" name="債務償還可能年数該当値テキスト"/>
        <xdr:cNvSpPr txBox="1"/>
      </xdr:nvSpPr>
      <xdr:spPr>
        <a:xfrm>
          <a:off x="0" y="5803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0" y="718185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0" y="109442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15,694
15,234
6.18
6,785,194
6,586,220
189,176
4,509,586
1,800,058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0"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0" y="71989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0" y="580072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0" y="64452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0" y="64414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0" y="65252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46355</xdr:rowOff>
    </xdr:from>
    <xdr:to>
      <xdr:col>20</xdr:col>
      <xdr:colOff>38100</xdr:colOff>
      <xdr:row>35</xdr:row>
      <xdr:rowOff>147955</xdr:rowOff>
    </xdr:to>
    <xdr:sp macro="" textlink="">
      <xdr:nvSpPr>
        <xdr:cNvPr id="70" name="楕円 69"/>
        <xdr:cNvSpPr/>
      </xdr:nvSpPr>
      <xdr:spPr>
        <a:xfrm>
          <a:off x="0" y="60471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145415</xdr:rowOff>
    </xdr:from>
    <xdr:to>
      <xdr:col>15</xdr:col>
      <xdr:colOff>101600</xdr:colOff>
      <xdr:row>37</xdr:row>
      <xdr:rowOff>75565</xdr:rowOff>
    </xdr:to>
    <xdr:sp macro="" textlink="">
      <xdr:nvSpPr>
        <xdr:cNvPr id="71" name="楕円 70"/>
        <xdr:cNvSpPr/>
      </xdr:nvSpPr>
      <xdr:spPr>
        <a:xfrm>
          <a:off x="0" y="63176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97155</xdr:rowOff>
    </xdr:from>
    <xdr:to>
      <xdr:col>19</xdr:col>
      <xdr:colOff>177800</xdr:colOff>
      <xdr:row>37</xdr:row>
      <xdr:rowOff>24765</xdr:rowOff>
    </xdr:to>
    <xdr:cxnSp macro="">
      <xdr:nvCxnSpPr>
        <xdr:cNvPr id="72" name="直線コネクタ 71"/>
        <xdr:cNvCxnSpPr/>
      </xdr:nvCxnSpPr>
      <xdr:spPr>
        <a:xfrm flipV="1">
          <a:off x="0" y="6097905"/>
          <a:ext cx="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xdr:cNvSpPr txBox="1"/>
      </xdr:nvSpPr>
      <xdr:spPr>
        <a:xfrm>
          <a:off x="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164482</xdr:rowOff>
    </xdr:from>
    <xdr:ext cx="405111" cy="259045"/>
    <xdr:sp macro="" textlink="">
      <xdr:nvSpPr>
        <xdr:cNvPr id="75" name="n_1mainValue【道路】&#10;有形固定資産減価償却率"/>
        <xdr:cNvSpPr txBox="1"/>
      </xdr:nvSpPr>
      <xdr:spPr>
        <a:xfrm>
          <a:off x="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76" name="n_2mainValue【道路】&#10;有形固定資産減価償却率"/>
        <xdr:cNvSpPr txBox="1"/>
      </xdr:nvSpPr>
      <xdr:spPr>
        <a:xfrm>
          <a:off x="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0"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0"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0"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0"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0"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0"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0" y="722811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0" y="586271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0" y="70720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0" y="71192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0" y="695045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140405</xdr:rowOff>
    </xdr:from>
    <xdr:to>
      <xdr:col>50</xdr:col>
      <xdr:colOff>165100</xdr:colOff>
      <xdr:row>42</xdr:row>
      <xdr:rowOff>70555</xdr:rowOff>
    </xdr:to>
    <xdr:sp macro="" textlink="">
      <xdr:nvSpPr>
        <xdr:cNvPr id="114" name="楕円 113"/>
        <xdr:cNvSpPr/>
      </xdr:nvSpPr>
      <xdr:spPr>
        <a:xfrm>
          <a:off x="0" y="71698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140215</xdr:rowOff>
    </xdr:from>
    <xdr:to>
      <xdr:col>46</xdr:col>
      <xdr:colOff>38100</xdr:colOff>
      <xdr:row>42</xdr:row>
      <xdr:rowOff>70365</xdr:rowOff>
    </xdr:to>
    <xdr:sp macro="" textlink="">
      <xdr:nvSpPr>
        <xdr:cNvPr id="115" name="楕円 114"/>
        <xdr:cNvSpPr/>
      </xdr:nvSpPr>
      <xdr:spPr>
        <a:xfrm>
          <a:off x="0" y="71696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19565</xdr:rowOff>
    </xdr:from>
    <xdr:to>
      <xdr:col>50</xdr:col>
      <xdr:colOff>114300</xdr:colOff>
      <xdr:row>42</xdr:row>
      <xdr:rowOff>19755</xdr:rowOff>
    </xdr:to>
    <xdr:cxnSp macro="">
      <xdr:nvCxnSpPr>
        <xdr:cNvPr id="116" name="直線コネクタ 115"/>
        <xdr:cNvCxnSpPr/>
      </xdr:nvCxnSpPr>
      <xdr:spPr>
        <a:xfrm>
          <a:off x="0" y="7220465"/>
          <a:ext cx="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0"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0"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61682</xdr:rowOff>
    </xdr:from>
    <xdr:ext cx="469744" cy="259045"/>
    <xdr:sp macro="" textlink="">
      <xdr:nvSpPr>
        <xdr:cNvPr id="119" name="n_1mainValue【道路】&#10;一人当たり延長"/>
        <xdr:cNvSpPr txBox="1"/>
      </xdr:nvSpPr>
      <xdr:spPr>
        <a:xfrm>
          <a:off x="0" y="72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61492</xdr:rowOff>
    </xdr:from>
    <xdr:ext cx="469744" cy="259045"/>
    <xdr:sp macro="" textlink="">
      <xdr:nvSpPr>
        <xdr:cNvPr id="120" name="n_2mainValue【道路】&#10;一人当たり延長"/>
        <xdr:cNvSpPr txBox="1"/>
      </xdr:nvSpPr>
      <xdr:spPr>
        <a:xfrm>
          <a:off x="0" y="726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0"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0"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0" y="1104791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0" y="969753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0" y="101921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0" y="101692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0" y="102688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25944</xdr:rowOff>
    </xdr:from>
    <xdr:to>
      <xdr:col>20</xdr:col>
      <xdr:colOff>38100</xdr:colOff>
      <xdr:row>59</xdr:row>
      <xdr:rowOff>127544</xdr:rowOff>
    </xdr:to>
    <xdr:sp macro="" textlink="">
      <xdr:nvSpPr>
        <xdr:cNvPr id="160" name="楕円 159"/>
        <xdr:cNvSpPr/>
      </xdr:nvSpPr>
      <xdr:spPr>
        <a:xfrm>
          <a:off x="0" y="101414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61" name="楕円 160"/>
        <xdr:cNvSpPr/>
      </xdr:nvSpPr>
      <xdr:spPr>
        <a:xfrm>
          <a:off x="0" y="101904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59</xdr:row>
      <xdr:rowOff>125730</xdr:rowOff>
    </xdr:to>
    <xdr:cxnSp macro="">
      <xdr:nvCxnSpPr>
        <xdr:cNvPr id="162" name="直線コネクタ 161"/>
        <xdr:cNvCxnSpPr/>
      </xdr:nvCxnSpPr>
      <xdr:spPr>
        <a:xfrm flipV="1">
          <a:off x="0" y="10192294"/>
          <a:ext cx="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0"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144071</xdr:rowOff>
    </xdr:from>
    <xdr:ext cx="405111" cy="259045"/>
    <xdr:sp macro="" textlink="">
      <xdr:nvSpPr>
        <xdr:cNvPr id="165" name="n_1mainValue【橋りょう・トンネル】&#10;有形固定資産減価償却率"/>
        <xdr:cNvSpPr txBox="1"/>
      </xdr:nvSpPr>
      <xdr:spPr>
        <a:xfrm>
          <a:off x="0"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66" name="n_2mainValue【橋りょう・トンネル】&#10;有形固定資産減価償却率"/>
        <xdr:cNvSpPr txBox="1"/>
      </xdr:nvSpPr>
      <xdr:spPr>
        <a:xfrm>
          <a:off x="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0"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0"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0"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0"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0"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0"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0"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0" y="1110064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0" y="958491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0" y="108930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0" y="109264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0" y="1091401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58248</xdr:rowOff>
    </xdr:from>
    <xdr:to>
      <xdr:col>50</xdr:col>
      <xdr:colOff>165100</xdr:colOff>
      <xdr:row>64</xdr:row>
      <xdr:rowOff>159848</xdr:rowOff>
    </xdr:to>
    <xdr:sp macro="" textlink="">
      <xdr:nvSpPr>
        <xdr:cNvPr id="206" name="楕円 205"/>
        <xdr:cNvSpPr/>
      </xdr:nvSpPr>
      <xdr:spPr>
        <a:xfrm>
          <a:off x="0" y="1103104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58024</xdr:rowOff>
    </xdr:from>
    <xdr:to>
      <xdr:col>46</xdr:col>
      <xdr:colOff>38100</xdr:colOff>
      <xdr:row>64</xdr:row>
      <xdr:rowOff>159624</xdr:rowOff>
    </xdr:to>
    <xdr:sp macro="" textlink="">
      <xdr:nvSpPr>
        <xdr:cNvPr id="207" name="楕円 206"/>
        <xdr:cNvSpPr/>
      </xdr:nvSpPr>
      <xdr:spPr>
        <a:xfrm>
          <a:off x="0" y="1103082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108824</xdr:rowOff>
    </xdr:from>
    <xdr:to>
      <xdr:col>50</xdr:col>
      <xdr:colOff>114300</xdr:colOff>
      <xdr:row>64</xdr:row>
      <xdr:rowOff>109048</xdr:rowOff>
    </xdr:to>
    <xdr:cxnSp macro="">
      <xdr:nvCxnSpPr>
        <xdr:cNvPr id="208" name="直線コネクタ 207"/>
        <xdr:cNvCxnSpPr/>
      </xdr:nvCxnSpPr>
      <xdr:spPr>
        <a:xfrm>
          <a:off x="0" y="11081624"/>
          <a:ext cx="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0"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0"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150975</xdr:rowOff>
    </xdr:from>
    <xdr:ext cx="534377" cy="259045"/>
    <xdr:sp macro="" textlink="">
      <xdr:nvSpPr>
        <xdr:cNvPr id="211" name="n_1mainValue【橋りょう・トンネル】&#10;一人当たり有形固定資産（償却資産）額"/>
        <xdr:cNvSpPr txBox="1"/>
      </xdr:nvSpPr>
      <xdr:spPr>
        <a:xfrm>
          <a:off x="0" y="111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150751</xdr:rowOff>
    </xdr:from>
    <xdr:ext cx="534377" cy="259045"/>
    <xdr:sp macro="" textlink="">
      <xdr:nvSpPr>
        <xdr:cNvPr id="212" name="n_2mainValue【橋りょう・トンネル】&#10;一人当たり有形固定資産（償却資産）額"/>
        <xdr:cNvSpPr txBox="1"/>
      </xdr:nvSpPr>
      <xdr:spPr>
        <a:xfrm>
          <a:off x="0" y="111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0"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0" y="147656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0" y="1348930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0" y="137871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0" y="139071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0" y="138595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51" name="楕円 250"/>
        <xdr:cNvSpPr/>
      </xdr:nvSpPr>
      <xdr:spPr>
        <a:xfrm>
          <a:off x="0" y="140214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17780</xdr:rowOff>
    </xdr:from>
    <xdr:to>
      <xdr:col>15</xdr:col>
      <xdr:colOff>101600</xdr:colOff>
      <xdr:row>82</xdr:row>
      <xdr:rowOff>119380</xdr:rowOff>
    </xdr:to>
    <xdr:sp macro="" textlink="">
      <xdr:nvSpPr>
        <xdr:cNvPr id="252" name="楕円 251"/>
        <xdr:cNvSpPr/>
      </xdr:nvSpPr>
      <xdr:spPr>
        <a:xfrm>
          <a:off x="0" y="140766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68580</xdr:rowOff>
    </xdr:to>
    <xdr:cxnSp macro="">
      <xdr:nvCxnSpPr>
        <xdr:cNvPr id="253" name="直線コネクタ 252"/>
        <xdr:cNvCxnSpPr/>
      </xdr:nvCxnSpPr>
      <xdr:spPr>
        <a:xfrm flipV="1">
          <a:off x="0" y="14072236"/>
          <a:ext cx="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4" name="n_1aveValue【公営住宅】&#10;有形固定資産減価償却率"/>
        <xdr:cNvSpPr txBox="1"/>
      </xdr:nvSpPr>
      <xdr:spPr>
        <a:xfrm>
          <a:off x="0"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5" name="n_2aveValue【公営住宅】&#10;有形固定資産減価償却率"/>
        <xdr:cNvSpPr txBox="1"/>
      </xdr:nvSpPr>
      <xdr:spPr>
        <a:xfrm>
          <a:off x="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55263</xdr:rowOff>
    </xdr:from>
    <xdr:ext cx="405111" cy="259045"/>
    <xdr:sp macro="" textlink="">
      <xdr:nvSpPr>
        <xdr:cNvPr id="256" name="n_1mainValue【公営住宅】&#10;有形固定資産減価償却率"/>
        <xdr:cNvSpPr txBox="1"/>
      </xdr:nvSpPr>
      <xdr:spPr>
        <a:xfrm>
          <a:off x="0"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257" name="n_2mainValue【公営住宅】&#10;有形固定資産減価償却率"/>
        <xdr:cNvSpPr txBox="1"/>
      </xdr:nvSpPr>
      <xdr:spPr>
        <a:xfrm>
          <a:off x="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0"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0"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0" y="1482166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0" y="1324413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0" y="145239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0" y="145527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0" y="144851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32829</xdr:rowOff>
    </xdr:from>
    <xdr:to>
      <xdr:col>50</xdr:col>
      <xdr:colOff>165100</xdr:colOff>
      <xdr:row>86</xdr:row>
      <xdr:rowOff>134429</xdr:rowOff>
    </xdr:to>
    <xdr:sp macro="" textlink="">
      <xdr:nvSpPr>
        <xdr:cNvPr id="295" name="楕円 294"/>
        <xdr:cNvSpPr/>
      </xdr:nvSpPr>
      <xdr:spPr>
        <a:xfrm>
          <a:off x="0" y="1477752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32638</xdr:rowOff>
    </xdr:from>
    <xdr:to>
      <xdr:col>46</xdr:col>
      <xdr:colOff>38100</xdr:colOff>
      <xdr:row>86</xdr:row>
      <xdr:rowOff>134238</xdr:rowOff>
    </xdr:to>
    <xdr:sp macro="" textlink="">
      <xdr:nvSpPr>
        <xdr:cNvPr id="296" name="楕円 295"/>
        <xdr:cNvSpPr/>
      </xdr:nvSpPr>
      <xdr:spPr>
        <a:xfrm>
          <a:off x="0" y="147773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83438</xdr:rowOff>
    </xdr:from>
    <xdr:to>
      <xdr:col>50</xdr:col>
      <xdr:colOff>114300</xdr:colOff>
      <xdr:row>86</xdr:row>
      <xdr:rowOff>83629</xdr:rowOff>
    </xdr:to>
    <xdr:cxnSp macro="">
      <xdr:nvCxnSpPr>
        <xdr:cNvPr id="297" name="直線コネクタ 296"/>
        <xdr:cNvCxnSpPr/>
      </xdr:nvCxnSpPr>
      <xdr:spPr>
        <a:xfrm>
          <a:off x="0" y="14828138"/>
          <a:ext cx="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xdr:cNvSpPr txBox="1"/>
      </xdr:nvSpPr>
      <xdr:spPr>
        <a:xfrm>
          <a:off x="0"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xdr:cNvSpPr txBox="1"/>
      </xdr:nvSpPr>
      <xdr:spPr>
        <a:xfrm>
          <a:off x="0"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125556</xdr:rowOff>
    </xdr:from>
    <xdr:ext cx="469744" cy="259045"/>
    <xdr:sp macro="" textlink="">
      <xdr:nvSpPr>
        <xdr:cNvPr id="300" name="n_1mainValue【公営住宅】&#10;一人当たり面積"/>
        <xdr:cNvSpPr txBox="1"/>
      </xdr:nvSpPr>
      <xdr:spPr>
        <a:xfrm>
          <a:off x="0" y="1487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125365</xdr:rowOff>
    </xdr:from>
    <xdr:ext cx="469744" cy="259045"/>
    <xdr:sp macro="" textlink="">
      <xdr:nvSpPr>
        <xdr:cNvPr id="301" name="n_2mainValue【公営住宅】&#10;一人当たり面積"/>
        <xdr:cNvSpPr txBox="1"/>
      </xdr:nvSpPr>
      <xdr:spPr>
        <a:xfrm>
          <a:off x="0" y="1487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0"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0" y="72351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0" y="571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0" y="64871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0" y="6997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0" y="64928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356" name="楕円 355"/>
        <xdr:cNvSpPr/>
      </xdr:nvSpPr>
      <xdr:spPr>
        <a:xfrm>
          <a:off x="0" y="64662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357" name="楕円 356"/>
        <xdr:cNvSpPr/>
      </xdr:nvSpPr>
      <xdr:spPr>
        <a:xfrm>
          <a:off x="0" y="63442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38</xdr:row>
      <xdr:rowOff>1905</xdr:rowOff>
    </xdr:to>
    <xdr:cxnSp macro="">
      <xdr:nvCxnSpPr>
        <xdr:cNvPr id="358" name="直線コネクタ 357"/>
        <xdr:cNvCxnSpPr/>
      </xdr:nvCxnSpPr>
      <xdr:spPr>
        <a:xfrm>
          <a:off x="0" y="6395085"/>
          <a:ext cx="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9" name="n_1aveValue【認定こども園・幼稚園・保育所】&#10;有形固定資産減価償却率"/>
        <xdr:cNvSpPr txBox="1"/>
      </xdr:nvSpPr>
      <xdr:spPr>
        <a:xfrm>
          <a:off x="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60" name="n_2aveValue【認定こども園・幼稚園・保育所】&#10;有形固定資産減価償却率"/>
        <xdr:cNvSpPr txBox="1"/>
      </xdr:nvSpPr>
      <xdr:spPr>
        <a:xfrm>
          <a:off x="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69232</xdr:rowOff>
    </xdr:from>
    <xdr:ext cx="405111" cy="259045"/>
    <xdr:sp macro="" textlink="">
      <xdr:nvSpPr>
        <xdr:cNvPr id="361" name="n_1mainValue【認定こども園・幼稚園・保育所】&#10;有形固定資産減価償却率"/>
        <xdr:cNvSpPr txBox="1"/>
      </xdr:nvSpPr>
      <xdr:spPr>
        <a:xfrm>
          <a:off x="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362" name="n_2mainValue【認定こども園・幼稚園・保育所】&#10;有形固定資産減価償却率"/>
        <xdr:cNvSpPr txBox="1"/>
      </xdr:nvSpPr>
      <xdr:spPr>
        <a:xfrm>
          <a:off x="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xdr:cNvSpPr txBox="1"/>
      </xdr:nvSpPr>
      <xdr:spPr>
        <a:xfrm>
          <a:off x="0"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xdr:cNvSpPr txBox="1"/>
      </xdr:nvSpPr>
      <xdr:spPr>
        <a:xfrm>
          <a:off x="0"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xdr:cNvSpPr txBox="1"/>
      </xdr:nvSpPr>
      <xdr:spPr>
        <a:xfrm>
          <a:off x="0"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xdr:cNvSpPr txBox="1"/>
      </xdr:nvSpPr>
      <xdr:spPr>
        <a:xfrm>
          <a:off x="0"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xdr:cNvCxnSpPr/>
      </xdr:nvCxnSpPr>
      <xdr:spPr>
        <a:xfrm flipV="1">
          <a:off x="0"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xdr:cNvSpPr txBox="1"/>
      </xdr:nvSpPr>
      <xdr:spPr>
        <a:xfrm>
          <a:off x="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xdr:cNvCxnSpPr/>
      </xdr:nvCxnSpPr>
      <xdr:spPr>
        <a:xfrm>
          <a:off x="0" y="72117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xdr:cNvSpPr txBox="1"/>
      </xdr:nvSpPr>
      <xdr:spPr>
        <a:xfrm>
          <a:off x="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0" y="57683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xdr:cNvSpPr txBox="1"/>
      </xdr:nvSpPr>
      <xdr:spPr>
        <a:xfrm>
          <a:off x="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xdr:cNvSpPr/>
      </xdr:nvSpPr>
      <xdr:spPr>
        <a:xfrm>
          <a:off x="0" y="665153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xdr:cNvSpPr/>
      </xdr:nvSpPr>
      <xdr:spPr>
        <a:xfrm>
          <a:off x="0" y="65829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xdr:cNvSpPr/>
      </xdr:nvSpPr>
      <xdr:spPr>
        <a:xfrm>
          <a:off x="0" y="65045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xdr:rowOff>
    </xdr:from>
    <xdr:to>
      <xdr:col>112</xdr:col>
      <xdr:colOff>38100</xdr:colOff>
      <xdr:row>36</xdr:row>
      <xdr:rowOff>104140</xdr:rowOff>
    </xdr:to>
    <xdr:sp macro="" textlink="">
      <xdr:nvSpPr>
        <xdr:cNvPr id="402" name="楕円 401"/>
        <xdr:cNvSpPr/>
      </xdr:nvSpPr>
      <xdr:spPr>
        <a:xfrm>
          <a:off x="0" y="61747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54792</xdr:rowOff>
    </xdr:from>
    <xdr:to>
      <xdr:col>107</xdr:col>
      <xdr:colOff>101600</xdr:colOff>
      <xdr:row>36</xdr:row>
      <xdr:rowOff>156392</xdr:rowOff>
    </xdr:to>
    <xdr:sp macro="" textlink="">
      <xdr:nvSpPr>
        <xdr:cNvPr id="403" name="楕円 402"/>
        <xdr:cNvSpPr/>
      </xdr:nvSpPr>
      <xdr:spPr>
        <a:xfrm>
          <a:off x="0" y="62269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53340</xdr:rowOff>
    </xdr:from>
    <xdr:to>
      <xdr:col>111</xdr:col>
      <xdr:colOff>177800</xdr:colOff>
      <xdr:row>36</xdr:row>
      <xdr:rowOff>105592</xdr:rowOff>
    </xdr:to>
    <xdr:cxnSp macro="">
      <xdr:nvCxnSpPr>
        <xdr:cNvPr id="404" name="直線コネクタ 403"/>
        <xdr:cNvCxnSpPr/>
      </xdr:nvCxnSpPr>
      <xdr:spPr>
        <a:xfrm flipV="1">
          <a:off x="0" y="6225540"/>
          <a:ext cx="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5" name="n_1aveValue【認定こども園・幼稚園・保育所】&#10;一人当たり面積"/>
        <xdr:cNvSpPr txBox="1"/>
      </xdr:nvSpPr>
      <xdr:spPr>
        <a:xfrm>
          <a:off x="0"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06" name="n_2aveValue【認定こども園・幼稚園・保育所】&#10;一人当たり面積"/>
        <xdr:cNvSpPr txBox="1"/>
      </xdr:nvSpPr>
      <xdr:spPr>
        <a:xfrm>
          <a:off x="0"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120667</xdr:rowOff>
    </xdr:from>
    <xdr:ext cx="469744" cy="259045"/>
    <xdr:sp macro="" textlink="">
      <xdr:nvSpPr>
        <xdr:cNvPr id="407" name="n_1mainValue【認定こども園・幼稚園・保育所】&#10;一人当たり面積"/>
        <xdr:cNvSpPr txBox="1"/>
      </xdr:nvSpPr>
      <xdr:spPr>
        <a:xfrm>
          <a:off x="0"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1469</xdr:rowOff>
    </xdr:from>
    <xdr:ext cx="469744" cy="259045"/>
    <xdr:sp macro="" textlink="">
      <xdr:nvSpPr>
        <xdr:cNvPr id="408" name="n_2mainValue【認定こども園・幼稚園・保育所】&#10;一人当たり面積"/>
        <xdr:cNvSpPr txBox="1"/>
      </xdr:nvSpPr>
      <xdr:spPr>
        <a:xfrm>
          <a:off x="0"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9" name="テキスト ボックス 418"/>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0" name="直線コネクタ 419"/>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1" name="テキスト ボックス 420"/>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2" name="直線コネクタ 421"/>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3" name="テキスト ボックス 422"/>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4" name="直線コネクタ 423"/>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5" name="テキスト ボックス 424"/>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6" name="直線コネクタ 425"/>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7" name="テキスト ボックス 426"/>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112014</xdr:rowOff>
    </xdr:from>
    <xdr:to>
      <xdr:col>85</xdr:col>
      <xdr:colOff>126364</xdr:colOff>
      <xdr:row>62</xdr:row>
      <xdr:rowOff>125730</xdr:rowOff>
    </xdr:to>
    <xdr:cxnSp macro="">
      <xdr:nvCxnSpPr>
        <xdr:cNvPr id="431" name="直線コネクタ 430"/>
        <xdr:cNvCxnSpPr/>
      </xdr:nvCxnSpPr>
      <xdr:spPr>
        <a:xfrm flipV="1">
          <a:off x="0" y="971321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432" name="【学校施設】&#10;有形固定資産減価償却率最小値テキスト"/>
        <xdr:cNvSpPr txBox="1"/>
      </xdr:nvSpPr>
      <xdr:spPr>
        <a:xfrm>
          <a:off x="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33" name="直線コネクタ 432"/>
        <xdr:cNvCxnSpPr/>
      </xdr:nvCxnSpPr>
      <xdr:spPr>
        <a:xfrm>
          <a:off x="0" y="107556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58691</xdr:rowOff>
    </xdr:from>
    <xdr:ext cx="405111" cy="259045"/>
    <xdr:sp macro="" textlink="">
      <xdr:nvSpPr>
        <xdr:cNvPr id="434" name="【学校施設】&#10;有形固定資産減価償却率最大値テキスト"/>
        <xdr:cNvSpPr txBox="1"/>
      </xdr:nvSpPr>
      <xdr:spPr>
        <a:xfrm>
          <a:off x="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112014</xdr:rowOff>
    </xdr:from>
    <xdr:to>
      <xdr:col>86</xdr:col>
      <xdr:colOff>25400</xdr:colOff>
      <xdr:row>56</xdr:row>
      <xdr:rowOff>112014</xdr:rowOff>
    </xdr:to>
    <xdr:cxnSp macro="">
      <xdr:nvCxnSpPr>
        <xdr:cNvPr id="435" name="直線コネクタ 434"/>
        <xdr:cNvCxnSpPr/>
      </xdr:nvCxnSpPr>
      <xdr:spPr>
        <a:xfrm>
          <a:off x="0" y="97132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99077</xdr:rowOff>
    </xdr:from>
    <xdr:ext cx="405111" cy="259045"/>
    <xdr:sp macro="" textlink="">
      <xdr:nvSpPr>
        <xdr:cNvPr id="436" name="【学校施設】&#10;有形固定資産減価償却率平均値テキスト"/>
        <xdr:cNvSpPr txBox="1"/>
      </xdr:nvSpPr>
      <xdr:spPr>
        <a:xfrm>
          <a:off x="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37" name="フローチャート: 判断 436"/>
        <xdr:cNvSpPr/>
      </xdr:nvSpPr>
      <xdr:spPr>
        <a:xfrm>
          <a:off x="0" y="100647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31496</xdr:rowOff>
    </xdr:from>
    <xdr:to>
      <xdr:col>81</xdr:col>
      <xdr:colOff>101600</xdr:colOff>
      <xdr:row>58</xdr:row>
      <xdr:rowOff>133096</xdr:rowOff>
    </xdr:to>
    <xdr:sp macro="" textlink="">
      <xdr:nvSpPr>
        <xdr:cNvPr id="438" name="フローチャート: 判断 437"/>
        <xdr:cNvSpPr/>
      </xdr:nvSpPr>
      <xdr:spPr>
        <a:xfrm>
          <a:off x="0" y="997559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61214</xdr:rowOff>
    </xdr:from>
    <xdr:to>
      <xdr:col>76</xdr:col>
      <xdr:colOff>165100</xdr:colOff>
      <xdr:row>58</xdr:row>
      <xdr:rowOff>162814</xdr:rowOff>
    </xdr:to>
    <xdr:sp macro="" textlink="">
      <xdr:nvSpPr>
        <xdr:cNvPr id="439" name="フローチャート: 判断 438"/>
        <xdr:cNvSpPr/>
      </xdr:nvSpPr>
      <xdr:spPr>
        <a:xfrm>
          <a:off x="0" y="100053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47498</xdr:rowOff>
    </xdr:from>
    <xdr:to>
      <xdr:col>81</xdr:col>
      <xdr:colOff>101600</xdr:colOff>
      <xdr:row>57</xdr:row>
      <xdr:rowOff>149098</xdr:rowOff>
    </xdr:to>
    <xdr:sp macro="" textlink="">
      <xdr:nvSpPr>
        <xdr:cNvPr id="445" name="楕円 444"/>
        <xdr:cNvSpPr/>
      </xdr:nvSpPr>
      <xdr:spPr>
        <a:xfrm>
          <a:off x="0" y="982014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36068</xdr:rowOff>
    </xdr:from>
    <xdr:to>
      <xdr:col>76</xdr:col>
      <xdr:colOff>165100</xdr:colOff>
      <xdr:row>55</xdr:row>
      <xdr:rowOff>137668</xdr:rowOff>
    </xdr:to>
    <xdr:sp macro="" textlink="">
      <xdr:nvSpPr>
        <xdr:cNvPr id="446" name="楕円 445"/>
        <xdr:cNvSpPr/>
      </xdr:nvSpPr>
      <xdr:spPr>
        <a:xfrm>
          <a:off x="0" y="946581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86868</xdr:rowOff>
    </xdr:from>
    <xdr:to>
      <xdr:col>81</xdr:col>
      <xdr:colOff>50800</xdr:colOff>
      <xdr:row>57</xdr:row>
      <xdr:rowOff>98298</xdr:rowOff>
    </xdr:to>
    <xdr:cxnSp macro="">
      <xdr:nvCxnSpPr>
        <xdr:cNvPr id="447" name="直線コネクタ 446"/>
        <xdr:cNvCxnSpPr/>
      </xdr:nvCxnSpPr>
      <xdr:spPr>
        <a:xfrm>
          <a:off x="0" y="9516618"/>
          <a:ext cx="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124223</xdr:rowOff>
    </xdr:from>
    <xdr:ext cx="405111" cy="259045"/>
    <xdr:sp macro="" textlink="">
      <xdr:nvSpPr>
        <xdr:cNvPr id="448" name="n_1aveValue【学校施設】&#10;有形固定資産減価償却率"/>
        <xdr:cNvSpPr txBox="1"/>
      </xdr:nvSpPr>
      <xdr:spPr>
        <a:xfrm>
          <a:off x="0"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153941</xdr:rowOff>
    </xdr:from>
    <xdr:ext cx="405111" cy="259045"/>
    <xdr:sp macro="" textlink="">
      <xdr:nvSpPr>
        <xdr:cNvPr id="449" name="n_2aveValue【学校施設】&#10;有形固定資産減価償却率"/>
        <xdr:cNvSpPr txBox="1"/>
      </xdr:nvSpPr>
      <xdr:spPr>
        <a:xfrm>
          <a:off x="0"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165625</xdr:rowOff>
    </xdr:from>
    <xdr:ext cx="405111" cy="259045"/>
    <xdr:sp macro="" textlink="">
      <xdr:nvSpPr>
        <xdr:cNvPr id="450" name="n_1mainValue【学校施設】&#10;有形固定資産減価償却率"/>
        <xdr:cNvSpPr txBox="1"/>
      </xdr:nvSpPr>
      <xdr:spPr>
        <a:xfrm>
          <a:off x="0"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154195</xdr:rowOff>
    </xdr:from>
    <xdr:ext cx="405111" cy="259045"/>
    <xdr:sp macro="" textlink="">
      <xdr:nvSpPr>
        <xdr:cNvPr id="451" name="n_2mainValue【学校施設】&#10;有形固定資産減価償却率"/>
        <xdr:cNvSpPr txBox="1"/>
      </xdr:nvSpPr>
      <xdr:spPr>
        <a:xfrm>
          <a:off x="0" y="924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0"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0"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0"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0"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4" name="直線コネクタ 473"/>
        <xdr:cNvCxnSpPr/>
      </xdr:nvCxnSpPr>
      <xdr:spPr>
        <a:xfrm flipV="1">
          <a:off x="0"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5" name="【学校施設】&#10;一人当たり面積最小値テキスト"/>
        <xdr:cNvSpPr txBox="1"/>
      </xdr:nvSpPr>
      <xdr:spPr>
        <a:xfrm>
          <a:off x="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6" name="直線コネクタ 475"/>
        <xdr:cNvCxnSpPr/>
      </xdr:nvCxnSpPr>
      <xdr:spPr>
        <a:xfrm>
          <a:off x="0" y="108438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7" name="【学校施設】&#10;一人当たり面積最大値テキスト"/>
        <xdr:cNvSpPr txBox="1"/>
      </xdr:nvSpPr>
      <xdr:spPr>
        <a:xfrm>
          <a:off x="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8" name="直線コネクタ 477"/>
        <xdr:cNvCxnSpPr/>
      </xdr:nvCxnSpPr>
      <xdr:spPr>
        <a:xfrm>
          <a:off x="0" y="94850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79" name="【学校施設】&#10;一人当たり面積平均値テキスト"/>
        <xdr:cNvSpPr txBox="1"/>
      </xdr:nvSpPr>
      <xdr:spPr>
        <a:xfrm>
          <a:off x="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0" name="フローチャート: 判断 479"/>
        <xdr:cNvSpPr/>
      </xdr:nvSpPr>
      <xdr:spPr>
        <a:xfrm>
          <a:off x="0" y="1046662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1" name="フローチャート: 判断 480"/>
        <xdr:cNvSpPr/>
      </xdr:nvSpPr>
      <xdr:spPr>
        <a:xfrm>
          <a:off x="0" y="1050869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2" name="フローチャート: 判断 481"/>
        <xdr:cNvSpPr/>
      </xdr:nvSpPr>
      <xdr:spPr>
        <a:xfrm>
          <a:off x="0" y="105708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162255</xdr:rowOff>
    </xdr:from>
    <xdr:to>
      <xdr:col>112</xdr:col>
      <xdr:colOff>38100</xdr:colOff>
      <xdr:row>62</xdr:row>
      <xdr:rowOff>92405</xdr:rowOff>
    </xdr:to>
    <xdr:sp macro="" textlink="">
      <xdr:nvSpPr>
        <xdr:cNvPr id="488" name="楕円 487"/>
        <xdr:cNvSpPr/>
      </xdr:nvSpPr>
      <xdr:spPr>
        <a:xfrm>
          <a:off x="0" y="106207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154025</xdr:rowOff>
    </xdr:from>
    <xdr:to>
      <xdr:col>107</xdr:col>
      <xdr:colOff>101600</xdr:colOff>
      <xdr:row>62</xdr:row>
      <xdr:rowOff>84175</xdr:rowOff>
    </xdr:to>
    <xdr:sp macro="" textlink="">
      <xdr:nvSpPr>
        <xdr:cNvPr id="489" name="楕円 488"/>
        <xdr:cNvSpPr/>
      </xdr:nvSpPr>
      <xdr:spPr>
        <a:xfrm>
          <a:off x="0" y="106124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33375</xdr:rowOff>
    </xdr:from>
    <xdr:to>
      <xdr:col>111</xdr:col>
      <xdr:colOff>177800</xdr:colOff>
      <xdr:row>62</xdr:row>
      <xdr:rowOff>41605</xdr:rowOff>
    </xdr:to>
    <xdr:cxnSp macro="">
      <xdr:nvCxnSpPr>
        <xdr:cNvPr id="490" name="直線コネクタ 489"/>
        <xdr:cNvCxnSpPr/>
      </xdr:nvCxnSpPr>
      <xdr:spPr>
        <a:xfrm>
          <a:off x="0" y="10663275"/>
          <a:ext cx="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1" name="n_1aveValue【学校施設】&#10;一人当たり面積"/>
        <xdr:cNvSpPr txBox="1"/>
      </xdr:nvSpPr>
      <xdr:spPr>
        <a:xfrm>
          <a:off x="0"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2" name="n_2aveValue【学校施設】&#10;一人当たり面積"/>
        <xdr:cNvSpPr txBox="1"/>
      </xdr:nvSpPr>
      <xdr:spPr>
        <a:xfrm>
          <a:off x="0"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83532</xdr:rowOff>
    </xdr:from>
    <xdr:ext cx="469744" cy="259045"/>
    <xdr:sp macro="" textlink="">
      <xdr:nvSpPr>
        <xdr:cNvPr id="493" name="n_1mainValue【学校施設】&#10;一人当たり面積"/>
        <xdr:cNvSpPr txBox="1"/>
      </xdr:nvSpPr>
      <xdr:spPr>
        <a:xfrm>
          <a:off x="0" y="107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75302</xdr:rowOff>
    </xdr:from>
    <xdr:ext cx="469744" cy="259045"/>
    <xdr:sp macro="" textlink="">
      <xdr:nvSpPr>
        <xdr:cNvPr id="494" name="n_2mainValue【学校施設】&#10;一人当たり面積"/>
        <xdr:cNvSpPr txBox="1"/>
      </xdr:nvSpPr>
      <xdr:spPr>
        <a:xfrm>
          <a:off x="0"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9" name="直線コネクタ 518"/>
        <xdr:cNvCxnSpPr/>
      </xdr:nvCxnSpPr>
      <xdr:spPr>
        <a:xfrm flipV="1">
          <a:off x="0"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0" name="【児童館】&#10;有形固定資産減価償却率最小値テキスト"/>
        <xdr:cNvSpPr txBox="1"/>
      </xdr:nvSpPr>
      <xdr:spPr>
        <a:xfrm>
          <a:off x="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1" name="直線コネクタ 520"/>
        <xdr:cNvCxnSpPr/>
      </xdr:nvCxnSpPr>
      <xdr:spPr>
        <a:xfrm>
          <a:off x="0" y="148628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2" name="【児童館】&#10;有形固定資産減価償却率最大値テキスト"/>
        <xdr:cNvSpPr txBox="1"/>
      </xdr:nvSpPr>
      <xdr:spPr>
        <a:xfrm>
          <a:off x="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0" y="1333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4" name="【児童館】&#10;有形固定資産減価償却率平均値テキスト"/>
        <xdr:cNvSpPr txBox="1"/>
      </xdr:nvSpPr>
      <xdr:spPr>
        <a:xfrm>
          <a:off x="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5" name="フローチャート: 判断 524"/>
        <xdr:cNvSpPr/>
      </xdr:nvSpPr>
      <xdr:spPr>
        <a:xfrm>
          <a:off x="0" y="142500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6" name="フローチャート: 判断 525"/>
        <xdr:cNvSpPr/>
      </xdr:nvSpPr>
      <xdr:spPr>
        <a:xfrm>
          <a:off x="0" y="142614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27" name="フローチャート: 判断 526"/>
        <xdr:cNvSpPr/>
      </xdr:nvSpPr>
      <xdr:spPr>
        <a:xfrm>
          <a:off x="0" y="143548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2539</xdr:rowOff>
    </xdr:from>
    <xdr:to>
      <xdr:col>81</xdr:col>
      <xdr:colOff>101600</xdr:colOff>
      <xdr:row>85</xdr:row>
      <xdr:rowOff>104139</xdr:rowOff>
    </xdr:to>
    <xdr:sp macro="" textlink="">
      <xdr:nvSpPr>
        <xdr:cNvPr id="533" name="楕円 532"/>
        <xdr:cNvSpPr/>
      </xdr:nvSpPr>
      <xdr:spPr>
        <a:xfrm>
          <a:off x="0" y="1457578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8255</xdr:rowOff>
    </xdr:from>
    <xdr:to>
      <xdr:col>76</xdr:col>
      <xdr:colOff>165100</xdr:colOff>
      <xdr:row>85</xdr:row>
      <xdr:rowOff>109855</xdr:rowOff>
    </xdr:to>
    <xdr:sp macro="" textlink="">
      <xdr:nvSpPr>
        <xdr:cNvPr id="534" name="楕円 533"/>
        <xdr:cNvSpPr/>
      </xdr:nvSpPr>
      <xdr:spPr>
        <a:xfrm>
          <a:off x="0" y="145815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53339</xdr:rowOff>
    </xdr:from>
    <xdr:to>
      <xdr:col>81</xdr:col>
      <xdr:colOff>50800</xdr:colOff>
      <xdr:row>85</xdr:row>
      <xdr:rowOff>59055</xdr:rowOff>
    </xdr:to>
    <xdr:cxnSp macro="">
      <xdr:nvCxnSpPr>
        <xdr:cNvPr id="535" name="直線コネクタ 534"/>
        <xdr:cNvCxnSpPr/>
      </xdr:nvCxnSpPr>
      <xdr:spPr>
        <a:xfrm flipV="1">
          <a:off x="0" y="14626589"/>
          <a:ext cx="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149241</xdr:rowOff>
    </xdr:from>
    <xdr:ext cx="405111" cy="259045"/>
    <xdr:sp macro="" textlink="">
      <xdr:nvSpPr>
        <xdr:cNvPr id="536" name="n_1aveValue【児童館】&#10;有形固定資産減価償却率"/>
        <xdr:cNvSpPr txBox="1"/>
      </xdr:nvSpPr>
      <xdr:spPr>
        <a:xfrm>
          <a:off x="0"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37" name="n_2aveValue【児童館】&#10;有形固定資産減価償却率"/>
        <xdr:cNvSpPr txBox="1"/>
      </xdr:nvSpPr>
      <xdr:spPr>
        <a:xfrm>
          <a:off x="0"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95266</xdr:rowOff>
    </xdr:from>
    <xdr:ext cx="405111" cy="259045"/>
    <xdr:sp macro="" textlink="">
      <xdr:nvSpPr>
        <xdr:cNvPr id="538" name="n_1mainValue【児童館】&#10;有形固定資産減価償却率"/>
        <xdr:cNvSpPr txBox="1"/>
      </xdr:nvSpPr>
      <xdr:spPr>
        <a:xfrm>
          <a:off x="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100982</xdr:rowOff>
    </xdr:from>
    <xdr:ext cx="405111" cy="259045"/>
    <xdr:sp macro="" textlink="">
      <xdr:nvSpPr>
        <xdr:cNvPr id="539" name="n_2mainValue【児童館】&#10;有形固定資産減価償却率"/>
        <xdr:cNvSpPr txBox="1"/>
      </xdr:nvSpPr>
      <xdr:spPr>
        <a:xfrm>
          <a:off x="0"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3" name="直線コネクタ 562"/>
        <xdr:cNvCxnSpPr/>
      </xdr:nvCxnSpPr>
      <xdr:spPr>
        <a:xfrm flipV="1">
          <a:off x="0"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4" name="【児童館】&#10;一人当たり面積最小値テキスト"/>
        <xdr:cNvSpPr txBox="1"/>
      </xdr:nvSpPr>
      <xdr:spPr>
        <a:xfrm>
          <a:off x="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5" name="直線コネクタ 564"/>
        <xdr:cNvCxnSpPr/>
      </xdr:nvCxnSpPr>
      <xdr:spPr>
        <a:xfrm>
          <a:off x="0" y="147701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6" name="【児童館】&#10;一人当たり面積最大値テキスト"/>
        <xdr:cNvSpPr txBox="1"/>
      </xdr:nvSpPr>
      <xdr:spPr>
        <a:xfrm>
          <a:off x="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7" name="直線コネクタ 566"/>
        <xdr:cNvCxnSpPr/>
      </xdr:nvCxnSpPr>
      <xdr:spPr>
        <a:xfrm>
          <a:off x="0" y="13411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68" name="【児童館】&#10;一人当たり面積平均値テキスト"/>
        <xdr:cNvSpPr txBox="1"/>
      </xdr:nvSpPr>
      <xdr:spPr>
        <a:xfrm>
          <a:off x="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9" name="フローチャート: 判断 568"/>
        <xdr:cNvSpPr/>
      </xdr:nvSpPr>
      <xdr:spPr>
        <a:xfrm>
          <a:off x="0" y="142621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0" name="フローチャート: 判断 569"/>
        <xdr:cNvSpPr/>
      </xdr:nvSpPr>
      <xdr:spPr>
        <a:xfrm>
          <a:off x="0" y="142240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1" name="フローチャート: 判断 570"/>
        <xdr:cNvSpPr/>
      </xdr:nvSpPr>
      <xdr:spPr>
        <a:xfrm>
          <a:off x="0" y="142240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38100</xdr:rowOff>
    </xdr:from>
    <xdr:to>
      <xdr:col>112</xdr:col>
      <xdr:colOff>38100</xdr:colOff>
      <xdr:row>82</xdr:row>
      <xdr:rowOff>139700</xdr:rowOff>
    </xdr:to>
    <xdr:sp macro="" textlink="">
      <xdr:nvSpPr>
        <xdr:cNvPr id="577" name="楕円 576"/>
        <xdr:cNvSpPr/>
      </xdr:nvSpPr>
      <xdr:spPr>
        <a:xfrm>
          <a:off x="0" y="14097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78" name="楕円 577"/>
        <xdr:cNvSpPr/>
      </xdr:nvSpPr>
      <xdr:spPr>
        <a:xfrm>
          <a:off x="0" y="140843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88900</xdr:rowOff>
    </xdr:to>
    <xdr:cxnSp macro="">
      <xdr:nvCxnSpPr>
        <xdr:cNvPr id="579" name="直線コネクタ 578"/>
        <xdr:cNvCxnSpPr/>
      </xdr:nvCxnSpPr>
      <xdr:spPr>
        <a:xfrm>
          <a:off x="0" y="14135100"/>
          <a:ext cx="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80" name="n_1aveValue【児童館】&#10;一人当たり面積"/>
        <xdr:cNvSpPr txBox="1"/>
      </xdr:nvSpPr>
      <xdr:spPr>
        <a:xfrm>
          <a:off x="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81" name="n_2aveValue【児童館】&#10;一人当たり面積"/>
        <xdr:cNvSpPr txBox="1"/>
      </xdr:nvSpPr>
      <xdr:spPr>
        <a:xfrm>
          <a:off x="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582" name="n_1mainValue【児童館】&#10;一人当たり面積"/>
        <xdr:cNvSpPr txBox="1"/>
      </xdr:nvSpPr>
      <xdr:spPr>
        <a:xfrm>
          <a:off x="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83" name="n_2mainValue【児童館】&#10;一人当たり面積"/>
        <xdr:cNvSpPr txBox="1"/>
      </xdr:nvSpPr>
      <xdr:spPr>
        <a:xfrm>
          <a:off x="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0"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0"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0"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0"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6" name="直線コネクタ 605"/>
        <xdr:cNvCxnSpPr/>
      </xdr:nvCxnSpPr>
      <xdr:spPr>
        <a:xfrm flipV="1">
          <a:off x="0"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7" name="【公民館】&#10;有形固定資産減価償却率最小値テキスト"/>
        <xdr:cNvSpPr txBox="1"/>
      </xdr:nvSpPr>
      <xdr:spPr>
        <a:xfrm>
          <a:off x="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8" name="直線コネクタ 607"/>
        <xdr:cNvCxnSpPr/>
      </xdr:nvCxnSpPr>
      <xdr:spPr>
        <a:xfrm>
          <a:off x="0" y="186522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9" name="【公民館】&#10;有形固定資産減価償却率最大値テキスト"/>
        <xdr:cNvSpPr txBox="1"/>
      </xdr:nvSpPr>
      <xdr:spPr>
        <a:xfrm>
          <a:off x="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0" name="直線コネクタ 609"/>
        <xdr:cNvCxnSpPr/>
      </xdr:nvCxnSpPr>
      <xdr:spPr>
        <a:xfrm>
          <a:off x="0" y="1731263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1" name="【公民館】&#10;有形固定資産減価償却率平均値テキスト"/>
        <xdr:cNvSpPr txBox="1"/>
      </xdr:nvSpPr>
      <xdr:spPr>
        <a:xfrm>
          <a:off x="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2" name="フローチャート: 判断 611"/>
        <xdr:cNvSpPr/>
      </xdr:nvSpPr>
      <xdr:spPr>
        <a:xfrm>
          <a:off x="0" y="178584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3" name="フローチャート: 判断 612"/>
        <xdr:cNvSpPr/>
      </xdr:nvSpPr>
      <xdr:spPr>
        <a:xfrm>
          <a:off x="0" y="178630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4" name="フローチャート: 判断 613"/>
        <xdr:cNvSpPr/>
      </xdr:nvSpPr>
      <xdr:spPr>
        <a:xfrm>
          <a:off x="0" y="178630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23113</xdr:rowOff>
    </xdr:from>
    <xdr:to>
      <xdr:col>81</xdr:col>
      <xdr:colOff>101600</xdr:colOff>
      <xdr:row>106</xdr:row>
      <xdr:rowOff>124713</xdr:rowOff>
    </xdr:to>
    <xdr:sp macro="" textlink="">
      <xdr:nvSpPr>
        <xdr:cNvPr id="620" name="楕円 619"/>
        <xdr:cNvSpPr/>
      </xdr:nvSpPr>
      <xdr:spPr>
        <a:xfrm>
          <a:off x="0" y="1819681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52832</xdr:rowOff>
    </xdr:from>
    <xdr:to>
      <xdr:col>76</xdr:col>
      <xdr:colOff>165100</xdr:colOff>
      <xdr:row>106</xdr:row>
      <xdr:rowOff>154432</xdr:rowOff>
    </xdr:to>
    <xdr:sp macro="" textlink="">
      <xdr:nvSpPr>
        <xdr:cNvPr id="621" name="楕円 620"/>
        <xdr:cNvSpPr/>
      </xdr:nvSpPr>
      <xdr:spPr>
        <a:xfrm>
          <a:off x="0" y="1822653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73913</xdr:rowOff>
    </xdr:from>
    <xdr:to>
      <xdr:col>81</xdr:col>
      <xdr:colOff>50800</xdr:colOff>
      <xdr:row>106</xdr:row>
      <xdr:rowOff>103632</xdr:rowOff>
    </xdr:to>
    <xdr:cxnSp macro="">
      <xdr:nvCxnSpPr>
        <xdr:cNvPr id="622" name="直線コネクタ 621"/>
        <xdr:cNvCxnSpPr/>
      </xdr:nvCxnSpPr>
      <xdr:spPr>
        <a:xfrm flipV="1">
          <a:off x="0" y="18247613"/>
          <a:ext cx="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3" name="n_1aveValue【公民館】&#10;有形固定資産減価償却率"/>
        <xdr:cNvSpPr txBox="1"/>
      </xdr:nvSpPr>
      <xdr:spPr>
        <a:xfrm>
          <a:off x="0"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4" name="n_2aveValue【公民館】&#10;有形固定資産減価償却率"/>
        <xdr:cNvSpPr txBox="1"/>
      </xdr:nvSpPr>
      <xdr:spPr>
        <a:xfrm>
          <a:off x="0"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115840</xdr:rowOff>
    </xdr:from>
    <xdr:ext cx="405111" cy="259045"/>
    <xdr:sp macro="" textlink="">
      <xdr:nvSpPr>
        <xdr:cNvPr id="625" name="n_1mainValue【公民館】&#10;有形固定資産減価償却率"/>
        <xdr:cNvSpPr txBox="1"/>
      </xdr:nvSpPr>
      <xdr:spPr>
        <a:xfrm>
          <a:off x="0"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145559</xdr:rowOff>
    </xdr:from>
    <xdr:ext cx="405111" cy="259045"/>
    <xdr:sp macro="" textlink="">
      <xdr:nvSpPr>
        <xdr:cNvPr id="626" name="n_2mainValue【公民館】&#10;有形固定資産減価償却率"/>
        <xdr:cNvSpPr txBox="1"/>
      </xdr:nvSpPr>
      <xdr:spPr>
        <a:xfrm>
          <a:off x="0"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0" name="直線コネクタ 649"/>
        <xdr:cNvCxnSpPr/>
      </xdr:nvCxnSpPr>
      <xdr:spPr>
        <a:xfrm flipV="1">
          <a:off x="0"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1" name="【公民館】&#10;一人当たり面積最小値テキスト"/>
        <xdr:cNvSpPr txBox="1"/>
      </xdr:nvSpPr>
      <xdr:spPr>
        <a:xfrm>
          <a:off x="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2" name="直線コネクタ 651"/>
        <xdr:cNvCxnSpPr/>
      </xdr:nvCxnSpPr>
      <xdr:spPr>
        <a:xfrm>
          <a:off x="0" y="186289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3" name="【公民館】&#10;一人当たり面積最大値テキスト"/>
        <xdr:cNvSpPr txBox="1"/>
      </xdr:nvSpPr>
      <xdr:spPr>
        <a:xfrm>
          <a:off x="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4" name="直線コネクタ 653"/>
        <xdr:cNvCxnSpPr/>
      </xdr:nvCxnSpPr>
      <xdr:spPr>
        <a:xfrm>
          <a:off x="0" y="1709356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5" name="【公民館】&#10;一人当たり面積平均値テキスト"/>
        <xdr:cNvSpPr txBox="1"/>
      </xdr:nvSpPr>
      <xdr:spPr>
        <a:xfrm>
          <a:off x="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6" name="フローチャート: 判断 655"/>
        <xdr:cNvSpPr/>
      </xdr:nvSpPr>
      <xdr:spPr>
        <a:xfrm>
          <a:off x="0" y="182467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7" name="フローチャート: 判断 656"/>
        <xdr:cNvSpPr/>
      </xdr:nvSpPr>
      <xdr:spPr>
        <a:xfrm>
          <a:off x="0" y="182276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8" name="フローチャート: 判断 657"/>
        <xdr:cNvSpPr/>
      </xdr:nvSpPr>
      <xdr:spPr>
        <a:xfrm>
          <a:off x="0" y="1826958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145414</xdr:rowOff>
    </xdr:from>
    <xdr:to>
      <xdr:col>112</xdr:col>
      <xdr:colOff>38100</xdr:colOff>
      <xdr:row>105</xdr:row>
      <xdr:rowOff>75564</xdr:rowOff>
    </xdr:to>
    <xdr:sp macro="" textlink="">
      <xdr:nvSpPr>
        <xdr:cNvPr id="664" name="楕円 663"/>
        <xdr:cNvSpPr/>
      </xdr:nvSpPr>
      <xdr:spPr>
        <a:xfrm>
          <a:off x="0" y="179762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137795</xdr:rowOff>
    </xdr:from>
    <xdr:to>
      <xdr:col>107</xdr:col>
      <xdr:colOff>101600</xdr:colOff>
      <xdr:row>105</xdr:row>
      <xdr:rowOff>67945</xdr:rowOff>
    </xdr:to>
    <xdr:sp macro="" textlink="">
      <xdr:nvSpPr>
        <xdr:cNvPr id="665" name="楕円 664"/>
        <xdr:cNvSpPr/>
      </xdr:nvSpPr>
      <xdr:spPr>
        <a:xfrm>
          <a:off x="0" y="179685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17145</xdr:rowOff>
    </xdr:from>
    <xdr:to>
      <xdr:col>111</xdr:col>
      <xdr:colOff>177800</xdr:colOff>
      <xdr:row>105</xdr:row>
      <xdr:rowOff>24764</xdr:rowOff>
    </xdr:to>
    <xdr:cxnSp macro="">
      <xdr:nvCxnSpPr>
        <xdr:cNvPr id="666" name="直線コネクタ 665"/>
        <xdr:cNvCxnSpPr/>
      </xdr:nvCxnSpPr>
      <xdr:spPr>
        <a:xfrm>
          <a:off x="0" y="18019395"/>
          <a:ext cx="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146702</xdr:rowOff>
    </xdr:from>
    <xdr:ext cx="469744" cy="259045"/>
    <xdr:sp macro="" textlink="">
      <xdr:nvSpPr>
        <xdr:cNvPr id="667" name="n_1aveValue【公民館】&#10;一人当たり面積"/>
        <xdr:cNvSpPr txBox="1"/>
      </xdr:nvSpPr>
      <xdr:spPr>
        <a:xfrm>
          <a:off x="0"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668" name="n_2aveValue【公民館】&#10;一人当たり面積"/>
        <xdr:cNvSpPr txBox="1"/>
      </xdr:nvSpPr>
      <xdr:spPr>
        <a:xfrm>
          <a:off x="0"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92091</xdr:rowOff>
    </xdr:from>
    <xdr:ext cx="469744" cy="259045"/>
    <xdr:sp macro="" textlink="">
      <xdr:nvSpPr>
        <xdr:cNvPr id="669" name="n_1mainValue【公民館】&#10;一人当たり面積"/>
        <xdr:cNvSpPr txBox="1"/>
      </xdr:nvSpPr>
      <xdr:spPr>
        <a:xfrm>
          <a:off x="0"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84472</xdr:rowOff>
    </xdr:from>
    <xdr:ext cx="469744" cy="259045"/>
    <xdr:sp macro="" textlink="">
      <xdr:nvSpPr>
        <xdr:cNvPr id="670" name="n_2mainValue【公民館】&#10;一人当たり面積"/>
        <xdr:cNvSpPr txBox="1"/>
      </xdr:nvSpPr>
      <xdr:spPr>
        <a:xfrm>
          <a:off x="0"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類似団体平均と比較して特に有形固定資産減価償却率が高くなっている施設は、道路、保育所及び学校施設である。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保育所及び学校施設については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mn-lt"/>
              <a:ea typeface="ＭＳ Ｐゴシック"/>
              <a:cs typeface="+mn-cs"/>
            </a:rPr>
            <a:t>1960</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年代から</a:t>
          </a:r>
          <a:r>
            <a:rPr kumimoji="1" lang="en-US" altLang="ja-JP" sz="1300" b="0" i="0" u="none" strike="noStrike" kern="0" cap="none" spc="0" normalizeH="0" baseline="0" noProof="0">
              <a:ln>
                <a:noFill/>
              </a:ln>
              <a:solidFill>
                <a:prstClr val="black"/>
              </a:solidFill>
              <a:effectLst/>
              <a:uLnTx/>
              <a:uFillTx/>
              <a:latin typeface="+mn-lt"/>
              <a:ea typeface="ＭＳ Ｐゴシック"/>
              <a:cs typeface="+mn-cs"/>
            </a:rPr>
            <a:t>1970</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年代にかけて整備され</a:t>
          </a:r>
          <a:r>
            <a:rPr kumimoji="1" lang="ja-JP" altLang="en-US" sz="1300">
              <a:latin typeface="ＭＳ Ｐゴシック" panose="020B0600070205080204" pitchFamily="50" charset="-128"/>
              <a:ea typeface="ＭＳ Ｐゴシック" panose="020B0600070205080204" pitchFamily="50" charset="-128"/>
            </a:rPr>
            <a:t>、建築後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年以上が経過している施設であ</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ため、今後は維持管理に係る費用が増加する見込みである。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a:cs typeface="+mn-cs"/>
            </a:rPr>
            <a:t>28</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年度策定の公共施設等総合管理計画</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及び、今後策定予定の個別施設計画に</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基づいて適切な維持管理を進めていく。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15,694
15,234
6.18
6,785,194
6,586,220
189,176
4,509,586
1,800,058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0"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0"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0" y="107899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0" y="94430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0" y="9855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0" y="98418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79" name="n_1aveValue【体育館・プール】&#10;有形固定資産減価償却率"/>
        <xdr:cNvSpPr txBox="1"/>
      </xdr:nvSpPr>
      <xdr:spPr>
        <a:xfrm>
          <a:off x="0"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0" y="98799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95885</xdr:rowOff>
    </xdr:from>
    <xdr:to>
      <xdr:col>20</xdr:col>
      <xdr:colOff>38100</xdr:colOff>
      <xdr:row>57</xdr:row>
      <xdr:rowOff>26035</xdr:rowOff>
    </xdr:to>
    <xdr:sp macro="" textlink="">
      <xdr:nvSpPr>
        <xdr:cNvPr id="87" name="楕円 86"/>
        <xdr:cNvSpPr/>
      </xdr:nvSpPr>
      <xdr:spPr>
        <a:xfrm>
          <a:off x="0" y="96970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53975</xdr:rowOff>
    </xdr:from>
    <xdr:to>
      <xdr:col>15</xdr:col>
      <xdr:colOff>101600</xdr:colOff>
      <xdr:row>58</xdr:row>
      <xdr:rowOff>155575</xdr:rowOff>
    </xdr:to>
    <xdr:sp macro="" textlink="">
      <xdr:nvSpPr>
        <xdr:cNvPr id="88" name="楕円 87"/>
        <xdr:cNvSpPr/>
      </xdr:nvSpPr>
      <xdr:spPr>
        <a:xfrm>
          <a:off x="0" y="99980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146685</xdr:rowOff>
    </xdr:from>
    <xdr:to>
      <xdr:col>19</xdr:col>
      <xdr:colOff>177800</xdr:colOff>
      <xdr:row>58</xdr:row>
      <xdr:rowOff>104775</xdr:rowOff>
    </xdr:to>
    <xdr:cxnSp macro="">
      <xdr:nvCxnSpPr>
        <xdr:cNvPr id="89" name="直線コネクタ 88"/>
        <xdr:cNvCxnSpPr/>
      </xdr:nvCxnSpPr>
      <xdr:spPr>
        <a:xfrm flipV="1">
          <a:off x="0" y="9747885"/>
          <a:ext cx="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42562</xdr:rowOff>
    </xdr:from>
    <xdr:ext cx="405111" cy="259045"/>
    <xdr:sp macro="" textlink="">
      <xdr:nvSpPr>
        <xdr:cNvPr id="90" name="n_1mainValue【体育館・プール】&#10;有形固定資産減価償却率"/>
        <xdr:cNvSpPr txBox="1"/>
      </xdr:nvSpPr>
      <xdr:spPr>
        <a:xfrm>
          <a:off x="0"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146702</xdr:rowOff>
    </xdr:from>
    <xdr:ext cx="405111" cy="259045"/>
    <xdr:sp macro="" textlink="">
      <xdr:nvSpPr>
        <xdr:cNvPr id="91" name="n_2mainValue【体育館・プール】&#10;有形固定資産減価償却率"/>
        <xdr:cNvSpPr txBox="1"/>
      </xdr:nvSpPr>
      <xdr:spPr>
        <a:xfrm>
          <a:off x="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0"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0"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0"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0"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7" name="直線コネクタ 116"/>
        <xdr:cNvCxnSpPr/>
      </xdr:nvCxnSpPr>
      <xdr:spPr>
        <a:xfrm flipV="1">
          <a:off x="0"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8" name="【体育館・プール】&#10;一人当たり面積最小値テキスト"/>
        <xdr:cNvSpPr txBox="1"/>
      </xdr:nvSpPr>
      <xdr:spPr>
        <a:xfrm>
          <a:off x="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9" name="直線コネクタ 118"/>
        <xdr:cNvCxnSpPr/>
      </xdr:nvCxnSpPr>
      <xdr:spPr>
        <a:xfrm>
          <a:off x="0" y="1100382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0" name="【体育館・プール】&#10;一人当たり面積最大値テキスト"/>
        <xdr:cNvSpPr txBox="1"/>
      </xdr:nvSpPr>
      <xdr:spPr>
        <a:xfrm>
          <a:off x="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1" name="直線コネクタ 120"/>
        <xdr:cNvCxnSpPr/>
      </xdr:nvCxnSpPr>
      <xdr:spPr>
        <a:xfrm>
          <a:off x="0" y="943464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2" name="【体育館・プール】&#10;一人当たり面積平均値テキスト"/>
        <xdr:cNvSpPr txBox="1"/>
      </xdr:nvSpPr>
      <xdr:spPr>
        <a:xfrm>
          <a:off x="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3" name="フローチャート: 判断 122"/>
        <xdr:cNvSpPr/>
      </xdr:nvSpPr>
      <xdr:spPr>
        <a:xfrm>
          <a:off x="0" y="1048112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4" name="フローチャート: 判断 123"/>
        <xdr:cNvSpPr/>
      </xdr:nvSpPr>
      <xdr:spPr>
        <a:xfrm>
          <a:off x="0" y="1046153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5" name="n_1aveValue【体育館・プール】&#10;一人当たり面積"/>
        <xdr:cNvSpPr txBox="1"/>
      </xdr:nvSpPr>
      <xdr:spPr>
        <a:xfrm>
          <a:off x="0"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6" name="フローチャート: 判断 125"/>
        <xdr:cNvSpPr/>
      </xdr:nvSpPr>
      <xdr:spPr>
        <a:xfrm>
          <a:off x="0" y="105252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7" name="n_2aveValue【体育館・プール】&#10;一人当たり面積"/>
        <xdr:cNvSpPr txBox="1"/>
      </xdr:nvSpPr>
      <xdr:spPr>
        <a:xfrm>
          <a:off x="0"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122283</xdr:rowOff>
    </xdr:from>
    <xdr:to>
      <xdr:col>50</xdr:col>
      <xdr:colOff>165100</xdr:colOff>
      <xdr:row>63</xdr:row>
      <xdr:rowOff>52433</xdr:rowOff>
    </xdr:to>
    <xdr:sp macro="" textlink="">
      <xdr:nvSpPr>
        <xdr:cNvPr id="133" name="楕円 132"/>
        <xdr:cNvSpPr/>
      </xdr:nvSpPr>
      <xdr:spPr>
        <a:xfrm>
          <a:off x="0" y="1075218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119017</xdr:rowOff>
    </xdr:from>
    <xdr:to>
      <xdr:col>46</xdr:col>
      <xdr:colOff>38100</xdr:colOff>
      <xdr:row>63</xdr:row>
      <xdr:rowOff>49167</xdr:rowOff>
    </xdr:to>
    <xdr:sp macro="" textlink="">
      <xdr:nvSpPr>
        <xdr:cNvPr id="134" name="楕円 133"/>
        <xdr:cNvSpPr/>
      </xdr:nvSpPr>
      <xdr:spPr>
        <a:xfrm>
          <a:off x="0" y="1074891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169817</xdr:rowOff>
    </xdr:from>
    <xdr:to>
      <xdr:col>50</xdr:col>
      <xdr:colOff>114300</xdr:colOff>
      <xdr:row>63</xdr:row>
      <xdr:rowOff>1633</xdr:rowOff>
    </xdr:to>
    <xdr:cxnSp macro="">
      <xdr:nvCxnSpPr>
        <xdr:cNvPr id="135" name="直線コネクタ 134"/>
        <xdr:cNvCxnSpPr/>
      </xdr:nvCxnSpPr>
      <xdr:spPr>
        <a:xfrm>
          <a:off x="0" y="10799717"/>
          <a:ext cx="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43560</xdr:rowOff>
    </xdr:from>
    <xdr:ext cx="469744" cy="259045"/>
    <xdr:sp macro="" textlink="">
      <xdr:nvSpPr>
        <xdr:cNvPr id="136" name="n_1mainValue【体育館・プール】&#10;一人当たり面積"/>
        <xdr:cNvSpPr txBox="1"/>
      </xdr:nvSpPr>
      <xdr:spPr>
        <a:xfrm>
          <a:off x="0"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40294</xdr:rowOff>
    </xdr:from>
    <xdr:ext cx="469744" cy="259045"/>
    <xdr:sp macro="" textlink="">
      <xdr:nvSpPr>
        <xdr:cNvPr id="137" name="n_2mainValue【体育館・プール】&#10;一人当たり面積"/>
        <xdr:cNvSpPr txBox="1"/>
      </xdr:nvSpPr>
      <xdr:spPr>
        <a:xfrm>
          <a:off x="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8" name="正方形/長方形 177"/>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9" name="正方形/長方形 17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0" name="正方形/長方形 17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1" name="正方形/長方形 18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2" name="正方形/長方形 18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3" name="正方形/長方形 18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4" name="正方形/長方形 18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5" name="正方形/長方形 184"/>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6" name="正方形/長方形 185"/>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7" name="正方形/長方形 18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8" name="正方形/長方形 18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9" name="正方形/長方形 18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0" name="正方形/長方形 18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1" name="正方形/長方形 19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2" name="正方形/長方形 19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3" name="正方形/長方形 192"/>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4" name="テキスト ボックス 193"/>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5" name="直線コネクタ 194"/>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6" name="テキスト ボックス 195"/>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197" name="直線コネクタ 196"/>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198" name="テキスト ボックス 197"/>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199" name="直線コネクタ 198"/>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00" name="テキスト ボックス 199"/>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01" name="直線コネクタ 200"/>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02" name="テキスト ボックス 201"/>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03" name="直線コネクタ 202"/>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04" name="テキスト ボックス 203"/>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5" name="直線コネクタ 20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6" name="テキスト ボックス 205"/>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7" name="【保健センター・保健所】&#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08" name="直線コネクタ 207"/>
        <xdr:cNvCxnSpPr/>
      </xdr:nvCxnSpPr>
      <xdr:spPr>
        <a:xfrm flipV="1">
          <a:off x="0"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09" name="【保健センター・保健所】&#10;有形固定資産減価償却率最小値テキスト"/>
        <xdr:cNvSpPr txBox="1"/>
      </xdr:nvSpPr>
      <xdr:spPr>
        <a:xfrm>
          <a:off x="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10" name="直線コネクタ 209"/>
        <xdr:cNvCxnSpPr/>
      </xdr:nvCxnSpPr>
      <xdr:spPr>
        <a:xfrm>
          <a:off x="0" y="1087450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11" name="【保健センター・保健所】&#10;有形固定資産減価償却率最大値テキスト"/>
        <xdr:cNvSpPr txBox="1"/>
      </xdr:nvSpPr>
      <xdr:spPr>
        <a:xfrm>
          <a:off x="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12" name="直線コネクタ 211"/>
        <xdr:cNvCxnSpPr/>
      </xdr:nvCxnSpPr>
      <xdr:spPr>
        <a:xfrm>
          <a:off x="0" y="96217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213" name="【保健センター・保健所】&#10;有形固定資産減価償却率平均値テキスト"/>
        <xdr:cNvSpPr txBox="1"/>
      </xdr:nvSpPr>
      <xdr:spPr>
        <a:xfrm>
          <a:off x="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214" name="フローチャート: 判断 213"/>
        <xdr:cNvSpPr/>
      </xdr:nvSpPr>
      <xdr:spPr>
        <a:xfrm>
          <a:off x="0" y="102499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215" name="フローチャート: 判断 214"/>
        <xdr:cNvSpPr/>
      </xdr:nvSpPr>
      <xdr:spPr>
        <a:xfrm>
          <a:off x="0" y="1030706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216" name="n_1aveValue【保健センター・保健所】&#10;有形固定資産減価償却率"/>
        <xdr:cNvSpPr txBox="1"/>
      </xdr:nvSpPr>
      <xdr:spPr>
        <a:xfrm>
          <a:off x="0"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217" name="フローチャート: 判断 216"/>
        <xdr:cNvSpPr/>
      </xdr:nvSpPr>
      <xdr:spPr>
        <a:xfrm>
          <a:off x="0" y="1034364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218" name="n_2aveValue【保健センター・保健所】&#10;有形固定資産減価償却率"/>
        <xdr:cNvSpPr txBox="1"/>
      </xdr:nvSpPr>
      <xdr:spPr>
        <a:xfrm>
          <a:off x="0"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9" name="テキスト ボックス 21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0" name="テキスト ボックス 21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1" name="テキスト ボックス 22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2" name="テキスト ボックス 22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3" name="テキスト ボックス 22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224" name="楕円 223"/>
        <xdr:cNvSpPr/>
      </xdr:nvSpPr>
      <xdr:spPr>
        <a:xfrm>
          <a:off x="0" y="105562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143510</xdr:rowOff>
    </xdr:from>
    <xdr:to>
      <xdr:col>76</xdr:col>
      <xdr:colOff>165100</xdr:colOff>
      <xdr:row>62</xdr:row>
      <xdr:rowOff>73660</xdr:rowOff>
    </xdr:to>
    <xdr:sp macro="" textlink="">
      <xdr:nvSpPr>
        <xdr:cNvPr id="225" name="楕円 224"/>
        <xdr:cNvSpPr/>
      </xdr:nvSpPr>
      <xdr:spPr>
        <a:xfrm>
          <a:off x="0" y="106019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22860</xdr:rowOff>
    </xdr:to>
    <xdr:cxnSp macro="">
      <xdr:nvCxnSpPr>
        <xdr:cNvPr id="226" name="直線コネクタ 225"/>
        <xdr:cNvCxnSpPr/>
      </xdr:nvCxnSpPr>
      <xdr:spPr>
        <a:xfrm flipV="1">
          <a:off x="0" y="10607040"/>
          <a:ext cx="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19067</xdr:rowOff>
    </xdr:from>
    <xdr:ext cx="405111" cy="259045"/>
    <xdr:sp macro="" textlink="">
      <xdr:nvSpPr>
        <xdr:cNvPr id="227" name="n_1mainValue【保健センター・保健所】&#10;有形固定資産減価償却率"/>
        <xdr:cNvSpPr txBox="1"/>
      </xdr:nvSpPr>
      <xdr:spPr>
        <a:xfrm>
          <a:off x="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228" name="n_2mainValue【保健センター・保健所】&#10;有形固定資産減価償却率"/>
        <xdr:cNvSpPr txBox="1"/>
      </xdr:nvSpPr>
      <xdr:spPr>
        <a:xfrm>
          <a:off x="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9" name="正方形/長方形 22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0" name="正方形/長方形 22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1" name="正方形/長方形 23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2" name="正方形/長方形 23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3" name="正方形/長方形 23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4" name="正方形/長方形 23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5" name="正方形/長方形 23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6" name="正方形/長方形 23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7" name="テキスト ボックス 236"/>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8" name="直線コネクタ 23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39" name="直線コネクタ 238"/>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40" name="テキスト ボックス 239"/>
        <xdr:cNvSpPr txBox="1"/>
      </xdr:nvSpPr>
      <xdr:spPr>
        <a:xfrm>
          <a:off x="0"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41" name="直線コネクタ 240"/>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42" name="テキスト ボックス 241"/>
        <xdr:cNvSpPr txBox="1"/>
      </xdr:nvSpPr>
      <xdr:spPr>
        <a:xfrm>
          <a:off x="0"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43" name="直線コネクタ 242"/>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44" name="テキスト ボックス 243"/>
        <xdr:cNvSpPr txBox="1"/>
      </xdr:nvSpPr>
      <xdr:spPr>
        <a:xfrm>
          <a:off x="0"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45" name="直線コネクタ 244"/>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46" name="テキスト ボックス 245"/>
        <xdr:cNvSpPr txBox="1"/>
      </xdr:nvSpPr>
      <xdr:spPr>
        <a:xfrm>
          <a:off x="0"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7" name="直線コネクタ 246"/>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8" name="テキスト ボックス 247"/>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9" name="【保健センター・保健所】&#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250" name="直線コネクタ 249"/>
        <xdr:cNvCxnSpPr/>
      </xdr:nvCxnSpPr>
      <xdr:spPr>
        <a:xfrm flipV="1">
          <a:off x="0"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251" name="【保健センター・保健所】&#10;一人当たり面積最小値テキスト"/>
        <xdr:cNvSpPr txBox="1"/>
      </xdr:nvSpPr>
      <xdr:spPr>
        <a:xfrm>
          <a:off x="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252" name="直線コネクタ 251"/>
        <xdr:cNvCxnSpPr/>
      </xdr:nvCxnSpPr>
      <xdr:spPr>
        <a:xfrm>
          <a:off x="0" y="108630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253" name="【保健センター・保健所】&#10;一人当たり面積最大値テキスト"/>
        <xdr:cNvSpPr txBox="1"/>
      </xdr:nvSpPr>
      <xdr:spPr>
        <a:xfrm>
          <a:off x="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254" name="直線コネクタ 253"/>
        <xdr:cNvCxnSpPr/>
      </xdr:nvCxnSpPr>
      <xdr:spPr>
        <a:xfrm>
          <a:off x="0" y="988009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255" name="【保健センター・保健所】&#10;一人当たり面積平均値テキスト"/>
        <xdr:cNvSpPr txBox="1"/>
      </xdr:nvSpPr>
      <xdr:spPr>
        <a:xfrm>
          <a:off x="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256" name="フローチャート: 判断 255"/>
        <xdr:cNvSpPr/>
      </xdr:nvSpPr>
      <xdr:spPr>
        <a:xfrm>
          <a:off x="0" y="105882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257" name="フローチャート: 判断 256"/>
        <xdr:cNvSpPr/>
      </xdr:nvSpPr>
      <xdr:spPr>
        <a:xfrm>
          <a:off x="0" y="105699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258" name="n_1aveValue【保健センター・保健所】&#10;一人当たり面積"/>
        <xdr:cNvSpPr txBox="1"/>
      </xdr:nvSpPr>
      <xdr:spPr>
        <a:xfrm>
          <a:off x="0"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259" name="フローチャート: 判断 258"/>
        <xdr:cNvSpPr/>
      </xdr:nvSpPr>
      <xdr:spPr>
        <a:xfrm>
          <a:off x="0" y="105288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260" name="n_2aveValue【保健センター・保健所】&#10;一人当たり面積"/>
        <xdr:cNvSpPr txBox="1"/>
      </xdr:nvSpPr>
      <xdr:spPr>
        <a:xfrm>
          <a:off x="0"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1" name="テキスト ボックス 26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2" name="テキスト ボックス 26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3" name="テキスト ボックス 26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4" name="テキスト ボックス 26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5" name="テキスト ボックス 26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266" name="楕円 265"/>
        <xdr:cNvSpPr/>
      </xdr:nvSpPr>
      <xdr:spPr>
        <a:xfrm>
          <a:off x="0" y="1066596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36068</xdr:rowOff>
    </xdr:from>
    <xdr:to>
      <xdr:col>107</xdr:col>
      <xdr:colOff>101600</xdr:colOff>
      <xdr:row>62</xdr:row>
      <xdr:rowOff>137668</xdr:rowOff>
    </xdr:to>
    <xdr:sp macro="" textlink="">
      <xdr:nvSpPr>
        <xdr:cNvPr id="267" name="楕円 266"/>
        <xdr:cNvSpPr/>
      </xdr:nvSpPr>
      <xdr:spPr>
        <a:xfrm>
          <a:off x="0" y="1066596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86868</xdr:rowOff>
    </xdr:to>
    <xdr:cxnSp macro="">
      <xdr:nvCxnSpPr>
        <xdr:cNvPr id="268" name="直線コネクタ 267"/>
        <xdr:cNvCxnSpPr/>
      </xdr:nvCxnSpPr>
      <xdr:spPr>
        <a:xfrm>
          <a:off x="0" y="10716768"/>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128795</xdr:rowOff>
    </xdr:from>
    <xdr:ext cx="469744" cy="259045"/>
    <xdr:sp macro="" textlink="">
      <xdr:nvSpPr>
        <xdr:cNvPr id="269" name="n_1mainValue【保健センター・保健所】&#10;一人当たり面積"/>
        <xdr:cNvSpPr txBox="1"/>
      </xdr:nvSpPr>
      <xdr:spPr>
        <a:xfrm>
          <a:off x="0"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270" name="n_2mainValue【保健センター・保健所】&#10;一人当たり面積"/>
        <xdr:cNvSpPr txBox="1"/>
      </xdr:nvSpPr>
      <xdr:spPr>
        <a:xfrm>
          <a:off x="0"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1" name="正方形/長方形 270"/>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2" name="正方形/長方形 27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3" name="正方形/長方形 27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4" name="正方形/長方形 27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5" name="正方形/長方形 27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6" name="正方形/長方形 27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7" name="正方形/長方形 27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8" name="正方形/長方形 277"/>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79" name="正方形/長方形 278"/>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0" name="正方形/長方形 27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1" name="正方形/長方形 28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2" name="正方形/長方形 28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3" name="正方形/長方形 28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4" name="正方形/長方形 28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5" name="正方形/長方形 28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6" name="正方形/長方形 285"/>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87" name="正方形/長方形 28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8" name="正方形/長方形 28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9" name="正方形/長方形 28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0" name="正方形/長方形 28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1" name="正方形/長方形 29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2" name="正方形/長方形 29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3" name="正方形/長方形 29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4" name="正方形/長方形 293"/>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5" name="テキスト ボックス 294"/>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6" name="直線コネクタ 295"/>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7" name="直線コネクタ 296"/>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8" name="テキスト ボックス 297"/>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9" name="直線コネクタ 298"/>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0" name="テキスト ボックス 299"/>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1" name="直線コネクタ 300"/>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2" name="テキスト ボックス 301"/>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3" name="直線コネクタ 302"/>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4" name="テキスト ボックス 303"/>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5" name="直線コネクタ 304"/>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6" name="テキスト ボックス 305"/>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7" name="直線コネクタ 306"/>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8" name="テキスト ボックス 307"/>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9" name="直線コネクタ 308"/>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0" name="テキスト ボックス 309"/>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1"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312" name="直線コネクタ 311"/>
        <xdr:cNvCxnSpPr/>
      </xdr:nvCxnSpPr>
      <xdr:spPr>
        <a:xfrm flipV="1">
          <a:off x="0"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13" name="【庁舎】&#10;有形固定資産減価償却率最小値テキスト"/>
        <xdr:cNvSpPr txBox="1"/>
      </xdr:nvSpPr>
      <xdr:spPr>
        <a:xfrm>
          <a:off x="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14" name="直線コネクタ 313"/>
        <xdr:cNvCxnSpPr/>
      </xdr:nvCxnSpPr>
      <xdr:spPr>
        <a:xfrm>
          <a:off x="0" y="186907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15" name="【庁舎】&#10;有形固定資産減価償却率最大値テキスト"/>
        <xdr:cNvSpPr txBox="1"/>
      </xdr:nvSpPr>
      <xdr:spPr>
        <a:xfrm>
          <a:off x="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16" name="直線コネクタ 315"/>
        <xdr:cNvCxnSpPr/>
      </xdr:nvCxnSpPr>
      <xdr:spPr>
        <a:xfrm>
          <a:off x="0" y="170938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317" name="【庁舎】&#10;有形固定資産減価償却率平均値テキスト"/>
        <xdr:cNvSpPr txBox="1"/>
      </xdr:nvSpPr>
      <xdr:spPr>
        <a:xfrm>
          <a:off x="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318" name="フローチャート: 判断 317"/>
        <xdr:cNvSpPr/>
      </xdr:nvSpPr>
      <xdr:spPr>
        <a:xfrm>
          <a:off x="0" y="1766842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319" name="フローチャート: 判断 318"/>
        <xdr:cNvSpPr/>
      </xdr:nvSpPr>
      <xdr:spPr>
        <a:xfrm>
          <a:off x="0" y="177125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320" name="n_1aveValue【庁舎】&#10;有形固定資産減価償却率"/>
        <xdr:cNvSpPr txBox="1"/>
      </xdr:nvSpPr>
      <xdr:spPr>
        <a:xfrm>
          <a:off x="0"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321" name="フローチャート: 判断 320"/>
        <xdr:cNvSpPr/>
      </xdr:nvSpPr>
      <xdr:spPr>
        <a:xfrm>
          <a:off x="0" y="177157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322" name="n_2aveValue【庁舎】&#10;有形固定資産減価償却率"/>
        <xdr:cNvSpPr txBox="1"/>
      </xdr:nvSpPr>
      <xdr:spPr>
        <a:xfrm>
          <a:off x="0"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3" name="テキスト ボックス 32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4" name="テキスト ボックス 32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5" name="テキスト ボックス 32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6" name="テキスト ボックス 32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7" name="テキスト ボックス 32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126637</xdr:rowOff>
    </xdr:from>
    <xdr:to>
      <xdr:col>81</xdr:col>
      <xdr:colOff>101600</xdr:colOff>
      <xdr:row>105</xdr:row>
      <xdr:rowOff>56787</xdr:rowOff>
    </xdr:to>
    <xdr:sp macro="" textlink="">
      <xdr:nvSpPr>
        <xdr:cNvPr id="328" name="楕円 327"/>
        <xdr:cNvSpPr/>
      </xdr:nvSpPr>
      <xdr:spPr>
        <a:xfrm>
          <a:off x="0" y="1795743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329" name="楕円 328"/>
        <xdr:cNvSpPr/>
      </xdr:nvSpPr>
      <xdr:spPr>
        <a:xfrm>
          <a:off x="0" y="180194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xdr:rowOff>
    </xdr:from>
    <xdr:to>
      <xdr:col>81</xdr:col>
      <xdr:colOff>50800</xdr:colOff>
      <xdr:row>105</xdr:row>
      <xdr:rowOff>68036</xdr:rowOff>
    </xdr:to>
    <xdr:cxnSp macro="">
      <xdr:nvCxnSpPr>
        <xdr:cNvPr id="330" name="直線コネクタ 329"/>
        <xdr:cNvCxnSpPr/>
      </xdr:nvCxnSpPr>
      <xdr:spPr>
        <a:xfrm flipV="1">
          <a:off x="0" y="18008237"/>
          <a:ext cx="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47914</xdr:rowOff>
    </xdr:from>
    <xdr:ext cx="405111" cy="259045"/>
    <xdr:sp macro="" textlink="">
      <xdr:nvSpPr>
        <xdr:cNvPr id="331" name="n_1mainValue【庁舎】&#10;有形固定資産減価償却率"/>
        <xdr:cNvSpPr txBox="1"/>
      </xdr:nvSpPr>
      <xdr:spPr>
        <a:xfrm>
          <a:off x="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332" name="n_2mainValue【庁舎】&#10;有形固定資産減価償却率"/>
        <xdr:cNvSpPr txBox="1"/>
      </xdr:nvSpPr>
      <xdr:spPr>
        <a:xfrm>
          <a:off x="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3" name="正方形/長方形 332"/>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4" name="正方形/長方形 33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5" name="正方形/長方形 33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6" name="正方形/長方形 33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37" name="正方形/長方形 33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38" name="正方形/長方形 33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39" name="正方形/長方形 33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0" name="正方形/長方形 339"/>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1" name="テキスト ボックス 340"/>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2" name="直線コネクタ 341"/>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43" name="直線コネクタ 342"/>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44" name="テキスト ボックス 343"/>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45" name="直線コネクタ 344"/>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46" name="テキスト ボックス 345"/>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47" name="直線コネクタ 346"/>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48" name="テキスト ボックス 347"/>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49" name="直線コネクタ 348"/>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50" name="テキスト ボックス 349"/>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51" name="直線コネクタ 350"/>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52" name="テキスト ボックス 351"/>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3" name="直線コネクタ 352"/>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4" name="テキスト ボックス 353"/>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5"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356" name="直線コネクタ 355"/>
        <xdr:cNvCxnSpPr/>
      </xdr:nvCxnSpPr>
      <xdr:spPr>
        <a:xfrm flipV="1">
          <a:off x="0"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357" name="【庁舎】&#10;一人当たり面積最小値テキスト"/>
        <xdr:cNvSpPr txBox="1"/>
      </xdr:nvSpPr>
      <xdr:spPr>
        <a:xfrm>
          <a:off x="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358" name="直線コネクタ 357"/>
        <xdr:cNvCxnSpPr/>
      </xdr:nvCxnSpPr>
      <xdr:spPr>
        <a:xfrm>
          <a:off x="0" y="1847468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359" name="【庁舎】&#10;一人当たり面積最大値テキスト"/>
        <xdr:cNvSpPr txBox="1"/>
      </xdr:nvSpPr>
      <xdr:spPr>
        <a:xfrm>
          <a:off x="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360" name="直線コネクタ 359"/>
        <xdr:cNvCxnSpPr/>
      </xdr:nvCxnSpPr>
      <xdr:spPr>
        <a:xfrm>
          <a:off x="0" y="1704022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361" name="【庁舎】&#10;一人当たり面積平均値テキスト"/>
        <xdr:cNvSpPr txBox="1"/>
      </xdr:nvSpPr>
      <xdr:spPr>
        <a:xfrm>
          <a:off x="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362" name="フローチャート: 判断 361"/>
        <xdr:cNvSpPr/>
      </xdr:nvSpPr>
      <xdr:spPr>
        <a:xfrm>
          <a:off x="0" y="1800288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363" name="フローチャート: 判断 362"/>
        <xdr:cNvSpPr/>
      </xdr:nvSpPr>
      <xdr:spPr>
        <a:xfrm>
          <a:off x="0" y="180009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364" name="n_1aveValue【庁舎】&#10;一人当たり面積"/>
        <xdr:cNvSpPr txBox="1"/>
      </xdr:nvSpPr>
      <xdr:spPr>
        <a:xfrm>
          <a:off x="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365" name="フローチャート: 判断 364"/>
        <xdr:cNvSpPr/>
      </xdr:nvSpPr>
      <xdr:spPr>
        <a:xfrm>
          <a:off x="0" y="180714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366" name="n_2aveValue【庁舎】&#10;一人当たり面積"/>
        <xdr:cNvSpPr txBox="1"/>
      </xdr:nvSpPr>
      <xdr:spPr>
        <a:xfrm>
          <a:off x="0"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67" name="テキスト ボックス 36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68" name="テキスト ボックス 36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69" name="テキスト ボックス 36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0" name="テキスト ボックス 36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1" name="テキスト ボックス 37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372" name="楕円 371"/>
        <xdr:cNvSpPr/>
      </xdr:nvSpPr>
      <xdr:spPr>
        <a:xfrm>
          <a:off x="0" y="178504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12064</xdr:rowOff>
    </xdr:from>
    <xdr:to>
      <xdr:col>107</xdr:col>
      <xdr:colOff>101600</xdr:colOff>
      <xdr:row>104</xdr:row>
      <xdr:rowOff>113664</xdr:rowOff>
    </xdr:to>
    <xdr:sp macro="" textlink="">
      <xdr:nvSpPr>
        <xdr:cNvPr id="373" name="楕円 372"/>
        <xdr:cNvSpPr/>
      </xdr:nvSpPr>
      <xdr:spPr>
        <a:xfrm>
          <a:off x="0" y="1784286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62864</xdr:rowOff>
    </xdr:from>
    <xdr:to>
      <xdr:col>111</xdr:col>
      <xdr:colOff>177800</xdr:colOff>
      <xdr:row>104</xdr:row>
      <xdr:rowOff>70486</xdr:rowOff>
    </xdr:to>
    <xdr:cxnSp macro="">
      <xdr:nvCxnSpPr>
        <xdr:cNvPr id="374" name="直線コネクタ 373"/>
        <xdr:cNvCxnSpPr/>
      </xdr:nvCxnSpPr>
      <xdr:spPr>
        <a:xfrm>
          <a:off x="0" y="17893664"/>
          <a:ext cx="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137813</xdr:rowOff>
    </xdr:from>
    <xdr:ext cx="469744" cy="259045"/>
    <xdr:sp macro="" textlink="">
      <xdr:nvSpPr>
        <xdr:cNvPr id="375" name="n_1mainValue【庁舎】&#10;一人当たり面積"/>
        <xdr:cNvSpPr txBox="1"/>
      </xdr:nvSpPr>
      <xdr:spPr>
        <a:xfrm>
          <a:off x="0"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130191</xdr:rowOff>
    </xdr:from>
    <xdr:ext cx="469744" cy="259045"/>
    <xdr:sp macro="" textlink="">
      <xdr:nvSpPr>
        <xdr:cNvPr id="376" name="n_2mainValue【庁舎】&#10;一人当たり面積"/>
        <xdr:cNvSpPr txBox="1"/>
      </xdr:nvSpPr>
      <xdr:spPr>
        <a:xfrm>
          <a:off x="0"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77" name="正方形/長方形 376"/>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78" name="正方形/長方形 377"/>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79" name="テキスト ボックス 378"/>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有形固定資産減価償却率は、保健センター及び庁舎において類似団体平均、全国平均及び県平均全てを</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大きく</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下回る水準となっている。これは、両施設が平成</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の時代</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に入ってから整備した施設であり、比較的新しい施設であることが主な要因である。体育館・プール</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については</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a:cs typeface="+mn-cs"/>
            </a:rPr>
            <a:t>28</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年度策定の公共施設等総合管理計画</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及び今後策定予定の個別施設計画</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に基づいて適切な維持管理を進めていく。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15,694
15,234
6.18
6,785,194
6,586,220
189,176
4,509,586
1,800,058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類似団体平均と比較して、依然高い財政力指数を維持している。平成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月の空港機能移転や景気低迷の影響を受けて、平成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）をピークに低下傾向にあったものの、近年では固定資産税等の増収により、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年連続で数値が上昇した。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高齢化の拡大に伴って基準財政需要額の増加が見込まれており、それに見合う基準財政収入額を確保していく必要がある。そのため、新たな自主財源の確保に積極的に努めるとともに、さらなる徴収業務の強化に取り組む。</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21772</xdr:rowOff>
    </xdr:from>
    <xdr:to>
      <xdr:col>23</xdr:col>
      <xdr:colOff>133350</xdr:colOff>
      <xdr:row>38</xdr:row>
      <xdr:rowOff>102205</xdr:rowOff>
    </xdr:to>
    <xdr:cxnSp macro="">
      <xdr:nvCxnSpPr>
        <xdr:cNvPr id="70" name="直線コネクタ 69"/>
        <xdr:cNvCxnSpPr/>
      </xdr:nvCxnSpPr>
      <xdr:spPr>
        <a:xfrm flipV="1">
          <a:off x="4114800" y="65368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102205</xdr:rowOff>
    </xdr:from>
    <xdr:to>
      <xdr:col>19</xdr:col>
      <xdr:colOff>133350</xdr:colOff>
      <xdr:row>38</xdr:row>
      <xdr:rowOff>136676</xdr:rowOff>
    </xdr:to>
    <xdr:cxnSp macro="">
      <xdr:nvCxnSpPr>
        <xdr:cNvPr id="73" name="直線コネクタ 72"/>
        <xdr:cNvCxnSpPr/>
      </xdr:nvCxnSpPr>
      <xdr:spPr>
        <a:xfrm flipV="1">
          <a:off x="3225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136676</xdr:rowOff>
    </xdr:from>
    <xdr:to>
      <xdr:col>15</xdr:col>
      <xdr:colOff>82550</xdr:colOff>
      <xdr:row>38</xdr:row>
      <xdr:rowOff>159657</xdr:rowOff>
    </xdr:to>
    <xdr:cxnSp macro="">
      <xdr:nvCxnSpPr>
        <xdr:cNvPr id="76" name="直線コネクタ 75"/>
        <xdr:cNvCxnSpPr/>
      </xdr:nvCxnSpPr>
      <xdr:spPr>
        <a:xfrm flipV="1">
          <a:off x="2336800" y="66517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136676</xdr:rowOff>
    </xdr:from>
    <xdr:to>
      <xdr:col>11</xdr:col>
      <xdr:colOff>31750</xdr:colOff>
      <xdr:row>38</xdr:row>
      <xdr:rowOff>159657</xdr:rowOff>
    </xdr:to>
    <xdr:cxnSp macro="">
      <xdr:nvCxnSpPr>
        <xdr:cNvPr id="79" name="直線コネクタ 78"/>
        <xdr:cNvCxnSpPr/>
      </xdr:nvCxnSpPr>
      <xdr:spPr>
        <a:xfrm>
          <a:off x="1447800" y="66517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142422</xdr:rowOff>
    </xdr:from>
    <xdr:to>
      <xdr:col>23</xdr:col>
      <xdr:colOff>184150</xdr:colOff>
      <xdr:row>38</xdr:row>
      <xdr:rowOff>72572</xdr:rowOff>
    </xdr:to>
    <xdr:sp macro="" textlink="">
      <xdr:nvSpPr>
        <xdr:cNvPr id="89" name="楕円 88"/>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158949</xdr:rowOff>
    </xdr:from>
    <xdr:ext cx="762000" cy="259045"/>
    <xdr:sp macro="" textlink="">
      <xdr:nvSpPr>
        <xdr:cNvPr id="90" name="財政力該当値テキスト"/>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51405</xdr:rowOff>
    </xdr:from>
    <xdr:to>
      <xdr:col>19</xdr:col>
      <xdr:colOff>184150</xdr:colOff>
      <xdr:row>38</xdr:row>
      <xdr:rowOff>153005</xdr:rowOff>
    </xdr:to>
    <xdr:sp macro="" textlink="">
      <xdr:nvSpPr>
        <xdr:cNvPr id="91" name="楕円 90"/>
        <xdr:cNvSpPr/>
      </xdr:nvSpPr>
      <xdr:spPr>
        <a:xfrm>
          <a:off x="4064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163182</xdr:rowOff>
    </xdr:from>
    <xdr:ext cx="736600" cy="259045"/>
    <xdr:sp macro="" textlink="">
      <xdr:nvSpPr>
        <xdr:cNvPr id="92" name="テキスト ボックス 91"/>
        <xdr:cNvSpPr txBox="1"/>
      </xdr:nvSpPr>
      <xdr:spPr>
        <a:xfrm>
          <a:off x="3733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85876</xdr:rowOff>
    </xdr:from>
    <xdr:to>
      <xdr:col>15</xdr:col>
      <xdr:colOff>133350</xdr:colOff>
      <xdr:row>39</xdr:row>
      <xdr:rowOff>16026</xdr:rowOff>
    </xdr:to>
    <xdr:sp macro="" textlink="">
      <xdr:nvSpPr>
        <xdr:cNvPr id="93" name="楕円 92"/>
        <xdr:cNvSpPr/>
      </xdr:nvSpPr>
      <xdr:spPr>
        <a:xfrm>
          <a:off x="3175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26203</xdr:rowOff>
    </xdr:from>
    <xdr:ext cx="762000" cy="259045"/>
    <xdr:sp macro="" textlink="">
      <xdr:nvSpPr>
        <xdr:cNvPr id="94" name="テキスト ボックス 93"/>
        <xdr:cNvSpPr txBox="1"/>
      </xdr:nvSpPr>
      <xdr:spPr>
        <a:xfrm>
          <a:off x="2844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85876</xdr:rowOff>
    </xdr:from>
    <xdr:to>
      <xdr:col>7</xdr:col>
      <xdr:colOff>31750</xdr:colOff>
      <xdr:row>39</xdr:row>
      <xdr:rowOff>16026</xdr:rowOff>
    </xdr:to>
    <xdr:sp macro="" textlink="">
      <xdr:nvSpPr>
        <xdr:cNvPr id="97" name="楕円 96"/>
        <xdr:cNvSpPr/>
      </xdr:nvSpPr>
      <xdr:spPr>
        <a:xfrm>
          <a:off x="1397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26203</xdr:rowOff>
    </xdr:from>
    <xdr:ext cx="762000" cy="259045"/>
    <xdr:sp macro="" textlink="">
      <xdr:nvSpPr>
        <xdr:cNvPr id="98" name="テキスト ボックス 97"/>
        <xdr:cNvSpPr txBox="1"/>
      </xdr:nvSpPr>
      <xdr:spPr>
        <a:xfrm>
          <a:off x="1066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固定資産税等の増収により、分母となる経常一般財源等が前年度比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％の増加となったため、昨年度と比較して比率が低下している。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一方、分子となる経常経費充当一般財源等は前年度比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に引き続き全国平均・愛知県平均・類似団体平均を下回る結果となったものの、今後さらなる扶助費の増加が見込まれ、加えて地方税を中心とした経常一般財源の大幅な増加は見込まれないことから、継続して経常経費削減に努め、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105591</xdr:rowOff>
    </xdr:to>
    <xdr:cxnSp macro="">
      <xdr:nvCxnSpPr>
        <xdr:cNvPr id="135" name="直線コネクタ 134"/>
        <xdr:cNvCxnSpPr/>
      </xdr:nvCxnSpPr>
      <xdr:spPr>
        <a:xfrm flipV="1">
          <a:off x="4114800" y="10450285"/>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105591</xdr:rowOff>
    </xdr:from>
    <xdr:to>
      <xdr:col>19</xdr:col>
      <xdr:colOff>133350</xdr:colOff>
      <xdr:row>62</xdr:row>
      <xdr:rowOff>151312</xdr:rowOff>
    </xdr:to>
    <xdr:cxnSp macro="">
      <xdr:nvCxnSpPr>
        <xdr:cNvPr id="138" name="直線コネクタ 137"/>
        <xdr:cNvCxnSpPr/>
      </xdr:nvCxnSpPr>
      <xdr:spPr>
        <a:xfrm flipV="1">
          <a:off x="3225800" y="1056404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151312</xdr:rowOff>
    </xdr:to>
    <xdr:cxnSp macro="">
      <xdr:nvCxnSpPr>
        <xdr:cNvPr id="141" name="直線コネクタ 140"/>
        <xdr:cNvCxnSpPr/>
      </xdr:nvCxnSpPr>
      <xdr:spPr>
        <a:xfrm>
          <a:off x="2336800" y="1069848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83276</xdr:rowOff>
    </xdr:to>
    <xdr:cxnSp macro="">
      <xdr:nvCxnSpPr>
        <xdr:cNvPr id="144" name="直線コネクタ 143"/>
        <xdr:cNvCxnSpPr/>
      </xdr:nvCxnSpPr>
      <xdr:spPr>
        <a:xfrm flipV="1">
          <a:off x="1447800" y="1069848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8346</xdr:rowOff>
    </xdr:from>
    <xdr:to>
      <xdr:col>11</xdr:col>
      <xdr:colOff>82550</xdr:colOff>
      <xdr:row>63</xdr:row>
      <xdr:rowOff>109946</xdr:rowOff>
    </xdr:to>
    <xdr:sp macro="" textlink="">
      <xdr:nvSpPr>
        <xdr:cNvPr id="145" name="フローチャート: 判断 144"/>
        <xdr:cNvSpPr/>
      </xdr:nvSpPr>
      <xdr:spPr>
        <a:xfrm>
          <a:off x="2286000" y="1080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94723</xdr:rowOff>
    </xdr:from>
    <xdr:ext cx="762000" cy="259045"/>
    <xdr:sp macro="" textlink="">
      <xdr:nvSpPr>
        <xdr:cNvPr id="146" name="テキスト ボックス 145"/>
        <xdr:cNvSpPr txBox="1"/>
      </xdr:nvSpPr>
      <xdr:spPr>
        <a:xfrm>
          <a:off x="1955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145324</xdr:rowOff>
    </xdr:from>
    <xdr:to>
      <xdr:col>7</xdr:col>
      <xdr:colOff>31750</xdr:colOff>
      <xdr:row>63</xdr:row>
      <xdr:rowOff>75474</xdr:rowOff>
    </xdr:to>
    <xdr:sp macro="" textlink="">
      <xdr:nvSpPr>
        <xdr:cNvPr id="147" name="フローチャート: 判断 146"/>
        <xdr:cNvSpPr/>
      </xdr:nvSpPr>
      <xdr:spPr>
        <a:xfrm>
          <a:off x="1397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85651</xdr:rowOff>
    </xdr:from>
    <xdr:ext cx="762000" cy="259045"/>
    <xdr:sp macro="" textlink="">
      <xdr:nvSpPr>
        <xdr:cNvPr id="148" name="テキスト ボックス 147"/>
        <xdr:cNvSpPr txBox="1"/>
      </xdr:nvSpPr>
      <xdr:spPr>
        <a:xfrm>
          <a:off x="1066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4" name="楕円 153"/>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129012</xdr:rowOff>
    </xdr:from>
    <xdr:ext cx="762000" cy="259045"/>
    <xdr:sp macro="" textlink="">
      <xdr:nvSpPr>
        <xdr:cNvPr id="155" name="財政構造の弾力性該当値テキスト"/>
        <xdr:cNvSpPr txBox="1"/>
      </xdr:nvSpPr>
      <xdr:spPr>
        <a:xfrm>
          <a:off x="5041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54791</xdr:rowOff>
    </xdr:from>
    <xdr:to>
      <xdr:col>19</xdr:col>
      <xdr:colOff>184150</xdr:colOff>
      <xdr:row>61</xdr:row>
      <xdr:rowOff>156391</xdr:rowOff>
    </xdr:to>
    <xdr:sp macro="" textlink="">
      <xdr:nvSpPr>
        <xdr:cNvPr id="156" name="楕円 155"/>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166568</xdr:rowOff>
    </xdr:from>
    <xdr:ext cx="736600" cy="259045"/>
    <xdr:sp macro="" textlink="">
      <xdr:nvSpPr>
        <xdr:cNvPr id="157" name="テキスト ボックス 156"/>
        <xdr:cNvSpPr txBox="1"/>
      </xdr:nvSpPr>
      <xdr:spPr>
        <a:xfrm>
          <a:off x="3733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100512</xdr:rowOff>
    </xdr:from>
    <xdr:to>
      <xdr:col>15</xdr:col>
      <xdr:colOff>133350</xdr:colOff>
      <xdr:row>63</xdr:row>
      <xdr:rowOff>30662</xdr:rowOff>
    </xdr:to>
    <xdr:sp macro="" textlink="">
      <xdr:nvSpPr>
        <xdr:cNvPr id="158" name="楕円 157"/>
        <xdr:cNvSpPr/>
      </xdr:nvSpPr>
      <xdr:spPr>
        <a:xfrm>
          <a:off x="3175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40839</xdr:rowOff>
    </xdr:from>
    <xdr:ext cx="762000" cy="259045"/>
    <xdr:sp macro="" textlink="">
      <xdr:nvSpPr>
        <xdr:cNvPr id="159" name="テキスト ボックス 158"/>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60" name="楕円 159"/>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1" name="テキスト ボックス 160"/>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32476</xdr:rowOff>
    </xdr:from>
    <xdr:to>
      <xdr:col>7</xdr:col>
      <xdr:colOff>31750</xdr:colOff>
      <xdr:row>63</xdr:row>
      <xdr:rowOff>134076</xdr:rowOff>
    </xdr:to>
    <xdr:sp macro="" textlink="">
      <xdr:nvSpPr>
        <xdr:cNvPr id="162" name="楕円 161"/>
        <xdr:cNvSpPr/>
      </xdr:nvSpPr>
      <xdr:spPr>
        <a:xfrm>
          <a:off x="1397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118853</xdr:rowOff>
    </xdr:from>
    <xdr:ext cx="762000" cy="259045"/>
    <xdr:sp macro="" textlink="">
      <xdr:nvSpPr>
        <xdr:cNvPr id="163" name="テキスト ボックス 162"/>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年度においては、人件費及び維持補修費が増加したものの、物件費が減少したため、人件費・物件費等の総合計額は減少（</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2,377,609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2,350,495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千円）した。さらに、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人口は増加（前年比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175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人増）したため、人口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人当たりの決算額としては前年比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3,436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円の減少となった。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類似団体内平均値は下回っているが、全国平均及び愛知県平均を上回る結果となっっており、支出総額も増加しているため、今後は内部管理費等の削減に努め、コストの低減を図る。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62390</xdr:rowOff>
    </xdr:from>
    <xdr:to>
      <xdr:col>23</xdr:col>
      <xdr:colOff>133350</xdr:colOff>
      <xdr:row>82</xdr:row>
      <xdr:rowOff>78972</xdr:rowOff>
    </xdr:to>
    <xdr:cxnSp macro="">
      <xdr:nvCxnSpPr>
        <xdr:cNvPr id="196" name="直線コネクタ 195"/>
        <xdr:cNvCxnSpPr/>
      </xdr:nvCxnSpPr>
      <xdr:spPr>
        <a:xfrm flipV="1">
          <a:off x="4114800" y="14121290"/>
          <a:ext cx="8382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78972</xdr:rowOff>
    </xdr:from>
    <xdr:to>
      <xdr:col>19</xdr:col>
      <xdr:colOff>133350</xdr:colOff>
      <xdr:row>82</xdr:row>
      <xdr:rowOff>84131</xdr:rowOff>
    </xdr:to>
    <xdr:cxnSp macro="">
      <xdr:nvCxnSpPr>
        <xdr:cNvPr id="199" name="直線コネクタ 198"/>
        <xdr:cNvCxnSpPr/>
      </xdr:nvCxnSpPr>
      <xdr:spPr>
        <a:xfrm flipV="1">
          <a:off x="3225800" y="14137872"/>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72278</xdr:rowOff>
    </xdr:from>
    <xdr:to>
      <xdr:col>15</xdr:col>
      <xdr:colOff>82550</xdr:colOff>
      <xdr:row>82</xdr:row>
      <xdr:rowOff>84131</xdr:rowOff>
    </xdr:to>
    <xdr:cxnSp macro="">
      <xdr:nvCxnSpPr>
        <xdr:cNvPr id="202" name="直線コネクタ 201"/>
        <xdr:cNvCxnSpPr/>
      </xdr:nvCxnSpPr>
      <xdr:spPr>
        <a:xfrm>
          <a:off x="2336800" y="14131178"/>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62178</xdr:rowOff>
    </xdr:from>
    <xdr:to>
      <xdr:col>11</xdr:col>
      <xdr:colOff>31750</xdr:colOff>
      <xdr:row>82</xdr:row>
      <xdr:rowOff>72278</xdr:rowOff>
    </xdr:to>
    <xdr:cxnSp macro="">
      <xdr:nvCxnSpPr>
        <xdr:cNvPr id="205" name="直線コネクタ 204"/>
        <xdr:cNvCxnSpPr/>
      </xdr:nvCxnSpPr>
      <xdr:spPr>
        <a:xfrm>
          <a:off x="1447800" y="14121078"/>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76065</xdr:rowOff>
    </xdr:from>
    <xdr:to>
      <xdr:col>11</xdr:col>
      <xdr:colOff>82550</xdr:colOff>
      <xdr:row>83</xdr:row>
      <xdr:rowOff>6215</xdr:rowOff>
    </xdr:to>
    <xdr:sp macro="" textlink="">
      <xdr:nvSpPr>
        <xdr:cNvPr id="206" name="フローチャート: 判断 205"/>
        <xdr:cNvSpPr/>
      </xdr:nvSpPr>
      <xdr:spPr>
        <a:xfrm>
          <a:off x="2286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162442</xdr:rowOff>
    </xdr:from>
    <xdr:ext cx="762000" cy="259045"/>
    <xdr:sp macro="" textlink="">
      <xdr:nvSpPr>
        <xdr:cNvPr id="207" name="テキスト ボックス 206"/>
        <xdr:cNvSpPr txBox="1"/>
      </xdr:nvSpPr>
      <xdr:spPr>
        <a:xfrm>
          <a:off x="1955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40151</xdr:rowOff>
    </xdr:from>
    <xdr:to>
      <xdr:col>7</xdr:col>
      <xdr:colOff>31750</xdr:colOff>
      <xdr:row>82</xdr:row>
      <xdr:rowOff>141751</xdr:rowOff>
    </xdr:to>
    <xdr:sp macro="" textlink="">
      <xdr:nvSpPr>
        <xdr:cNvPr id="208" name="フローチャート: 判断 207"/>
        <xdr:cNvSpPr/>
      </xdr:nvSpPr>
      <xdr:spPr>
        <a:xfrm>
          <a:off x="1397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126528</xdr:rowOff>
    </xdr:from>
    <xdr:ext cx="762000" cy="259045"/>
    <xdr:sp macro="" textlink="">
      <xdr:nvSpPr>
        <xdr:cNvPr id="209" name="テキスト ボックス 208"/>
        <xdr:cNvSpPr txBox="1"/>
      </xdr:nvSpPr>
      <xdr:spPr>
        <a:xfrm>
          <a:off x="1066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11590</xdr:rowOff>
    </xdr:from>
    <xdr:to>
      <xdr:col>23</xdr:col>
      <xdr:colOff>184150</xdr:colOff>
      <xdr:row>82</xdr:row>
      <xdr:rowOff>113190</xdr:rowOff>
    </xdr:to>
    <xdr:sp macro="" textlink="">
      <xdr:nvSpPr>
        <xdr:cNvPr id="215" name="楕円 214"/>
        <xdr:cNvSpPr/>
      </xdr:nvSpPr>
      <xdr:spPr>
        <a:xfrm>
          <a:off x="4902200" y="140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28117</xdr:rowOff>
    </xdr:from>
    <xdr:ext cx="762000" cy="259045"/>
    <xdr:sp macro="" textlink="">
      <xdr:nvSpPr>
        <xdr:cNvPr id="216" name="人件費・物件費等の状況該当値テキスト"/>
        <xdr:cNvSpPr txBox="1"/>
      </xdr:nvSpPr>
      <xdr:spPr>
        <a:xfrm>
          <a:off x="5041900" y="1391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28172</xdr:rowOff>
    </xdr:from>
    <xdr:to>
      <xdr:col>19</xdr:col>
      <xdr:colOff>184150</xdr:colOff>
      <xdr:row>82</xdr:row>
      <xdr:rowOff>129772</xdr:rowOff>
    </xdr:to>
    <xdr:sp macro="" textlink="">
      <xdr:nvSpPr>
        <xdr:cNvPr id="217" name="楕円 216"/>
        <xdr:cNvSpPr/>
      </xdr:nvSpPr>
      <xdr:spPr>
        <a:xfrm>
          <a:off x="4064000" y="140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139949</xdr:rowOff>
    </xdr:from>
    <xdr:ext cx="736600" cy="259045"/>
    <xdr:sp macro="" textlink="">
      <xdr:nvSpPr>
        <xdr:cNvPr id="218" name="テキスト ボックス 217"/>
        <xdr:cNvSpPr txBox="1"/>
      </xdr:nvSpPr>
      <xdr:spPr>
        <a:xfrm>
          <a:off x="3733800" y="1385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33331</xdr:rowOff>
    </xdr:from>
    <xdr:to>
      <xdr:col>15</xdr:col>
      <xdr:colOff>133350</xdr:colOff>
      <xdr:row>82</xdr:row>
      <xdr:rowOff>134931</xdr:rowOff>
    </xdr:to>
    <xdr:sp macro="" textlink="">
      <xdr:nvSpPr>
        <xdr:cNvPr id="219" name="楕円 218"/>
        <xdr:cNvSpPr/>
      </xdr:nvSpPr>
      <xdr:spPr>
        <a:xfrm>
          <a:off x="3175000" y="140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119708</xdr:rowOff>
    </xdr:from>
    <xdr:ext cx="762000" cy="259045"/>
    <xdr:sp macro="" textlink="">
      <xdr:nvSpPr>
        <xdr:cNvPr id="220" name="テキスト ボックス 219"/>
        <xdr:cNvSpPr txBox="1"/>
      </xdr:nvSpPr>
      <xdr:spPr>
        <a:xfrm>
          <a:off x="2844800" y="1417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21478</xdr:rowOff>
    </xdr:from>
    <xdr:to>
      <xdr:col>11</xdr:col>
      <xdr:colOff>82550</xdr:colOff>
      <xdr:row>82</xdr:row>
      <xdr:rowOff>123078</xdr:rowOff>
    </xdr:to>
    <xdr:sp macro="" textlink="">
      <xdr:nvSpPr>
        <xdr:cNvPr id="221" name="楕円 220"/>
        <xdr:cNvSpPr/>
      </xdr:nvSpPr>
      <xdr:spPr>
        <a:xfrm>
          <a:off x="2286000" y="140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133255</xdr:rowOff>
    </xdr:from>
    <xdr:ext cx="762000" cy="259045"/>
    <xdr:sp macro="" textlink="">
      <xdr:nvSpPr>
        <xdr:cNvPr id="222" name="テキスト ボックス 221"/>
        <xdr:cNvSpPr txBox="1"/>
      </xdr:nvSpPr>
      <xdr:spPr>
        <a:xfrm>
          <a:off x="1955800" y="138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11378</xdr:rowOff>
    </xdr:from>
    <xdr:to>
      <xdr:col>7</xdr:col>
      <xdr:colOff>31750</xdr:colOff>
      <xdr:row>82</xdr:row>
      <xdr:rowOff>112978</xdr:rowOff>
    </xdr:to>
    <xdr:sp macro="" textlink="">
      <xdr:nvSpPr>
        <xdr:cNvPr id="223" name="楕円 222"/>
        <xdr:cNvSpPr/>
      </xdr:nvSpPr>
      <xdr:spPr>
        <a:xfrm>
          <a:off x="1397000" y="140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123155</xdr:rowOff>
    </xdr:from>
    <xdr:ext cx="762000" cy="259045"/>
    <xdr:sp macro="" textlink="">
      <xdr:nvSpPr>
        <xdr:cNvPr id="224" name="テキスト ボックス 223"/>
        <xdr:cNvSpPr txBox="1"/>
      </xdr:nvSpPr>
      <xdr:spPr>
        <a:xfrm>
          <a:off x="1066800" y="1383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年度までは国家公務員の時限的な給与削減のため見かけ上高い数値（</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）となっていたものの、平成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を下回り、平成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以下の水準となった。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今後も人事院勧告や、社会情勢の変化に的確に対処するとともに、各種手当の見直しを始めとする給与等の適正管理に努める。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0" name="直線コネクタ 259"/>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57452</xdr:rowOff>
    </xdr:from>
    <xdr:to>
      <xdr:col>77</xdr:col>
      <xdr:colOff>44450</xdr:colOff>
      <xdr:row>88</xdr:row>
      <xdr:rowOff>68943</xdr:rowOff>
    </xdr:to>
    <xdr:cxnSp macro="">
      <xdr:nvCxnSpPr>
        <xdr:cNvPr id="263" name="直線コネクタ 262"/>
        <xdr:cNvCxnSpPr/>
      </xdr:nvCxnSpPr>
      <xdr:spPr>
        <a:xfrm>
          <a:off x="15290800" y="1514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88</xdr:row>
      <xdr:rowOff>137886</xdr:rowOff>
    </xdr:to>
    <xdr:cxnSp macro="">
      <xdr:nvCxnSpPr>
        <xdr:cNvPr id="266" name="直線コネクタ 265"/>
        <xdr:cNvCxnSpPr/>
      </xdr:nvCxnSpPr>
      <xdr:spPr>
        <a:xfrm flipV="1">
          <a:off x="14401800" y="151450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137886</xdr:rowOff>
    </xdr:to>
    <xdr:cxnSp macro="">
      <xdr:nvCxnSpPr>
        <xdr:cNvPr id="269" name="直線コネクタ 268"/>
        <xdr:cNvCxnSpPr/>
      </xdr:nvCxnSpPr>
      <xdr:spPr>
        <a:xfrm>
          <a:off x="13512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3" name="テキスト ボックス 27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6652</xdr:rowOff>
    </xdr:from>
    <xdr:to>
      <xdr:col>73</xdr:col>
      <xdr:colOff>44450</xdr:colOff>
      <xdr:row>88</xdr:row>
      <xdr:rowOff>108252</xdr:rowOff>
    </xdr:to>
    <xdr:sp macro="" textlink="">
      <xdr:nvSpPr>
        <xdr:cNvPr id="283" name="楕円 282"/>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93029</xdr:rowOff>
    </xdr:from>
    <xdr:ext cx="762000" cy="259045"/>
    <xdr:sp macro="" textlink="">
      <xdr:nvSpPr>
        <xdr:cNvPr id="284" name="テキスト ボックス 283"/>
        <xdr:cNvSpPr txBox="1"/>
      </xdr:nvSpPr>
      <xdr:spPr>
        <a:xfrm>
          <a:off x="14909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5" name="楕円 284"/>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6" name="テキスト ボックス 285"/>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7" name="楕円 286"/>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8" name="テキスト ボックス 287"/>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集中改革プランの方針に基づいて人員管理を進めてきた結果、全国平均・愛知県平均・類似団体平均を下回る結果となった。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年度には総合福祉センター北館さざんかにおいて、新たに指定管理者制度を導入したほか、機構改革を実施し、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課</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係での新たな業務体制を確立した。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今後も民間委託、事務処理方法の改善等による効率化を図り、優先度の低い事務事業については縮小・廃止を進めるなどして、定員の適正化に努める。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158690</xdr:rowOff>
    </xdr:from>
    <xdr:to>
      <xdr:col>81</xdr:col>
      <xdr:colOff>44450</xdr:colOff>
      <xdr:row>60</xdr:row>
      <xdr:rowOff>167882</xdr:rowOff>
    </xdr:to>
    <xdr:cxnSp macro="">
      <xdr:nvCxnSpPr>
        <xdr:cNvPr id="325" name="直線コネクタ 324"/>
        <xdr:cNvCxnSpPr/>
      </xdr:nvCxnSpPr>
      <xdr:spPr>
        <a:xfrm flipV="1">
          <a:off x="16179800" y="1044569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61</xdr:row>
      <xdr:rowOff>12519</xdr:rowOff>
    </xdr:to>
    <xdr:cxnSp macro="">
      <xdr:nvCxnSpPr>
        <xdr:cNvPr id="328" name="直線コネクタ 327"/>
        <xdr:cNvCxnSpPr/>
      </xdr:nvCxnSpPr>
      <xdr:spPr>
        <a:xfrm flipV="1">
          <a:off x="15290800" y="104548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12519</xdr:rowOff>
    </xdr:to>
    <xdr:cxnSp macro="">
      <xdr:nvCxnSpPr>
        <xdr:cNvPr id="331" name="直線コネクタ 330"/>
        <xdr:cNvCxnSpPr/>
      </xdr:nvCxnSpPr>
      <xdr:spPr>
        <a:xfrm>
          <a:off x="14401800" y="104548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143752</xdr:rowOff>
    </xdr:from>
    <xdr:to>
      <xdr:col>68</xdr:col>
      <xdr:colOff>152400</xdr:colOff>
      <xdr:row>60</xdr:row>
      <xdr:rowOff>167882</xdr:rowOff>
    </xdr:to>
    <xdr:cxnSp macro="">
      <xdr:nvCxnSpPr>
        <xdr:cNvPr id="334" name="直線コネクタ 333"/>
        <xdr:cNvCxnSpPr/>
      </xdr:nvCxnSpPr>
      <xdr:spPr>
        <a:xfrm>
          <a:off x="13512800" y="104307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100512</xdr:rowOff>
    </xdr:from>
    <xdr:to>
      <xdr:col>68</xdr:col>
      <xdr:colOff>203200</xdr:colOff>
      <xdr:row>63</xdr:row>
      <xdr:rowOff>30662</xdr:rowOff>
    </xdr:to>
    <xdr:sp macro="" textlink="">
      <xdr:nvSpPr>
        <xdr:cNvPr id="335" name="フローチャート: 判断 334"/>
        <xdr:cNvSpPr/>
      </xdr:nvSpPr>
      <xdr:spPr>
        <a:xfrm>
          <a:off x="14351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36" name="テキスト ボックス 335"/>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87872</xdr:rowOff>
    </xdr:from>
    <xdr:to>
      <xdr:col>64</xdr:col>
      <xdr:colOff>152400</xdr:colOff>
      <xdr:row>63</xdr:row>
      <xdr:rowOff>18022</xdr:rowOff>
    </xdr:to>
    <xdr:sp macro="" textlink="">
      <xdr:nvSpPr>
        <xdr:cNvPr id="337" name="フローチャート: 判断 336"/>
        <xdr:cNvSpPr/>
      </xdr:nvSpPr>
      <xdr:spPr>
        <a:xfrm>
          <a:off x="13462000" y="1071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2799</xdr:rowOff>
    </xdr:from>
    <xdr:ext cx="762000" cy="259045"/>
    <xdr:sp macro="" textlink="">
      <xdr:nvSpPr>
        <xdr:cNvPr id="338" name="テキスト ボックス 337"/>
        <xdr:cNvSpPr txBox="1"/>
      </xdr:nvSpPr>
      <xdr:spPr>
        <a:xfrm>
          <a:off x="13131800" y="108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107890</xdr:rowOff>
    </xdr:from>
    <xdr:to>
      <xdr:col>81</xdr:col>
      <xdr:colOff>95250</xdr:colOff>
      <xdr:row>61</xdr:row>
      <xdr:rowOff>38040</xdr:rowOff>
    </xdr:to>
    <xdr:sp macro="" textlink="">
      <xdr:nvSpPr>
        <xdr:cNvPr id="344" name="楕円 343"/>
        <xdr:cNvSpPr/>
      </xdr:nvSpPr>
      <xdr:spPr>
        <a:xfrm>
          <a:off x="169672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124417</xdr:rowOff>
    </xdr:from>
    <xdr:ext cx="762000" cy="259045"/>
    <xdr:sp macro="" textlink="">
      <xdr:nvSpPr>
        <xdr:cNvPr id="345" name="定員管理の状況該当値テキスト"/>
        <xdr:cNvSpPr txBox="1"/>
      </xdr:nvSpPr>
      <xdr:spPr>
        <a:xfrm>
          <a:off x="17106900" y="102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117082</xdr:rowOff>
    </xdr:from>
    <xdr:to>
      <xdr:col>77</xdr:col>
      <xdr:colOff>95250</xdr:colOff>
      <xdr:row>61</xdr:row>
      <xdr:rowOff>47232</xdr:rowOff>
    </xdr:to>
    <xdr:sp macro="" textlink="">
      <xdr:nvSpPr>
        <xdr:cNvPr id="346" name="楕円 345"/>
        <xdr:cNvSpPr/>
      </xdr:nvSpPr>
      <xdr:spPr>
        <a:xfrm>
          <a:off x="16129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57409</xdr:rowOff>
    </xdr:from>
    <xdr:ext cx="736600" cy="259045"/>
    <xdr:sp macro="" textlink="">
      <xdr:nvSpPr>
        <xdr:cNvPr id="347" name="テキスト ボックス 346"/>
        <xdr:cNvSpPr txBox="1"/>
      </xdr:nvSpPr>
      <xdr:spPr>
        <a:xfrm>
          <a:off x="15798800" y="1017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8" name="楕円 347"/>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73496</xdr:rowOff>
    </xdr:from>
    <xdr:ext cx="762000" cy="259045"/>
    <xdr:sp macro="" textlink="">
      <xdr:nvSpPr>
        <xdr:cNvPr id="349" name="テキスト ボックス 348"/>
        <xdr:cNvSpPr txBox="1"/>
      </xdr:nvSpPr>
      <xdr:spPr>
        <a:xfrm>
          <a:off x="14909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117082</xdr:rowOff>
    </xdr:from>
    <xdr:to>
      <xdr:col>68</xdr:col>
      <xdr:colOff>203200</xdr:colOff>
      <xdr:row>61</xdr:row>
      <xdr:rowOff>47232</xdr:rowOff>
    </xdr:to>
    <xdr:sp macro="" textlink="">
      <xdr:nvSpPr>
        <xdr:cNvPr id="350" name="楕円 349"/>
        <xdr:cNvSpPr/>
      </xdr:nvSpPr>
      <xdr:spPr>
        <a:xfrm>
          <a:off x="14351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51" name="テキスト ボックス 350"/>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92952</xdr:rowOff>
    </xdr:from>
    <xdr:to>
      <xdr:col>64</xdr:col>
      <xdr:colOff>152400</xdr:colOff>
      <xdr:row>61</xdr:row>
      <xdr:rowOff>23102</xdr:rowOff>
    </xdr:to>
    <xdr:sp macro="" textlink="">
      <xdr:nvSpPr>
        <xdr:cNvPr id="352" name="楕円 351"/>
        <xdr:cNvSpPr/>
      </xdr:nvSpPr>
      <xdr:spPr>
        <a:xfrm>
          <a:off x="13462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33279</xdr:rowOff>
    </xdr:from>
    <xdr:ext cx="762000" cy="259045"/>
    <xdr:sp macro="" textlink="">
      <xdr:nvSpPr>
        <xdr:cNvPr id="353" name="テキスト ボックス 352"/>
        <xdr:cNvSpPr txBox="1"/>
      </xdr:nvSpPr>
      <xdr:spPr>
        <a:xfrm>
          <a:off x="13131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過去からの継続的な起債抑制により、平成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年度決算時点では類似団体内平均値を大きく下回っている。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今後は据置期間が経過し、元金償還の開始する借入が複数あることから、元利償還金は増加傾向で推移する見通しである。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事業の効率化を図るとともに、安易に起債に頼らない財政運営を継続して行うように努める。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36</xdr:row>
      <xdr:rowOff>143192</xdr:rowOff>
    </xdr:to>
    <xdr:cxnSp macro="">
      <xdr:nvCxnSpPr>
        <xdr:cNvPr id="383" name="直線コネクタ 382"/>
        <xdr:cNvCxnSpPr/>
      </xdr:nvCxnSpPr>
      <xdr:spPr>
        <a:xfrm>
          <a:off x="16179800" y="629729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125095</xdr:rowOff>
    </xdr:from>
    <xdr:to>
      <xdr:col>77</xdr:col>
      <xdr:colOff>44450</xdr:colOff>
      <xdr:row>36</xdr:row>
      <xdr:rowOff>143192</xdr:rowOff>
    </xdr:to>
    <xdr:cxnSp macro="">
      <xdr:nvCxnSpPr>
        <xdr:cNvPr id="386" name="直線コネクタ 385"/>
        <xdr:cNvCxnSpPr/>
      </xdr:nvCxnSpPr>
      <xdr:spPr>
        <a:xfrm flipV="1">
          <a:off x="15290800" y="629729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36</xdr:row>
      <xdr:rowOff>155258</xdr:rowOff>
    </xdr:to>
    <xdr:cxnSp macro="">
      <xdr:nvCxnSpPr>
        <xdr:cNvPr id="389" name="直線コネクタ 388"/>
        <xdr:cNvCxnSpPr/>
      </xdr:nvCxnSpPr>
      <xdr:spPr>
        <a:xfrm flipV="1">
          <a:off x="14401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37</xdr:row>
      <xdr:rowOff>1905</xdr:rowOff>
    </xdr:to>
    <xdr:cxnSp macro="">
      <xdr:nvCxnSpPr>
        <xdr:cNvPr id="392" name="直線コネクタ 391"/>
        <xdr:cNvCxnSpPr/>
      </xdr:nvCxnSpPr>
      <xdr:spPr>
        <a:xfrm flipV="1">
          <a:off x="13512800" y="632745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21907</xdr:rowOff>
    </xdr:from>
    <xdr:to>
      <xdr:col>68</xdr:col>
      <xdr:colOff>203200</xdr:colOff>
      <xdr:row>40</xdr:row>
      <xdr:rowOff>123507</xdr:rowOff>
    </xdr:to>
    <xdr:sp macro="" textlink="">
      <xdr:nvSpPr>
        <xdr:cNvPr id="393" name="フローチャート: 判断 392"/>
        <xdr:cNvSpPr/>
      </xdr:nvSpPr>
      <xdr:spPr>
        <a:xfrm>
          <a:off x="143510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108284</xdr:rowOff>
    </xdr:from>
    <xdr:ext cx="762000" cy="259045"/>
    <xdr:sp macro="" textlink="">
      <xdr:nvSpPr>
        <xdr:cNvPr id="394" name="テキスト ボックス 393"/>
        <xdr:cNvSpPr txBox="1"/>
      </xdr:nvSpPr>
      <xdr:spPr>
        <a:xfrm>
          <a:off x="140208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82232</xdr:rowOff>
    </xdr:from>
    <xdr:to>
      <xdr:col>64</xdr:col>
      <xdr:colOff>152400</xdr:colOff>
      <xdr:row>41</xdr:row>
      <xdr:rowOff>12382</xdr:rowOff>
    </xdr:to>
    <xdr:sp macro="" textlink="">
      <xdr:nvSpPr>
        <xdr:cNvPr id="395" name="フローチャート: 判断 394"/>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168609</xdr:rowOff>
    </xdr:from>
    <xdr:ext cx="762000" cy="259045"/>
    <xdr:sp macro="" textlink="">
      <xdr:nvSpPr>
        <xdr:cNvPr id="396" name="テキスト ボックス 395"/>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2" name="楕円 401"/>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13669</xdr:rowOff>
    </xdr:from>
    <xdr:ext cx="762000" cy="259045"/>
    <xdr:sp macro="" textlink="">
      <xdr:nvSpPr>
        <xdr:cNvPr id="403"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74295</xdr:rowOff>
    </xdr:from>
    <xdr:to>
      <xdr:col>77</xdr:col>
      <xdr:colOff>95250</xdr:colOff>
      <xdr:row>37</xdr:row>
      <xdr:rowOff>4445</xdr:rowOff>
    </xdr:to>
    <xdr:sp macro="" textlink="">
      <xdr:nvSpPr>
        <xdr:cNvPr id="404" name="楕円 403"/>
        <xdr:cNvSpPr/>
      </xdr:nvSpPr>
      <xdr:spPr>
        <a:xfrm>
          <a:off x="16129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14622</xdr:rowOff>
    </xdr:from>
    <xdr:ext cx="736600" cy="259045"/>
    <xdr:sp macro="" textlink="">
      <xdr:nvSpPr>
        <xdr:cNvPr id="405" name="テキスト ボックス 404"/>
        <xdr:cNvSpPr txBox="1"/>
      </xdr:nvSpPr>
      <xdr:spPr>
        <a:xfrm>
          <a:off x="15798800" y="601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6" name="楕円 405"/>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7" name="テキスト ボックス 406"/>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08" name="楕円 407"/>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09" name="テキスト ボックス 408"/>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410" name="楕円 409"/>
        <xdr:cNvSpPr/>
      </xdr:nvSpPr>
      <xdr:spPr>
        <a:xfrm>
          <a:off x="13462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62882</xdr:rowOff>
    </xdr:from>
    <xdr:ext cx="762000" cy="259045"/>
    <xdr:sp macro="" textlink="">
      <xdr:nvSpPr>
        <xdr:cNvPr id="411" name="テキスト ボックス 410"/>
        <xdr:cNvSpPr txBox="1"/>
      </xdr:nvSpPr>
      <xdr:spPr>
        <a:xfrm>
          <a:off x="13131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継続して起債に頼らない財政運営を行ってきたため、負担額を上回る歳入が見込まれ、将来負担比率は数値化されていない。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今後も起債の抑制を図り、健全な財政運営を堅持する。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10732</xdr:rowOff>
    </xdr:from>
    <xdr:to>
      <xdr:col>68</xdr:col>
      <xdr:colOff>203200</xdr:colOff>
      <xdr:row>15</xdr:row>
      <xdr:rowOff>112332</xdr:rowOff>
    </xdr:to>
    <xdr:sp macro="" textlink="">
      <xdr:nvSpPr>
        <xdr:cNvPr id="447" name="フローチャート: 判断 446"/>
        <xdr:cNvSpPr/>
      </xdr:nvSpPr>
      <xdr:spPr>
        <a:xfrm>
          <a:off x="143510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122509</xdr:rowOff>
    </xdr:from>
    <xdr:ext cx="762000" cy="259045"/>
    <xdr:sp macro="" textlink="">
      <xdr:nvSpPr>
        <xdr:cNvPr id="448" name="テキスト ボックス 447"/>
        <xdr:cNvSpPr txBox="1"/>
      </xdr:nvSpPr>
      <xdr:spPr>
        <a:xfrm>
          <a:off x="14020800" y="23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63214</xdr:rowOff>
    </xdr:from>
    <xdr:to>
      <xdr:col>64</xdr:col>
      <xdr:colOff>152400</xdr:colOff>
      <xdr:row>15</xdr:row>
      <xdr:rowOff>164814</xdr:rowOff>
    </xdr:to>
    <xdr:sp macro="" textlink="">
      <xdr:nvSpPr>
        <xdr:cNvPr id="449" name="フローチャート: 判断 448"/>
        <xdr:cNvSpPr/>
      </xdr:nvSpPr>
      <xdr:spPr>
        <a:xfrm>
          <a:off x="13462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3541</xdr:rowOff>
    </xdr:from>
    <xdr:ext cx="762000" cy="259045"/>
    <xdr:sp macro="" textlink="">
      <xdr:nvSpPr>
        <xdr:cNvPr id="450" name="テキスト ボックス 449"/>
        <xdr:cNvSpPr txBox="1"/>
      </xdr:nvSpPr>
      <xdr:spPr>
        <a:xfrm>
          <a:off x="13131800" y="24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15,694
15,234
6.18
6,785,194
6,586,220
189,176
4,509,586
1,800,058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集中改革プランの方針に基づき、人員管理や公共施設管理における指定管理者制度導入を実施してきた結果、全国平均、愛知県平均、類似団体平均値の全てを下回る結果となった。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年度決算においては、人件費は増加した（</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833,084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839,390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千円）が、分母となる経常一般財源が大きく増加したため、比率が大きく減少した。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今後も適正な人件費水準の維持に努める。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127000</xdr:rowOff>
    </xdr:to>
    <xdr:cxnSp macro="">
      <xdr:nvCxnSpPr>
        <xdr:cNvPr id="66" name="直線コネクタ 65"/>
        <xdr:cNvCxnSpPr/>
      </xdr:nvCxnSpPr>
      <xdr:spPr>
        <a:xfrm flipV="1">
          <a:off x="3987800" y="5857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107950</xdr:rowOff>
    </xdr:to>
    <xdr:cxnSp macro="">
      <xdr:nvCxnSpPr>
        <xdr:cNvPr id="69" name="直線コネクタ 68"/>
        <xdr:cNvCxnSpPr/>
      </xdr:nvCxnSpPr>
      <xdr:spPr>
        <a:xfrm flipV="1">
          <a:off x="3098800" y="595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107950</xdr:rowOff>
    </xdr:to>
    <xdr:cxnSp macro="">
      <xdr:nvCxnSpPr>
        <xdr:cNvPr id="72" name="直線コネクタ 71"/>
        <xdr:cNvCxnSpPr/>
      </xdr:nvCxnSpPr>
      <xdr:spPr>
        <a:xfrm>
          <a:off x="2209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36</xdr:row>
      <xdr:rowOff>149860</xdr:rowOff>
    </xdr:to>
    <xdr:cxnSp macro="">
      <xdr:nvCxnSpPr>
        <xdr:cNvPr id="75" name="直線コネクタ 74"/>
        <xdr:cNvCxnSpPr/>
      </xdr:nvCxnSpPr>
      <xdr:spPr>
        <a:xfrm flipV="1">
          <a:off x="1320800" y="60858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物件費の経常収支比率が高い要因としては、従来一部事務組合で行っていたごみ処理事業を平成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年度から委託方式に変更したことが挙げられる。平成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年度においては総額が増加（前年度比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百万円）したものの、分母となる経常一般財源が大きく増加したため、比率が低下した。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今後は他の自治体に比べ高い傾向にある施設の維持管理や電算システム委託料等、内部管理費の削減に努める。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20</xdr:row>
      <xdr:rowOff>50800</xdr:rowOff>
    </xdr:to>
    <xdr:cxnSp macro="">
      <xdr:nvCxnSpPr>
        <xdr:cNvPr id="127" name="直線コネクタ 126"/>
        <xdr:cNvCxnSpPr/>
      </xdr:nvCxnSpPr>
      <xdr:spPr>
        <a:xfrm flipV="1">
          <a:off x="15671800" y="3380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21</xdr:row>
      <xdr:rowOff>85090</xdr:rowOff>
    </xdr:to>
    <xdr:cxnSp macro="">
      <xdr:nvCxnSpPr>
        <xdr:cNvPr id="130" name="直線コネクタ 129"/>
        <xdr:cNvCxnSpPr/>
      </xdr:nvCxnSpPr>
      <xdr:spPr>
        <a:xfrm flipV="1">
          <a:off x="14782800" y="34798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24130</xdr:rowOff>
    </xdr:from>
    <xdr:to>
      <xdr:col>73</xdr:col>
      <xdr:colOff>180975</xdr:colOff>
      <xdr:row>21</xdr:row>
      <xdr:rowOff>85090</xdr:rowOff>
    </xdr:to>
    <xdr:cxnSp macro="">
      <xdr:nvCxnSpPr>
        <xdr:cNvPr id="133" name="直線コネクタ 132"/>
        <xdr:cNvCxnSpPr/>
      </xdr:nvCxnSpPr>
      <xdr:spPr>
        <a:xfrm>
          <a:off x="13893800" y="3624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24130</xdr:rowOff>
    </xdr:from>
    <xdr:to>
      <xdr:col>69</xdr:col>
      <xdr:colOff>92075</xdr:colOff>
      <xdr:row>21</xdr:row>
      <xdr:rowOff>107950</xdr:rowOff>
    </xdr:to>
    <xdr:cxnSp macro="">
      <xdr:nvCxnSpPr>
        <xdr:cNvPr id="136" name="直線コネクタ 135"/>
        <xdr:cNvCxnSpPr/>
      </xdr:nvCxnSpPr>
      <xdr:spPr>
        <a:xfrm flipV="1">
          <a:off x="13004800" y="3624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7" name="フローチャート: 判断 136"/>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8" name="テキスト ボックス 137"/>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9" name="フローチャート: 判断 138"/>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40" name="テキスト ボックス 139"/>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72390</xdr:rowOff>
    </xdr:from>
    <xdr:to>
      <xdr:col>82</xdr:col>
      <xdr:colOff>158750</xdr:colOff>
      <xdr:row>20</xdr:row>
      <xdr:rowOff>2540</xdr:rowOff>
    </xdr:to>
    <xdr:sp macro="" textlink="">
      <xdr:nvSpPr>
        <xdr:cNvPr id="146" name="楕円 145"/>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44467</xdr:rowOff>
    </xdr:from>
    <xdr:ext cx="762000" cy="259045"/>
    <xdr:sp macro="" textlink="">
      <xdr:nvSpPr>
        <xdr:cNvPr id="147" name="物件費該当値テキスト"/>
        <xdr:cNvSpPr txBox="1"/>
      </xdr:nvSpPr>
      <xdr:spPr>
        <a:xfrm>
          <a:off x="165989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8" name="楕円 147"/>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9" name="テキスト ボックス 148"/>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34290</xdr:rowOff>
    </xdr:from>
    <xdr:to>
      <xdr:col>74</xdr:col>
      <xdr:colOff>31750</xdr:colOff>
      <xdr:row>21</xdr:row>
      <xdr:rowOff>135890</xdr:rowOff>
    </xdr:to>
    <xdr:sp macro="" textlink="">
      <xdr:nvSpPr>
        <xdr:cNvPr id="150" name="楕円 149"/>
        <xdr:cNvSpPr/>
      </xdr:nvSpPr>
      <xdr:spPr>
        <a:xfrm>
          <a:off x="14732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120667</xdr:rowOff>
    </xdr:from>
    <xdr:ext cx="762000" cy="259045"/>
    <xdr:sp macro="" textlink="">
      <xdr:nvSpPr>
        <xdr:cNvPr id="151" name="テキスト ボックス 150"/>
        <xdr:cNvSpPr txBox="1"/>
      </xdr:nvSpPr>
      <xdr:spPr>
        <a:xfrm>
          <a:off x="14401800" y="37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144780</xdr:rowOff>
    </xdr:from>
    <xdr:to>
      <xdr:col>69</xdr:col>
      <xdr:colOff>142875</xdr:colOff>
      <xdr:row>21</xdr:row>
      <xdr:rowOff>74930</xdr:rowOff>
    </xdr:to>
    <xdr:sp macro="" textlink="">
      <xdr:nvSpPr>
        <xdr:cNvPr id="152" name="楕円 151"/>
        <xdr:cNvSpPr/>
      </xdr:nvSpPr>
      <xdr:spPr>
        <a:xfrm>
          <a:off x="13843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59707</xdr:rowOff>
    </xdr:from>
    <xdr:ext cx="762000" cy="259045"/>
    <xdr:sp macro="" textlink="">
      <xdr:nvSpPr>
        <xdr:cNvPr id="153" name="テキスト ボックス 152"/>
        <xdr:cNvSpPr txBox="1"/>
      </xdr:nvSpPr>
      <xdr:spPr>
        <a:xfrm>
          <a:off x="13512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57150</xdr:rowOff>
    </xdr:from>
    <xdr:to>
      <xdr:col>65</xdr:col>
      <xdr:colOff>53975</xdr:colOff>
      <xdr:row>21</xdr:row>
      <xdr:rowOff>158750</xdr:rowOff>
    </xdr:to>
    <xdr:sp macro="" textlink="">
      <xdr:nvSpPr>
        <xdr:cNvPr id="154" name="楕円 153"/>
        <xdr:cNvSpPr/>
      </xdr:nvSpPr>
      <xdr:spPr>
        <a:xfrm>
          <a:off x="12954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143527</xdr:rowOff>
    </xdr:from>
    <xdr:ext cx="762000" cy="259045"/>
    <xdr:sp macro="" textlink="">
      <xdr:nvSpPr>
        <xdr:cNvPr id="155" name="テキスト ボックス 154"/>
        <xdr:cNvSpPr txBox="1"/>
      </xdr:nvSpPr>
      <xdr:spPr>
        <a:xfrm>
          <a:off x="12623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昨年度と同数値となった。要因としては、子ども医療費の増加（前年度比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百万円増）や、障害者福祉サービス給付費・障害児通所サービス給付費の増加（前年度比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百万円）による影響が大きい。</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類似団体平均値を上回る状況が続いていることから、今後は給付の適正化を進めると同時に、独自性の強い扶助について見直しを行うことにより、健全な財政運営を堅持する。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98425</xdr:rowOff>
    </xdr:from>
    <xdr:to>
      <xdr:col>24</xdr:col>
      <xdr:colOff>25400</xdr:colOff>
      <xdr:row>58</xdr:row>
      <xdr:rowOff>98425</xdr:rowOff>
    </xdr:to>
    <xdr:cxnSp macro="">
      <xdr:nvCxnSpPr>
        <xdr:cNvPr id="192" name="直線コネクタ 191"/>
        <xdr:cNvCxnSpPr/>
      </xdr:nvCxnSpPr>
      <xdr:spPr>
        <a:xfrm>
          <a:off x="3987800" y="100425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55563</xdr:rowOff>
    </xdr:from>
    <xdr:to>
      <xdr:col>19</xdr:col>
      <xdr:colOff>187325</xdr:colOff>
      <xdr:row>58</xdr:row>
      <xdr:rowOff>98425</xdr:rowOff>
    </xdr:to>
    <xdr:cxnSp macro="">
      <xdr:nvCxnSpPr>
        <xdr:cNvPr id="195" name="直線コネクタ 194"/>
        <xdr:cNvCxnSpPr/>
      </xdr:nvCxnSpPr>
      <xdr:spPr>
        <a:xfrm>
          <a:off x="3098800" y="99996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169863</xdr:rowOff>
    </xdr:from>
    <xdr:to>
      <xdr:col>15</xdr:col>
      <xdr:colOff>98425</xdr:colOff>
      <xdr:row>58</xdr:row>
      <xdr:rowOff>55563</xdr:rowOff>
    </xdr:to>
    <xdr:cxnSp macro="">
      <xdr:nvCxnSpPr>
        <xdr:cNvPr id="198" name="直線コネクタ 197"/>
        <xdr:cNvCxnSpPr/>
      </xdr:nvCxnSpPr>
      <xdr:spPr>
        <a:xfrm>
          <a:off x="2209800" y="99425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169863</xdr:rowOff>
    </xdr:from>
    <xdr:to>
      <xdr:col>11</xdr:col>
      <xdr:colOff>9525</xdr:colOff>
      <xdr:row>58</xdr:row>
      <xdr:rowOff>41275</xdr:rowOff>
    </xdr:to>
    <xdr:cxnSp macro="">
      <xdr:nvCxnSpPr>
        <xdr:cNvPr id="201" name="直線コネクタ 200"/>
        <xdr:cNvCxnSpPr/>
      </xdr:nvCxnSpPr>
      <xdr:spPr>
        <a:xfrm flipV="1">
          <a:off x="1320800" y="99425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147638</xdr:rowOff>
    </xdr:from>
    <xdr:to>
      <xdr:col>11</xdr:col>
      <xdr:colOff>60325</xdr:colOff>
      <xdr:row>55</xdr:row>
      <xdr:rowOff>77788</xdr:rowOff>
    </xdr:to>
    <xdr:sp macro="" textlink="">
      <xdr:nvSpPr>
        <xdr:cNvPr id="202" name="フローチャート: 判断 201"/>
        <xdr:cNvSpPr/>
      </xdr:nvSpPr>
      <xdr:spPr>
        <a:xfrm>
          <a:off x="2159000" y="940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87965</xdr:rowOff>
    </xdr:from>
    <xdr:ext cx="762000" cy="259045"/>
    <xdr:sp macro="" textlink="">
      <xdr:nvSpPr>
        <xdr:cNvPr id="203" name="テキスト ボックス 202"/>
        <xdr:cNvSpPr txBox="1"/>
      </xdr:nvSpPr>
      <xdr:spPr>
        <a:xfrm>
          <a:off x="1828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04" name="フローチャート: 判断 203"/>
        <xdr:cNvSpPr/>
      </xdr:nvSpPr>
      <xdr:spPr>
        <a:xfrm>
          <a:off x="1270000" y="9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05" name="テキスト ボックス 204"/>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47625</xdr:rowOff>
    </xdr:from>
    <xdr:to>
      <xdr:col>24</xdr:col>
      <xdr:colOff>76200</xdr:colOff>
      <xdr:row>58</xdr:row>
      <xdr:rowOff>149225</xdr:rowOff>
    </xdr:to>
    <xdr:sp macro="" textlink="">
      <xdr:nvSpPr>
        <xdr:cNvPr id="211" name="楕円 210"/>
        <xdr:cNvSpPr/>
      </xdr:nvSpPr>
      <xdr:spPr>
        <a:xfrm>
          <a:off x="4775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19702</xdr:rowOff>
    </xdr:from>
    <xdr:ext cx="762000" cy="259045"/>
    <xdr:sp macro="" textlink="">
      <xdr:nvSpPr>
        <xdr:cNvPr id="212" name="扶助費該当値テキスト"/>
        <xdr:cNvSpPr txBox="1"/>
      </xdr:nvSpPr>
      <xdr:spPr>
        <a:xfrm>
          <a:off x="4914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47625</xdr:rowOff>
    </xdr:from>
    <xdr:to>
      <xdr:col>20</xdr:col>
      <xdr:colOff>38100</xdr:colOff>
      <xdr:row>58</xdr:row>
      <xdr:rowOff>149225</xdr:rowOff>
    </xdr:to>
    <xdr:sp macro="" textlink="">
      <xdr:nvSpPr>
        <xdr:cNvPr id="213" name="楕円 212"/>
        <xdr:cNvSpPr/>
      </xdr:nvSpPr>
      <xdr:spPr>
        <a:xfrm>
          <a:off x="3937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134002</xdr:rowOff>
    </xdr:from>
    <xdr:ext cx="736600" cy="259045"/>
    <xdr:sp macro="" textlink="">
      <xdr:nvSpPr>
        <xdr:cNvPr id="214" name="テキスト ボックス 213"/>
        <xdr:cNvSpPr txBox="1"/>
      </xdr:nvSpPr>
      <xdr:spPr>
        <a:xfrm>
          <a:off x="3606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4763</xdr:rowOff>
    </xdr:from>
    <xdr:to>
      <xdr:col>15</xdr:col>
      <xdr:colOff>149225</xdr:colOff>
      <xdr:row>58</xdr:row>
      <xdr:rowOff>106363</xdr:rowOff>
    </xdr:to>
    <xdr:sp macro="" textlink="">
      <xdr:nvSpPr>
        <xdr:cNvPr id="215" name="楕円 214"/>
        <xdr:cNvSpPr/>
      </xdr:nvSpPr>
      <xdr:spPr>
        <a:xfrm>
          <a:off x="3048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91140</xdr:rowOff>
    </xdr:from>
    <xdr:ext cx="762000" cy="259045"/>
    <xdr:sp macro="" textlink="">
      <xdr:nvSpPr>
        <xdr:cNvPr id="216" name="テキスト ボックス 215"/>
        <xdr:cNvSpPr txBox="1"/>
      </xdr:nvSpPr>
      <xdr:spPr>
        <a:xfrm>
          <a:off x="2717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119063</xdr:rowOff>
    </xdr:from>
    <xdr:to>
      <xdr:col>11</xdr:col>
      <xdr:colOff>60325</xdr:colOff>
      <xdr:row>58</xdr:row>
      <xdr:rowOff>49213</xdr:rowOff>
    </xdr:to>
    <xdr:sp macro="" textlink="">
      <xdr:nvSpPr>
        <xdr:cNvPr id="217" name="楕円 216"/>
        <xdr:cNvSpPr/>
      </xdr:nvSpPr>
      <xdr:spPr>
        <a:xfrm>
          <a:off x="2159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33990</xdr:rowOff>
    </xdr:from>
    <xdr:ext cx="762000" cy="259045"/>
    <xdr:sp macro="" textlink="">
      <xdr:nvSpPr>
        <xdr:cNvPr id="218" name="テキスト ボックス 217"/>
        <xdr:cNvSpPr txBox="1"/>
      </xdr:nvSpPr>
      <xdr:spPr>
        <a:xfrm>
          <a:off x="1828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161925</xdr:rowOff>
    </xdr:from>
    <xdr:to>
      <xdr:col>6</xdr:col>
      <xdr:colOff>171450</xdr:colOff>
      <xdr:row>58</xdr:row>
      <xdr:rowOff>92075</xdr:rowOff>
    </xdr:to>
    <xdr:sp macro="" textlink="">
      <xdr:nvSpPr>
        <xdr:cNvPr id="219" name="楕円 218"/>
        <xdr:cNvSpPr/>
      </xdr:nvSpPr>
      <xdr:spPr>
        <a:xfrm>
          <a:off x="1270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76852</xdr:rowOff>
    </xdr:from>
    <xdr:ext cx="762000" cy="259045"/>
    <xdr:sp macro="" textlink="">
      <xdr:nvSpPr>
        <xdr:cNvPr id="220" name="テキスト ボックス 219"/>
        <xdr:cNvSpPr txBox="1"/>
      </xdr:nvSpPr>
      <xdr:spPr>
        <a:xfrm>
          <a:off x="939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全国平均、愛知県平均、類似団体内平均値を下回っており、前年度と比較して▲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％となったものの、国民健康保険特別会計、後期高齢者医療特別会計、介護保険特別会計、公共下水道事業特別会計への繰出金はそれぞれ増加している。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今後は各特別会計における保険料や使用料等の適切な負担や収納の強化により、普通会計の負担を軽減するよう努める。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21844</xdr:rowOff>
    </xdr:to>
    <xdr:cxnSp macro="">
      <xdr:nvCxnSpPr>
        <xdr:cNvPr id="250" name="直線コネクタ 249"/>
        <xdr:cNvCxnSpPr/>
      </xdr:nvCxnSpPr>
      <xdr:spPr>
        <a:xfrm flipV="1">
          <a:off x="15671800" y="9618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21844</xdr:rowOff>
    </xdr:to>
    <xdr:cxnSp macro="">
      <xdr:nvCxnSpPr>
        <xdr:cNvPr id="253" name="直線コネクタ 252"/>
        <xdr:cNvCxnSpPr/>
      </xdr:nvCxnSpPr>
      <xdr:spPr>
        <a:xfrm>
          <a:off x="14782800" y="9618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110998</xdr:rowOff>
    </xdr:from>
    <xdr:to>
      <xdr:col>73</xdr:col>
      <xdr:colOff>180975</xdr:colOff>
      <xdr:row>56</xdr:row>
      <xdr:rowOff>17272</xdr:rowOff>
    </xdr:to>
    <xdr:cxnSp macro="">
      <xdr:nvCxnSpPr>
        <xdr:cNvPr id="256" name="直線コネクタ 255"/>
        <xdr:cNvCxnSpPr/>
      </xdr:nvCxnSpPr>
      <xdr:spPr>
        <a:xfrm>
          <a:off x="13893800" y="9540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110998</xdr:rowOff>
    </xdr:from>
    <xdr:to>
      <xdr:col>69</xdr:col>
      <xdr:colOff>92075</xdr:colOff>
      <xdr:row>55</xdr:row>
      <xdr:rowOff>156718</xdr:rowOff>
    </xdr:to>
    <xdr:cxnSp macro="">
      <xdr:nvCxnSpPr>
        <xdr:cNvPr id="259" name="直線コネクタ 258"/>
        <xdr:cNvCxnSpPr/>
      </xdr:nvCxnSpPr>
      <xdr:spPr>
        <a:xfrm flipV="1">
          <a:off x="13004800" y="9540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9" name="楕円 268"/>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70"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71" name="楕円 270"/>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72" name="テキスト ボックス 271"/>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73" name="楕円 272"/>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74" name="テキスト ボックス 273"/>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60198</xdr:rowOff>
    </xdr:from>
    <xdr:to>
      <xdr:col>69</xdr:col>
      <xdr:colOff>142875</xdr:colOff>
      <xdr:row>55</xdr:row>
      <xdr:rowOff>161798</xdr:rowOff>
    </xdr:to>
    <xdr:sp macro="" textlink="">
      <xdr:nvSpPr>
        <xdr:cNvPr id="275" name="楕円 274"/>
        <xdr:cNvSpPr/>
      </xdr:nvSpPr>
      <xdr:spPr>
        <a:xfrm>
          <a:off x="13843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525</xdr:rowOff>
    </xdr:from>
    <xdr:ext cx="762000" cy="259045"/>
    <xdr:sp macro="" textlink="">
      <xdr:nvSpPr>
        <xdr:cNvPr id="276" name="テキスト ボックス 275"/>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77" name="楕円 276"/>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78" name="テキスト ボックス 277"/>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本町は消防業務を一部事務組合が実施しているため負担金額が多額となる傾向がある。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さらに、平成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年度においては北名古屋衛生組合負担金が増加（前年度比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百万円）したが、分母となる経常一般財源が大きく増加したため、結果として前年度より若干低い数値となった。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削減可能な各種団体に対する負担金・補助金については、全般的な見直しを積極的に進めていく。</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65278</xdr:rowOff>
    </xdr:to>
    <xdr:cxnSp macro="">
      <xdr:nvCxnSpPr>
        <xdr:cNvPr id="308" name="直線コネクタ 307"/>
        <xdr:cNvCxnSpPr/>
      </xdr:nvCxnSpPr>
      <xdr:spPr>
        <a:xfrm flipV="1">
          <a:off x="15671800" y="6386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143002</xdr:rowOff>
    </xdr:to>
    <xdr:cxnSp macro="">
      <xdr:nvCxnSpPr>
        <xdr:cNvPr id="311" name="直線コネクタ 310"/>
        <xdr:cNvCxnSpPr/>
      </xdr:nvCxnSpPr>
      <xdr:spPr>
        <a:xfrm flipV="1">
          <a:off x="14782800" y="6408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152146</xdr:rowOff>
    </xdr:to>
    <xdr:cxnSp macro="">
      <xdr:nvCxnSpPr>
        <xdr:cNvPr id="314" name="直線コネクタ 313"/>
        <xdr:cNvCxnSpPr/>
      </xdr:nvCxnSpPr>
      <xdr:spPr>
        <a:xfrm flipV="1">
          <a:off x="13893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152146</xdr:rowOff>
    </xdr:to>
    <xdr:cxnSp macro="">
      <xdr:nvCxnSpPr>
        <xdr:cNvPr id="317" name="直線コネクタ 316"/>
        <xdr:cNvCxnSpPr/>
      </xdr:nvCxnSpPr>
      <xdr:spPr>
        <a:xfrm>
          <a:off x="13004800" y="6495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7" name="楕円 326"/>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8"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9" name="楕円 328"/>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0" name="テキスト ボックス 329"/>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1" name="楕円 330"/>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2" name="テキスト ボックス 331"/>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3" name="楕円 332"/>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4" name="テキスト ボックス 333"/>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5" name="楕円 334"/>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6" name="テキスト ボックス 335"/>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公債費そのものは前年度比で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百万円増加しているものの、算出の際分母となる経常一般財源が増加したことにより、結果として数値が低下した。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今後は既借入債の据置期間の経過により、元金償還金が増加傾向で推移する見込みである。事業の必要性を見きわめ、安易な起債に頼らない財政運営に努める。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44704</xdr:rowOff>
    </xdr:from>
    <xdr:to>
      <xdr:col>24</xdr:col>
      <xdr:colOff>25400</xdr:colOff>
      <xdr:row>74</xdr:row>
      <xdr:rowOff>49276</xdr:rowOff>
    </xdr:to>
    <xdr:cxnSp macro="">
      <xdr:nvCxnSpPr>
        <xdr:cNvPr id="366" name="直線コネクタ 365"/>
        <xdr:cNvCxnSpPr/>
      </xdr:nvCxnSpPr>
      <xdr:spPr>
        <a:xfrm flipV="1">
          <a:off x="3987800" y="12732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49276</xdr:rowOff>
    </xdr:from>
    <xdr:to>
      <xdr:col>19</xdr:col>
      <xdr:colOff>187325</xdr:colOff>
      <xdr:row>74</xdr:row>
      <xdr:rowOff>62992</xdr:rowOff>
    </xdr:to>
    <xdr:cxnSp macro="">
      <xdr:nvCxnSpPr>
        <xdr:cNvPr id="369" name="直線コネクタ 368"/>
        <xdr:cNvCxnSpPr/>
      </xdr:nvCxnSpPr>
      <xdr:spPr>
        <a:xfrm flipV="1">
          <a:off x="3098800" y="12736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62992</xdr:rowOff>
    </xdr:from>
    <xdr:to>
      <xdr:col>15</xdr:col>
      <xdr:colOff>98425</xdr:colOff>
      <xdr:row>74</xdr:row>
      <xdr:rowOff>90424</xdr:rowOff>
    </xdr:to>
    <xdr:cxnSp macro="">
      <xdr:nvCxnSpPr>
        <xdr:cNvPr id="372" name="直線コネクタ 371"/>
        <xdr:cNvCxnSpPr/>
      </xdr:nvCxnSpPr>
      <xdr:spPr>
        <a:xfrm flipV="1">
          <a:off x="2209800" y="12750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85852</xdr:rowOff>
    </xdr:from>
    <xdr:to>
      <xdr:col>11</xdr:col>
      <xdr:colOff>9525</xdr:colOff>
      <xdr:row>74</xdr:row>
      <xdr:rowOff>90424</xdr:rowOff>
    </xdr:to>
    <xdr:cxnSp macro="">
      <xdr:nvCxnSpPr>
        <xdr:cNvPr id="375" name="直線コネクタ 374"/>
        <xdr:cNvCxnSpPr/>
      </xdr:nvCxnSpPr>
      <xdr:spPr>
        <a:xfrm>
          <a:off x="1320800" y="12773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165354</xdr:rowOff>
    </xdr:from>
    <xdr:to>
      <xdr:col>24</xdr:col>
      <xdr:colOff>76200</xdr:colOff>
      <xdr:row>74</xdr:row>
      <xdr:rowOff>95504</xdr:rowOff>
    </xdr:to>
    <xdr:sp macro="" textlink="">
      <xdr:nvSpPr>
        <xdr:cNvPr id="385" name="楕円 384"/>
        <xdr:cNvSpPr/>
      </xdr:nvSpPr>
      <xdr:spPr>
        <a:xfrm>
          <a:off x="47752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73931</xdr:rowOff>
    </xdr:from>
    <xdr:ext cx="762000" cy="259045"/>
    <xdr:sp macro="" textlink="">
      <xdr:nvSpPr>
        <xdr:cNvPr id="386" name="公債費該当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169926</xdr:rowOff>
    </xdr:from>
    <xdr:to>
      <xdr:col>20</xdr:col>
      <xdr:colOff>38100</xdr:colOff>
      <xdr:row>74</xdr:row>
      <xdr:rowOff>100076</xdr:rowOff>
    </xdr:to>
    <xdr:sp macro="" textlink="">
      <xdr:nvSpPr>
        <xdr:cNvPr id="387" name="楕円 386"/>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110253</xdr:rowOff>
    </xdr:from>
    <xdr:ext cx="736600" cy="259045"/>
    <xdr:sp macro="" textlink="">
      <xdr:nvSpPr>
        <xdr:cNvPr id="388" name="テキスト ボックス 387"/>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xdr:rowOff>
    </xdr:from>
    <xdr:to>
      <xdr:col>15</xdr:col>
      <xdr:colOff>149225</xdr:colOff>
      <xdr:row>74</xdr:row>
      <xdr:rowOff>113792</xdr:rowOff>
    </xdr:to>
    <xdr:sp macro="" textlink="">
      <xdr:nvSpPr>
        <xdr:cNvPr id="389" name="楕円 388"/>
        <xdr:cNvSpPr/>
      </xdr:nvSpPr>
      <xdr:spPr>
        <a:xfrm>
          <a:off x="3048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123969</xdr:rowOff>
    </xdr:from>
    <xdr:ext cx="762000" cy="259045"/>
    <xdr:sp macro="" textlink="">
      <xdr:nvSpPr>
        <xdr:cNvPr id="390" name="テキスト ボックス 389"/>
        <xdr:cNvSpPr txBox="1"/>
      </xdr:nvSpPr>
      <xdr:spPr>
        <a:xfrm>
          <a:off x="2717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39624</xdr:rowOff>
    </xdr:from>
    <xdr:to>
      <xdr:col>11</xdr:col>
      <xdr:colOff>60325</xdr:colOff>
      <xdr:row>74</xdr:row>
      <xdr:rowOff>141224</xdr:rowOff>
    </xdr:to>
    <xdr:sp macro="" textlink="">
      <xdr:nvSpPr>
        <xdr:cNvPr id="391" name="楕円 390"/>
        <xdr:cNvSpPr/>
      </xdr:nvSpPr>
      <xdr:spPr>
        <a:xfrm>
          <a:off x="2159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151401</xdr:rowOff>
    </xdr:from>
    <xdr:ext cx="762000" cy="259045"/>
    <xdr:sp macro="" textlink="">
      <xdr:nvSpPr>
        <xdr:cNvPr id="392" name="テキスト ボックス 391"/>
        <xdr:cNvSpPr txBox="1"/>
      </xdr:nvSpPr>
      <xdr:spPr>
        <a:xfrm>
          <a:off x="1828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35052</xdr:rowOff>
    </xdr:from>
    <xdr:to>
      <xdr:col>6</xdr:col>
      <xdr:colOff>171450</xdr:colOff>
      <xdr:row>74</xdr:row>
      <xdr:rowOff>136652</xdr:rowOff>
    </xdr:to>
    <xdr:sp macro="" textlink="">
      <xdr:nvSpPr>
        <xdr:cNvPr id="393" name="楕円 392"/>
        <xdr:cNvSpPr/>
      </xdr:nvSpPr>
      <xdr:spPr>
        <a:xfrm>
          <a:off x="1270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146829</xdr:rowOff>
    </xdr:from>
    <xdr:ext cx="762000" cy="259045"/>
    <xdr:sp macro="" textlink="">
      <xdr:nvSpPr>
        <xdr:cNvPr id="394" name="テキスト ボックス 393"/>
        <xdr:cNvSpPr txBox="1"/>
      </xdr:nvSpPr>
      <xdr:spPr>
        <a:xfrm>
          <a:off x="939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年度決算においては軒並み増加に転じたため、総額としては前年度比で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％増加した。一方、算出の際分母となる経常一般財源が大きく増加したため、経常収支比率そのものは前年度と比較して△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類似団体内平均値より若干低い水準に達したが、扶助費をはじめとする経常経費の内容を精査すると同時に、新たな経常歳入の確保に努める。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76</xdr:row>
      <xdr:rowOff>50800</xdr:rowOff>
    </xdr:to>
    <xdr:cxnSp macro="">
      <xdr:nvCxnSpPr>
        <xdr:cNvPr id="427" name="直線コネクタ 426"/>
        <xdr:cNvCxnSpPr/>
      </xdr:nvCxnSpPr>
      <xdr:spPr>
        <a:xfrm flipV="1">
          <a:off x="15671800" y="12959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77</xdr:row>
      <xdr:rowOff>107950</xdr:rowOff>
    </xdr:to>
    <xdr:cxnSp macro="">
      <xdr:nvCxnSpPr>
        <xdr:cNvPr id="430" name="直線コネクタ 429"/>
        <xdr:cNvCxnSpPr/>
      </xdr:nvCxnSpPr>
      <xdr:spPr>
        <a:xfrm flipV="1">
          <a:off x="14782800" y="1308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107950</xdr:rowOff>
    </xdr:to>
    <xdr:cxnSp macro="">
      <xdr:nvCxnSpPr>
        <xdr:cNvPr id="433" name="直線コネクタ 432"/>
        <xdr:cNvCxnSpPr/>
      </xdr:nvCxnSpPr>
      <xdr:spPr>
        <a:xfrm>
          <a:off x="13893800" y="1319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31750</xdr:rowOff>
    </xdr:to>
    <xdr:cxnSp macro="">
      <xdr:nvCxnSpPr>
        <xdr:cNvPr id="436" name="直線コネクタ 435"/>
        <xdr:cNvCxnSpPr/>
      </xdr:nvCxnSpPr>
      <xdr:spPr>
        <a:xfrm flipV="1">
          <a:off x="13004800" y="13195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7620</xdr:rowOff>
    </xdr:from>
    <xdr:to>
      <xdr:col>69</xdr:col>
      <xdr:colOff>142875</xdr:colOff>
      <xdr:row>75</xdr:row>
      <xdr:rowOff>109220</xdr:rowOff>
    </xdr:to>
    <xdr:sp macro="" textlink="">
      <xdr:nvSpPr>
        <xdr:cNvPr id="437" name="フローチャート: 判断 436"/>
        <xdr:cNvSpPr/>
      </xdr:nvSpPr>
      <xdr:spPr>
        <a:xfrm>
          <a:off x="138430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119397</xdr:rowOff>
    </xdr:from>
    <xdr:ext cx="762000" cy="259045"/>
    <xdr:sp macro="" textlink="">
      <xdr:nvSpPr>
        <xdr:cNvPr id="438" name="テキスト ボックス 437"/>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125730</xdr:rowOff>
    </xdr:from>
    <xdr:to>
      <xdr:col>65</xdr:col>
      <xdr:colOff>53975</xdr:colOff>
      <xdr:row>75</xdr:row>
      <xdr:rowOff>55880</xdr:rowOff>
    </xdr:to>
    <xdr:sp macro="" textlink="">
      <xdr:nvSpPr>
        <xdr:cNvPr id="439" name="フローチャート: 判断 438"/>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66057</xdr:rowOff>
    </xdr:from>
    <xdr:ext cx="762000" cy="259045"/>
    <xdr:sp macro="" textlink="">
      <xdr:nvSpPr>
        <xdr:cNvPr id="440" name="テキスト ボックス 439"/>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6" name="楕円 445"/>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47"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48" name="楕円 447"/>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49" name="テキスト ボックス 44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0" name="楕円 449"/>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1" name="テキスト ボックス 450"/>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2" name="楕円 451"/>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3" name="テキスト ボックス 452"/>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54" name="楕円 453"/>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67327</xdr:rowOff>
    </xdr:from>
    <xdr:ext cx="762000" cy="259045"/>
    <xdr:sp macro="" textlink="">
      <xdr:nvSpPr>
        <xdr:cNvPr id="455" name="テキスト ボックス 454"/>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10849</xdr:rowOff>
    </xdr:from>
    <xdr:to>
      <xdr:col>29</xdr:col>
      <xdr:colOff>127000</xdr:colOff>
      <xdr:row>18</xdr:row>
      <xdr:rowOff>11372</xdr:rowOff>
    </xdr:to>
    <xdr:cxnSp macro="">
      <xdr:nvCxnSpPr>
        <xdr:cNvPr id="52" name="直線コネクタ 51"/>
        <xdr:cNvCxnSpPr/>
      </xdr:nvCxnSpPr>
      <xdr:spPr bwMode="auto">
        <a:xfrm>
          <a:off x="5003800" y="3144574"/>
          <a:ext cx="6477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8155</xdr:rowOff>
    </xdr:from>
    <xdr:to>
      <xdr:col>26</xdr:col>
      <xdr:colOff>50800</xdr:colOff>
      <xdr:row>18</xdr:row>
      <xdr:rowOff>10849</xdr:rowOff>
    </xdr:to>
    <xdr:cxnSp macro="">
      <xdr:nvCxnSpPr>
        <xdr:cNvPr id="55" name="直線コネクタ 54"/>
        <xdr:cNvCxnSpPr/>
      </xdr:nvCxnSpPr>
      <xdr:spPr bwMode="auto">
        <a:xfrm>
          <a:off x="4305300" y="3141880"/>
          <a:ext cx="698500" cy="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4122</xdr:rowOff>
    </xdr:from>
    <xdr:to>
      <xdr:col>22</xdr:col>
      <xdr:colOff>114300</xdr:colOff>
      <xdr:row>18</xdr:row>
      <xdr:rowOff>8155</xdr:rowOff>
    </xdr:to>
    <xdr:cxnSp macro="">
      <xdr:nvCxnSpPr>
        <xdr:cNvPr id="58" name="直線コネクタ 57"/>
        <xdr:cNvCxnSpPr/>
      </xdr:nvCxnSpPr>
      <xdr:spPr bwMode="auto">
        <a:xfrm>
          <a:off x="3606800" y="3137847"/>
          <a:ext cx="6985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140825</xdr:rowOff>
    </xdr:from>
    <xdr:to>
      <xdr:col>18</xdr:col>
      <xdr:colOff>177800</xdr:colOff>
      <xdr:row>18</xdr:row>
      <xdr:rowOff>4122</xdr:rowOff>
    </xdr:to>
    <xdr:cxnSp macro="">
      <xdr:nvCxnSpPr>
        <xdr:cNvPr id="61" name="直線コネクタ 60"/>
        <xdr:cNvCxnSpPr/>
      </xdr:nvCxnSpPr>
      <xdr:spPr bwMode="auto">
        <a:xfrm>
          <a:off x="2908300" y="3103100"/>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138259</xdr:rowOff>
    </xdr:from>
    <xdr:to>
      <xdr:col>19</xdr:col>
      <xdr:colOff>38100</xdr:colOff>
      <xdr:row>16</xdr:row>
      <xdr:rowOff>68409</xdr:rowOff>
    </xdr:to>
    <xdr:sp macro="" textlink="">
      <xdr:nvSpPr>
        <xdr:cNvPr id="62" name="フローチャート: 判断 61"/>
        <xdr:cNvSpPr/>
      </xdr:nvSpPr>
      <xdr:spPr bwMode="auto">
        <a:xfrm>
          <a:off x="3556000" y="275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78586</xdr:rowOff>
    </xdr:from>
    <xdr:ext cx="762000" cy="259045"/>
    <xdr:sp macro="" textlink="">
      <xdr:nvSpPr>
        <xdr:cNvPr id="63" name="テキスト ボックス 62"/>
        <xdr:cNvSpPr txBox="1"/>
      </xdr:nvSpPr>
      <xdr:spPr>
        <a:xfrm>
          <a:off x="3225800" y="25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15420</xdr:rowOff>
    </xdr:from>
    <xdr:to>
      <xdr:col>15</xdr:col>
      <xdr:colOff>101600</xdr:colOff>
      <xdr:row>16</xdr:row>
      <xdr:rowOff>117020</xdr:rowOff>
    </xdr:to>
    <xdr:sp macro="" textlink="">
      <xdr:nvSpPr>
        <xdr:cNvPr id="64" name="フローチャート: 判断 63"/>
        <xdr:cNvSpPr/>
      </xdr:nvSpPr>
      <xdr:spPr bwMode="auto">
        <a:xfrm>
          <a:off x="2857500" y="2806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127197</xdr:rowOff>
    </xdr:from>
    <xdr:ext cx="762000" cy="259045"/>
    <xdr:sp macro="" textlink="">
      <xdr:nvSpPr>
        <xdr:cNvPr id="65" name="テキスト ボックス 64"/>
        <xdr:cNvSpPr txBox="1"/>
      </xdr:nvSpPr>
      <xdr:spPr>
        <a:xfrm>
          <a:off x="2527300" y="257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132022</xdr:rowOff>
    </xdr:from>
    <xdr:to>
      <xdr:col>29</xdr:col>
      <xdr:colOff>177800</xdr:colOff>
      <xdr:row>18</xdr:row>
      <xdr:rowOff>62172</xdr:rowOff>
    </xdr:to>
    <xdr:sp macro="" textlink="">
      <xdr:nvSpPr>
        <xdr:cNvPr id="71" name="楕円 70"/>
        <xdr:cNvSpPr/>
      </xdr:nvSpPr>
      <xdr:spPr bwMode="auto">
        <a:xfrm>
          <a:off x="5600700" y="3094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104099</xdr:rowOff>
    </xdr:from>
    <xdr:ext cx="762000" cy="259045"/>
    <xdr:sp macro="" textlink="">
      <xdr:nvSpPr>
        <xdr:cNvPr id="72" name="人口1人当たり決算額の推移該当値テキスト130"/>
        <xdr:cNvSpPr txBox="1"/>
      </xdr:nvSpPr>
      <xdr:spPr>
        <a:xfrm>
          <a:off x="5740400" y="306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131499</xdr:rowOff>
    </xdr:from>
    <xdr:to>
      <xdr:col>26</xdr:col>
      <xdr:colOff>101600</xdr:colOff>
      <xdr:row>18</xdr:row>
      <xdr:rowOff>61649</xdr:rowOff>
    </xdr:to>
    <xdr:sp macro="" textlink="">
      <xdr:nvSpPr>
        <xdr:cNvPr id="73" name="楕円 72"/>
        <xdr:cNvSpPr/>
      </xdr:nvSpPr>
      <xdr:spPr bwMode="auto">
        <a:xfrm>
          <a:off x="4953000" y="309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46426</xdr:rowOff>
    </xdr:from>
    <xdr:ext cx="736600" cy="259045"/>
    <xdr:sp macro="" textlink="">
      <xdr:nvSpPr>
        <xdr:cNvPr id="74" name="テキスト ボックス 73"/>
        <xdr:cNvSpPr txBox="1"/>
      </xdr:nvSpPr>
      <xdr:spPr>
        <a:xfrm>
          <a:off x="4622800" y="3180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128805</xdr:rowOff>
    </xdr:from>
    <xdr:to>
      <xdr:col>22</xdr:col>
      <xdr:colOff>165100</xdr:colOff>
      <xdr:row>18</xdr:row>
      <xdr:rowOff>58955</xdr:rowOff>
    </xdr:to>
    <xdr:sp macro="" textlink="">
      <xdr:nvSpPr>
        <xdr:cNvPr id="75" name="楕円 74"/>
        <xdr:cNvSpPr/>
      </xdr:nvSpPr>
      <xdr:spPr bwMode="auto">
        <a:xfrm>
          <a:off x="4254500" y="309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43732</xdr:rowOff>
    </xdr:from>
    <xdr:ext cx="762000" cy="259045"/>
    <xdr:sp macro="" textlink="">
      <xdr:nvSpPr>
        <xdr:cNvPr id="76" name="テキスト ボックス 75"/>
        <xdr:cNvSpPr txBox="1"/>
      </xdr:nvSpPr>
      <xdr:spPr>
        <a:xfrm>
          <a:off x="3924300" y="31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124772</xdr:rowOff>
    </xdr:from>
    <xdr:to>
      <xdr:col>19</xdr:col>
      <xdr:colOff>38100</xdr:colOff>
      <xdr:row>18</xdr:row>
      <xdr:rowOff>54922</xdr:rowOff>
    </xdr:to>
    <xdr:sp macro="" textlink="">
      <xdr:nvSpPr>
        <xdr:cNvPr id="77" name="楕円 76"/>
        <xdr:cNvSpPr/>
      </xdr:nvSpPr>
      <xdr:spPr bwMode="auto">
        <a:xfrm>
          <a:off x="3556000" y="308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39699</xdr:rowOff>
    </xdr:from>
    <xdr:ext cx="762000" cy="259045"/>
    <xdr:sp macro="" textlink="">
      <xdr:nvSpPr>
        <xdr:cNvPr id="78" name="テキスト ボックス 77"/>
        <xdr:cNvSpPr txBox="1"/>
      </xdr:nvSpPr>
      <xdr:spPr>
        <a:xfrm>
          <a:off x="3225800" y="317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90025</xdr:rowOff>
    </xdr:from>
    <xdr:to>
      <xdr:col>15</xdr:col>
      <xdr:colOff>101600</xdr:colOff>
      <xdr:row>18</xdr:row>
      <xdr:rowOff>20175</xdr:rowOff>
    </xdr:to>
    <xdr:sp macro="" textlink="">
      <xdr:nvSpPr>
        <xdr:cNvPr id="79" name="楕円 78"/>
        <xdr:cNvSpPr/>
      </xdr:nvSpPr>
      <xdr:spPr bwMode="auto">
        <a:xfrm>
          <a:off x="2857500" y="305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4952</xdr:rowOff>
    </xdr:from>
    <xdr:ext cx="762000" cy="259045"/>
    <xdr:sp macro="" textlink="">
      <xdr:nvSpPr>
        <xdr:cNvPr id="80" name="テキスト ボックス 79"/>
        <xdr:cNvSpPr txBox="1"/>
      </xdr:nvSpPr>
      <xdr:spPr>
        <a:xfrm>
          <a:off x="2527300" y="3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79661</xdr:rowOff>
    </xdr:from>
    <xdr:to>
      <xdr:col>29</xdr:col>
      <xdr:colOff>127000</xdr:colOff>
      <xdr:row>37</xdr:row>
      <xdr:rowOff>137268</xdr:rowOff>
    </xdr:to>
    <xdr:cxnSp macro="">
      <xdr:nvCxnSpPr>
        <xdr:cNvPr id="113" name="直線コネクタ 112"/>
        <xdr:cNvCxnSpPr/>
      </xdr:nvCxnSpPr>
      <xdr:spPr bwMode="auto">
        <a:xfrm flipV="1">
          <a:off x="5003800" y="7204361"/>
          <a:ext cx="6477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101778</xdr:rowOff>
    </xdr:from>
    <xdr:to>
      <xdr:col>26</xdr:col>
      <xdr:colOff>50800</xdr:colOff>
      <xdr:row>37</xdr:row>
      <xdr:rowOff>137268</xdr:rowOff>
    </xdr:to>
    <xdr:cxnSp macro="">
      <xdr:nvCxnSpPr>
        <xdr:cNvPr id="116" name="直線コネクタ 115"/>
        <xdr:cNvCxnSpPr/>
      </xdr:nvCxnSpPr>
      <xdr:spPr bwMode="auto">
        <a:xfrm>
          <a:off x="4305300" y="7226478"/>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101778</xdr:rowOff>
    </xdr:from>
    <xdr:to>
      <xdr:col>22</xdr:col>
      <xdr:colOff>114300</xdr:colOff>
      <xdr:row>37</xdr:row>
      <xdr:rowOff>108845</xdr:rowOff>
    </xdr:to>
    <xdr:cxnSp macro="">
      <xdr:nvCxnSpPr>
        <xdr:cNvPr id="119" name="直線コネクタ 118"/>
        <xdr:cNvCxnSpPr/>
      </xdr:nvCxnSpPr>
      <xdr:spPr bwMode="auto">
        <a:xfrm flipV="1">
          <a:off x="3606800" y="7226478"/>
          <a:ext cx="6985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89871</xdr:rowOff>
    </xdr:from>
    <xdr:to>
      <xdr:col>18</xdr:col>
      <xdr:colOff>177800</xdr:colOff>
      <xdr:row>37</xdr:row>
      <xdr:rowOff>108845</xdr:rowOff>
    </xdr:to>
    <xdr:cxnSp macro="">
      <xdr:nvCxnSpPr>
        <xdr:cNvPr id="122" name="直線コネクタ 121"/>
        <xdr:cNvCxnSpPr/>
      </xdr:nvCxnSpPr>
      <xdr:spPr bwMode="auto">
        <a:xfrm>
          <a:off x="2908300" y="7214571"/>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3" name="フローチャート: 判断 122"/>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4" name="テキスト ボックス 123"/>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5" name="フローチャート: 判断 124"/>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6" name="テキスト ボックス 125"/>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28861</xdr:rowOff>
    </xdr:from>
    <xdr:to>
      <xdr:col>29</xdr:col>
      <xdr:colOff>177800</xdr:colOff>
      <xdr:row>37</xdr:row>
      <xdr:rowOff>130461</xdr:rowOff>
    </xdr:to>
    <xdr:sp macro="" textlink="">
      <xdr:nvSpPr>
        <xdr:cNvPr id="132" name="楕円 131"/>
        <xdr:cNvSpPr/>
      </xdr:nvSpPr>
      <xdr:spPr bwMode="auto">
        <a:xfrm>
          <a:off x="5600700" y="715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108888</xdr:rowOff>
    </xdr:from>
    <xdr:ext cx="762000" cy="259045"/>
    <xdr:sp macro="" textlink="">
      <xdr:nvSpPr>
        <xdr:cNvPr id="133" name="人口1人当たり決算額の推移該当値テキスト445"/>
        <xdr:cNvSpPr txBox="1"/>
      </xdr:nvSpPr>
      <xdr:spPr>
        <a:xfrm>
          <a:off x="5740400" y="70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86468</xdr:rowOff>
    </xdr:from>
    <xdr:to>
      <xdr:col>26</xdr:col>
      <xdr:colOff>101600</xdr:colOff>
      <xdr:row>37</xdr:row>
      <xdr:rowOff>188068</xdr:rowOff>
    </xdr:to>
    <xdr:sp macro="" textlink="">
      <xdr:nvSpPr>
        <xdr:cNvPr id="134" name="楕円 133"/>
        <xdr:cNvSpPr/>
      </xdr:nvSpPr>
      <xdr:spPr bwMode="auto">
        <a:xfrm>
          <a:off x="4953000" y="721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172845</xdr:rowOff>
    </xdr:from>
    <xdr:ext cx="736600" cy="259045"/>
    <xdr:sp macro="" textlink="">
      <xdr:nvSpPr>
        <xdr:cNvPr id="135" name="テキスト ボックス 134"/>
        <xdr:cNvSpPr txBox="1"/>
      </xdr:nvSpPr>
      <xdr:spPr>
        <a:xfrm>
          <a:off x="4622800" y="729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50978</xdr:rowOff>
    </xdr:from>
    <xdr:to>
      <xdr:col>22</xdr:col>
      <xdr:colOff>165100</xdr:colOff>
      <xdr:row>37</xdr:row>
      <xdr:rowOff>152578</xdr:rowOff>
    </xdr:to>
    <xdr:sp macro="" textlink="">
      <xdr:nvSpPr>
        <xdr:cNvPr id="136" name="楕円 135"/>
        <xdr:cNvSpPr/>
      </xdr:nvSpPr>
      <xdr:spPr bwMode="auto">
        <a:xfrm>
          <a:off x="4254500" y="717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137355</xdr:rowOff>
    </xdr:from>
    <xdr:ext cx="762000" cy="259045"/>
    <xdr:sp macro="" textlink="">
      <xdr:nvSpPr>
        <xdr:cNvPr id="137" name="テキスト ボックス 136"/>
        <xdr:cNvSpPr txBox="1"/>
      </xdr:nvSpPr>
      <xdr:spPr>
        <a:xfrm>
          <a:off x="3924300" y="72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58045</xdr:rowOff>
    </xdr:from>
    <xdr:to>
      <xdr:col>19</xdr:col>
      <xdr:colOff>38100</xdr:colOff>
      <xdr:row>37</xdr:row>
      <xdr:rowOff>159645</xdr:rowOff>
    </xdr:to>
    <xdr:sp macro="" textlink="">
      <xdr:nvSpPr>
        <xdr:cNvPr id="138" name="楕円 137"/>
        <xdr:cNvSpPr/>
      </xdr:nvSpPr>
      <xdr:spPr bwMode="auto">
        <a:xfrm>
          <a:off x="3556000" y="718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144422</xdr:rowOff>
    </xdr:from>
    <xdr:ext cx="762000" cy="259045"/>
    <xdr:sp macro="" textlink="">
      <xdr:nvSpPr>
        <xdr:cNvPr id="139" name="テキスト ボックス 138"/>
        <xdr:cNvSpPr txBox="1"/>
      </xdr:nvSpPr>
      <xdr:spPr>
        <a:xfrm>
          <a:off x="3225800" y="72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39071</xdr:rowOff>
    </xdr:from>
    <xdr:to>
      <xdr:col>15</xdr:col>
      <xdr:colOff>101600</xdr:colOff>
      <xdr:row>37</xdr:row>
      <xdr:rowOff>140671</xdr:rowOff>
    </xdr:to>
    <xdr:sp macro="" textlink="">
      <xdr:nvSpPr>
        <xdr:cNvPr id="140" name="楕円 139"/>
        <xdr:cNvSpPr/>
      </xdr:nvSpPr>
      <xdr:spPr bwMode="auto">
        <a:xfrm>
          <a:off x="2857500" y="716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125448</xdr:rowOff>
    </xdr:from>
    <xdr:ext cx="762000" cy="259045"/>
    <xdr:sp macro="" textlink="">
      <xdr:nvSpPr>
        <xdr:cNvPr id="141" name="テキスト ボックス 140"/>
        <xdr:cNvSpPr txBox="1"/>
      </xdr:nvSpPr>
      <xdr:spPr>
        <a:xfrm>
          <a:off x="2527300" y="72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15,694
15,234
6.18
6,785,194
6,586,220
189,176
4,509,586
1,800,058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158039</xdr:rowOff>
    </xdr:from>
    <xdr:to>
      <xdr:col>24</xdr:col>
      <xdr:colOff>63500</xdr:colOff>
      <xdr:row>37</xdr:row>
      <xdr:rowOff>2413</xdr:rowOff>
    </xdr:to>
    <xdr:cxnSp macro="">
      <xdr:nvCxnSpPr>
        <xdr:cNvPr id="61" name="直線コネクタ 60"/>
        <xdr:cNvCxnSpPr/>
      </xdr:nvCxnSpPr>
      <xdr:spPr>
        <a:xfrm>
          <a:off x="3797300" y="6330239"/>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147930</xdr:rowOff>
    </xdr:from>
    <xdr:to>
      <xdr:col>19</xdr:col>
      <xdr:colOff>177800</xdr:colOff>
      <xdr:row>36</xdr:row>
      <xdr:rowOff>158039</xdr:rowOff>
    </xdr:to>
    <xdr:cxnSp macro="">
      <xdr:nvCxnSpPr>
        <xdr:cNvPr id="64" name="直線コネクタ 63"/>
        <xdr:cNvCxnSpPr/>
      </xdr:nvCxnSpPr>
      <xdr:spPr>
        <a:xfrm>
          <a:off x="2908300" y="6320130"/>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125222</xdr:rowOff>
    </xdr:from>
    <xdr:to>
      <xdr:col>15</xdr:col>
      <xdr:colOff>50800</xdr:colOff>
      <xdr:row>36</xdr:row>
      <xdr:rowOff>147930</xdr:rowOff>
    </xdr:to>
    <xdr:cxnSp macro="">
      <xdr:nvCxnSpPr>
        <xdr:cNvPr id="67" name="直線コネクタ 66"/>
        <xdr:cNvCxnSpPr/>
      </xdr:nvCxnSpPr>
      <xdr:spPr>
        <a:xfrm>
          <a:off x="2019300" y="6297422"/>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117424</xdr:rowOff>
    </xdr:from>
    <xdr:to>
      <xdr:col>10</xdr:col>
      <xdr:colOff>114300</xdr:colOff>
      <xdr:row>36</xdr:row>
      <xdr:rowOff>125222</xdr:rowOff>
    </xdr:to>
    <xdr:cxnSp macro="">
      <xdr:nvCxnSpPr>
        <xdr:cNvPr id="70" name="直線コネクタ 69"/>
        <xdr:cNvCxnSpPr/>
      </xdr:nvCxnSpPr>
      <xdr:spPr>
        <a:xfrm>
          <a:off x="1130300" y="6289624"/>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94043</xdr:rowOff>
    </xdr:from>
    <xdr:to>
      <xdr:col>10</xdr:col>
      <xdr:colOff>165100</xdr:colOff>
      <xdr:row>35</xdr:row>
      <xdr:rowOff>24193</xdr:rowOff>
    </xdr:to>
    <xdr:sp macro="" textlink="">
      <xdr:nvSpPr>
        <xdr:cNvPr id="71" name="フローチャート: 判断 70"/>
        <xdr:cNvSpPr/>
      </xdr:nvSpPr>
      <xdr:spPr>
        <a:xfrm>
          <a:off x="1968500" y="592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40720</xdr:rowOff>
    </xdr:from>
    <xdr:ext cx="534377" cy="259045"/>
    <xdr:sp macro="" textlink="">
      <xdr:nvSpPr>
        <xdr:cNvPr id="72" name="テキスト ボックス 71"/>
        <xdr:cNvSpPr txBox="1"/>
      </xdr:nvSpPr>
      <xdr:spPr>
        <a:xfrm>
          <a:off x="1752111" y="56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122669</xdr:rowOff>
    </xdr:from>
    <xdr:to>
      <xdr:col>6</xdr:col>
      <xdr:colOff>38100</xdr:colOff>
      <xdr:row>35</xdr:row>
      <xdr:rowOff>52819</xdr:rowOff>
    </xdr:to>
    <xdr:sp macro="" textlink="">
      <xdr:nvSpPr>
        <xdr:cNvPr id="73" name="フローチャート: 判断 72"/>
        <xdr:cNvSpPr/>
      </xdr:nvSpPr>
      <xdr:spPr>
        <a:xfrm>
          <a:off x="1079500" y="595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69346</xdr:rowOff>
    </xdr:from>
    <xdr:ext cx="534377" cy="259045"/>
    <xdr:sp macro="" textlink="">
      <xdr:nvSpPr>
        <xdr:cNvPr id="74" name="テキスト ボックス 73"/>
        <xdr:cNvSpPr txBox="1"/>
      </xdr:nvSpPr>
      <xdr:spPr>
        <a:xfrm>
          <a:off x="863111" y="57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123063</xdr:rowOff>
    </xdr:from>
    <xdr:to>
      <xdr:col>24</xdr:col>
      <xdr:colOff>114300</xdr:colOff>
      <xdr:row>37</xdr:row>
      <xdr:rowOff>53213</xdr:rowOff>
    </xdr:to>
    <xdr:sp macro="" textlink="">
      <xdr:nvSpPr>
        <xdr:cNvPr id="80" name="楕円 79"/>
        <xdr:cNvSpPr/>
      </xdr:nvSpPr>
      <xdr:spPr>
        <a:xfrm>
          <a:off x="4584700" y="62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101490</xdr:rowOff>
    </xdr:from>
    <xdr:ext cx="534377" cy="259045"/>
    <xdr:sp macro="" textlink="">
      <xdr:nvSpPr>
        <xdr:cNvPr id="81" name="人件費該当値テキスト"/>
        <xdr:cNvSpPr txBox="1"/>
      </xdr:nvSpPr>
      <xdr:spPr>
        <a:xfrm>
          <a:off x="4686300" y="62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107239</xdr:rowOff>
    </xdr:from>
    <xdr:to>
      <xdr:col>20</xdr:col>
      <xdr:colOff>38100</xdr:colOff>
      <xdr:row>37</xdr:row>
      <xdr:rowOff>37389</xdr:rowOff>
    </xdr:to>
    <xdr:sp macro="" textlink="">
      <xdr:nvSpPr>
        <xdr:cNvPr id="82" name="楕円 81"/>
        <xdr:cNvSpPr/>
      </xdr:nvSpPr>
      <xdr:spPr>
        <a:xfrm>
          <a:off x="3746500" y="62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28516</xdr:rowOff>
    </xdr:from>
    <xdr:ext cx="534377" cy="259045"/>
    <xdr:sp macro="" textlink="">
      <xdr:nvSpPr>
        <xdr:cNvPr id="83" name="テキスト ボックス 82"/>
        <xdr:cNvSpPr txBox="1"/>
      </xdr:nvSpPr>
      <xdr:spPr>
        <a:xfrm>
          <a:off x="3530111" y="63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97130</xdr:rowOff>
    </xdr:from>
    <xdr:to>
      <xdr:col>15</xdr:col>
      <xdr:colOff>101600</xdr:colOff>
      <xdr:row>37</xdr:row>
      <xdr:rowOff>27280</xdr:rowOff>
    </xdr:to>
    <xdr:sp macro="" textlink="">
      <xdr:nvSpPr>
        <xdr:cNvPr id="84" name="楕円 83"/>
        <xdr:cNvSpPr/>
      </xdr:nvSpPr>
      <xdr:spPr>
        <a:xfrm>
          <a:off x="2857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18407</xdr:rowOff>
    </xdr:from>
    <xdr:ext cx="534377" cy="259045"/>
    <xdr:sp macro="" textlink="">
      <xdr:nvSpPr>
        <xdr:cNvPr id="85" name="テキスト ボックス 84"/>
        <xdr:cNvSpPr txBox="1"/>
      </xdr:nvSpPr>
      <xdr:spPr>
        <a:xfrm>
          <a:off x="2641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74422</xdr:rowOff>
    </xdr:from>
    <xdr:to>
      <xdr:col>10</xdr:col>
      <xdr:colOff>165100</xdr:colOff>
      <xdr:row>37</xdr:row>
      <xdr:rowOff>4572</xdr:rowOff>
    </xdr:to>
    <xdr:sp macro="" textlink="">
      <xdr:nvSpPr>
        <xdr:cNvPr id="86" name="楕円 85"/>
        <xdr:cNvSpPr/>
      </xdr:nvSpPr>
      <xdr:spPr>
        <a:xfrm>
          <a:off x="1968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167149</xdr:rowOff>
    </xdr:from>
    <xdr:ext cx="534377" cy="259045"/>
    <xdr:sp macro="" textlink="">
      <xdr:nvSpPr>
        <xdr:cNvPr id="87" name="テキスト ボックス 86"/>
        <xdr:cNvSpPr txBox="1"/>
      </xdr:nvSpPr>
      <xdr:spPr>
        <a:xfrm>
          <a:off x="1752111" y="63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66624</xdr:rowOff>
    </xdr:from>
    <xdr:to>
      <xdr:col>6</xdr:col>
      <xdr:colOff>38100</xdr:colOff>
      <xdr:row>36</xdr:row>
      <xdr:rowOff>168224</xdr:rowOff>
    </xdr:to>
    <xdr:sp macro="" textlink="">
      <xdr:nvSpPr>
        <xdr:cNvPr id="88" name="楕円 87"/>
        <xdr:cNvSpPr/>
      </xdr:nvSpPr>
      <xdr:spPr>
        <a:xfrm>
          <a:off x="1079500" y="62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159351</xdr:rowOff>
    </xdr:from>
    <xdr:ext cx="534377" cy="259045"/>
    <xdr:sp macro="" textlink="">
      <xdr:nvSpPr>
        <xdr:cNvPr id="89" name="テキスト ボックス 88"/>
        <xdr:cNvSpPr txBox="1"/>
      </xdr:nvSpPr>
      <xdr:spPr>
        <a:xfrm>
          <a:off x="863111" y="63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52864</xdr:rowOff>
    </xdr:from>
    <xdr:to>
      <xdr:col>24</xdr:col>
      <xdr:colOff>63500</xdr:colOff>
      <xdr:row>56</xdr:row>
      <xdr:rowOff>70183</xdr:rowOff>
    </xdr:to>
    <xdr:cxnSp macro="">
      <xdr:nvCxnSpPr>
        <xdr:cNvPr id="116" name="直線コネクタ 115"/>
        <xdr:cNvCxnSpPr/>
      </xdr:nvCxnSpPr>
      <xdr:spPr>
        <a:xfrm>
          <a:off x="3797300" y="9654064"/>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51602</xdr:rowOff>
    </xdr:from>
    <xdr:to>
      <xdr:col>19</xdr:col>
      <xdr:colOff>177800</xdr:colOff>
      <xdr:row>56</xdr:row>
      <xdr:rowOff>52864</xdr:rowOff>
    </xdr:to>
    <xdr:cxnSp macro="">
      <xdr:nvCxnSpPr>
        <xdr:cNvPr id="119" name="直線コネクタ 118"/>
        <xdr:cNvCxnSpPr/>
      </xdr:nvCxnSpPr>
      <xdr:spPr>
        <a:xfrm>
          <a:off x="2908300" y="9652802"/>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51602</xdr:rowOff>
    </xdr:from>
    <xdr:to>
      <xdr:col>15</xdr:col>
      <xdr:colOff>50800</xdr:colOff>
      <xdr:row>56</xdr:row>
      <xdr:rowOff>65688</xdr:rowOff>
    </xdr:to>
    <xdr:cxnSp macro="">
      <xdr:nvCxnSpPr>
        <xdr:cNvPr id="122" name="直線コネクタ 121"/>
        <xdr:cNvCxnSpPr/>
      </xdr:nvCxnSpPr>
      <xdr:spPr>
        <a:xfrm flipV="1">
          <a:off x="2019300" y="9652802"/>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65688</xdr:rowOff>
    </xdr:from>
    <xdr:to>
      <xdr:col>10</xdr:col>
      <xdr:colOff>114300</xdr:colOff>
      <xdr:row>56</xdr:row>
      <xdr:rowOff>82728</xdr:rowOff>
    </xdr:to>
    <xdr:cxnSp macro="">
      <xdr:nvCxnSpPr>
        <xdr:cNvPr id="125" name="直線コネクタ 124"/>
        <xdr:cNvCxnSpPr/>
      </xdr:nvCxnSpPr>
      <xdr:spPr>
        <a:xfrm flipV="1">
          <a:off x="1130300" y="9666888"/>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19383</xdr:rowOff>
    </xdr:from>
    <xdr:to>
      <xdr:col>24</xdr:col>
      <xdr:colOff>114300</xdr:colOff>
      <xdr:row>56</xdr:row>
      <xdr:rowOff>120983</xdr:rowOff>
    </xdr:to>
    <xdr:sp macro="" textlink="">
      <xdr:nvSpPr>
        <xdr:cNvPr id="135" name="楕円 134"/>
        <xdr:cNvSpPr/>
      </xdr:nvSpPr>
      <xdr:spPr>
        <a:xfrm>
          <a:off x="4584700" y="96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42260</xdr:rowOff>
    </xdr:from>
    <xdr:ext cx="534377" cy="259045"/>
    <xdr:sp macro="" textlink="">
      <xdr:nvSpPr>
        <xdr:cNvPr id="136" name="物件費該当値テキスト"/>
        <xdr:cNvSpPr txBox="1"/>
      </xdr:nvSpPr>
      <xdr:spPr>
        <a:xfrm>
          <a:off x="4686300" y="94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2064</xdr:rowOff>
    </xdr:from>
    <xdr:to>
      <xdr:col>20</xdr:col>
      <xdr:colOff>38100</xdr:colOff>
      <xdr:row>56</xdr:row>
      <xdr:rowOff>103664</xdr:rowOff>
    </xdr:to>
    <xdr:sp macro="" textlink="">
      <xdr:nvSpPr>
        <xdr:cNvPr id="137" name="楕円 136"/>
        <xdr:cNvSpPr/>
      </xdr:nvSpPr>
      <xdr:spPr>
        <a:xfrm>
          <a:off x="3746500" y="96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120191</xdr:rowOff>
    </xdr:from>
    <xdr:ext cx="534377" cy="259045"/>
    <xdr:sp macro="" textlink="">
      <xdr:nvSpPr>
        <xdr:cNvPr id="138" name="テキスト ボックス 137"/>
        <xdr:cNvSpPr txBox="1"/>
      </xdr:nvSpPr>
      <xdr:spPr>
        <a:xfrm>
          <a:off x="3530111" y="93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802</xdr:rowOff>
    </xdr:from>
    <xdr:to>
      <xdr:col>15</xdr:col>
      <xdr:colOff>101600</xdr:colOff>
      <xdr:row>56</xdr:row>
      <xdr:rowOff>102402</xdr:rowOff>
    </xdr:to>
    <xdr:sp macro="" textlink="">
      <xdr:nvSpPr>
        <xdr:cNvPr id="139" name="楕円 138"/>
        <xdr:cNvSpPr/>
      </xdr:nvSpPr>
      <xdr:spPr>
        <a:xfrm>
          <a:off x="2857500" y="96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118929</xdr:rowOff>
    </xdr:from>
    <xdr:ext cx="534377" cy="259045"/>
    <xdr:sp macro="" textlink="">
      <xdr:nvSpPr>
        <xdr:cNvPr id="140" name="テキスト ボックス 139"/>
        <xdr:cNvSpPr txBox="1"/>
      </xdr:nvSpPr>
      <xdr:spPr>
        <a:xfrm>
          <a:off x="2641111" y="93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14888</xdr:rowOff>
    </xdr:from>
    <xdr:to>
      <xdr:col>10</xdr:col>
      <xdr:colOff>165100</xdr:colOff>
      <xdr:row>56</xdr:row>
      <xdr:rowOff>116488</xdr:rowOff>
    </xdr:to>
    <xdr:sp macro="" textlink="">
      <xdr:nvSpPr>
        <xdr:cNvPr id="141" name="楕円 140"/>
        <xdr:cNvSpPr/>
      </xdr:nvSpPr>
      <xdr:spPr>
        <a:xfrm>
          <a:off x="1968500" y="96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133015</xdr:rowOff>
    </xdr:from>
    <xdr:ext cx="534377" cy="259045"/>
    <xdr:sp macro="" textlink="">
      <xdr:nvSpPr>
        <xdr:cNvPr id="142" name="テキスト ボックス 141"/>
        <xdr:cNvSpPr txBox="1"/>
      </xdr:nvSpPr>
      <xdr:spPr>
        <a:xfrm>
          <a:off x="1752111" y="93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31928</xdr:rowOff>
    </xdr:from>
    <xdr:to>
      <xdr:col>6</xdr:col>
      <xdr:colOff>38100</xdr:colOff>
      <xdr:row>56</xdr:row>
      <xdr:rowOff>133528</xdr:rowOff>
    </xdr:to>
    <xdr:sp macro="" textlink="">
      <xdr:nvSpPr>
        <xdr:cNvPr id="143" name="楕円 142"/>
        <xdr:cNvSpPr/>
      </xdr:nvSpPr>
      <xdr:spPr>
        <a:xfrm>
          <a:off x="1079500" y="96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150055</xdr:rowOff>
    </xdr:from>
    <xdr:ext cx="534377" cy="259045"/>
    <xdr:sp macro="" textlink="">
      <xdr:nvSpPr>
        <xdr:cNvPr id="144" name="テキスト ボックス 143"/>
        <xdr:cNvSpPr txBox="1"/>
      </xdr:nvSpPr>
      <xdr:spPr>
        <a:xfrm>
          <a:off x="863111" y="94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130480</xdr:rowOff>
    </xdr:from>
    <xdr:to>
      <xdr:col>24</xdr:col>
      <xdr:colOff>63500</xdr:colOff>
      <xdr:row>78</xdr:row>
      <xdr:rowOff>151282</xdr:rowOff>
    </xdr:to>
    <xdr:cxnSp macro="">
      <xdr:nvCxnSpPr>
        <xdr:cNvPr id="173" name="直線コネクタ 172"/>
        <xdr:cNvCxnSpPr/>
      </xdr:nvCxnSpPr>
      <xdr:spPr>
        <a:xfrm flipV="1">
          <a:off x="3797300" y="13503580"/>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151282</xdr:rowOff>
    </xdr:from>
    <xdr:to>
      <xdr:col>19</xdr:col>
      <xdr:colOff>177800</xdr:colOff>
      <xdr:row>79</xdr:row>
      <xdr:rowOff>2350</xdr:rowOff>
    </xdr:to>
    <xdr:cxnSp macro="">
      <xdr:nvCxnSpPr>
        <xdr:cNvPr id="176" name="直線コネクタ 175"/>
        <xdr:cNvCxnSpPr/>
      </xdr:nvCxnSpPr>
      <xdr:spPr>
        <a:xfrm flipV="1">
          <a:off x="2908300" y="13524382"/>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2350</xdr:rowOff>
    </xdr:from>
    <xdr:to>
      <xdr:col>15</xdr:col>
      <xdr:colOff>50800</xdr:colOff>
      <xdr:row>79</xdr:row>
      <xdr:rowOff>2463</xdr:rowOff>
    </xdr:to>
    <xdr:cxnSp macro="">
      <xdr:nvCxnSpPr>
        <xdr:cNvPr id="179" name="直線コネクタ 178"/>
        <xdr:cNvCxnSpPr/>
      </xdr:nvCxnSpPr>
      <xdr:spPr>
        <a:xfrm flipV="1">
          <a:off x="2019300" y="1354690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156008</xdr:rowOff>
    </xdr:from>
    <xdr:to>
      <xdr:col>10</xdr:col>
      <xdr:colOff>114300</xdr:colOff>
      <xdr:row>79</xdr:row>
      <xdr:rowOff>2463</xdr:rowOff>
    </xdr:to>
    <xdr:cxnSp macro="">
      <xdr:nvCxnSpPr>
        <xdr:cNvPr id="182" name="直線コネクタ 181"/>
        <xdr:cNvCxnSpPr/>
      </xdr:nvCxnSpPr>
      <xdr:spPr>
        <a:xfrm>
          <a:off x="1130300" y="13529108"/>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106921</xdr:rowOff>
    </xdr:from>
    <xdr:to>
      <xdr:col>10</xdr:col>
      <xdr:colOff>165100</xdr:colOff>
      <xdr:row>78</xdr:row>
      <xdr:rowOff>37071</xdr:rowOff>
    </xdr:to>
    <xdr:sp macro="" textlink="">
      <xdr:nvSpPr>
        <xdr:cNvPr id="183" name="フローチャート: 判断 182"/>
        <xdr:cNvSpPr/>
      </xdr:nvSpPr>
      <xdr:spPr>
        <a:xfrm>
          <a:off x="1968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53598</xdr:rowOff>
    </xdr:from>
    <xdr:ext cx="469744" cy="259045"/>
    <xdr:sp macro="" textlink="">
      <xdr:nvSpPr>
        <xdr:cNvPr id="184" name="テキスト ボックス 183"/>
        <xdr:cNvSpPr txBox="1"/>
      </xdr:nvSpPr>
      <xdr:spPr>
        <a:xfrm>
          <a:off x="1784428"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128485</xdr:rowOff>
    </xdr:from>
    <xdr:to>
      <xdr:col>6</xdr:col>
      <xdr:colOff>38100</xdr:colOff>
      <xdr:row>78</xdr:row>
      <xdr:rowOff>58635</xdr:rowOff>
    </xdr:to>
    <xdr:sp macro="" textlink="">
      <xdr:nvSpPr>
        <xdr:cNvPr id="185" name="フローチャート: 判断 184"/>
        <xdr:cNvSpPr/>
      </xdr:nvSpPr>
      <xdr:spPr>
        <a:xfrm>
          <a:off x="1079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75162</xdr:rowOff>
    </xdr:from>
    <xdr:ext cx="469744" cy="259045"/>
    <xdr:sp macro="" textlink="">
      <xdr:nvSpPr>
        <xdr:cNvPr id="186" name="テキスト ボックス 185"/>
        <xdr:cNvSpPr txBox="1"/>
      </xdr:nvSpPr>
      <xdr:spPr>
        <a:xfrm>
          <a:off x="895428"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79680</xdr:rowOff>
    </xdr:from>
    <xdr:to>
      <xdr:col>24</xdr:col>
      <xdr:colOff>114300</xdr:colOff>
      <xdr:row>79</xdr:row>
      <xdr:rowOff>9830</xdr:rowOff>
    </xdr:to>
    <xdr:sp macro="" textlink="">
      <xdr:nvSpPr>
        <xdr:cNvPr id="192" name="楕円 191"/>
        <xdr:cNvSpPr/>
      </xdr:nvSpPr>
      <xdr:spPr>
        <a:xfrm>
          <a:off x="4584700" y="13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166057</xdr:rowOff>
    </xdr:from>
    <xdr:ext cx="469744" cy="259045"/>
    <xdr:sp macro="" textlink="">
      <xdr:nvSpPr>
        <xdr:cNvPr id="193" name="維持補修費該当値テキスト"/>
        <xdr:cNvSpPr txBox="1"/>
      </xdr:nvSpPr>
      <xdr:spPr>
        <a:xfrm>
          <a:off x="4686300" y="133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100482</xdr:rowOff>
    </xdr:from>
    <xdr:to>
      <xdr:col>20</xdr:col>
      <xdr:colOff>38100</xdr:colOff>
      <xdr:row>79</xdr:row>
      <xdr:rowOff>30632</xdr:rowOff>
    </xdr:to>
    <xdr:sp macro="" textlink="">
      <xdr:nvSpPr>
        <xdr:cNvPr id="194" name="楕円 193"/>
        <xdr:cNvSpPr/>
      </xdr:nvSpPr>
      <xdr:spPr>
        <a:xfrm>
          <a:off x="3746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21759</xdr:rowOff>
    </xdr:from>
    <xdr:ext cx="469744" cy="259045"/>
    <xdr:sp macro="" textlink="">
      <xdr:nvSpPr>
        <xdr:cNvPr id="195" name="テキスト ボックス 194"/>
        <xdr:cNvSpPr txBox="1"/>
      </xdr:nvSpPr>
      <xdr:spPr>
        <a:xfrm>
          <a:off x="3562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123000</xdr:rowOff>
    </xdr:from>
    <xdr:to>
      <xdr:col>15</xdr:col>
      <xdr:colOff>101600</xdr:colOff>
      <xdr:row>79</xdr:row>
      <xdr:rowOff>53150</xdr:rowOff>
    </xdr:to>
    <xdr:sp macro="" textlink="">
      <xdr:nvSpPr>
        <xdr:cNvPr id="196" name="楕円 195"/>
        <xdr:cNvSpPr/>
      </xdr:nvSpPr>
      <xdr:spPr>
        <a:xfrm>
          <a:off x="2857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44277</xdr:rowOff>
    </xdr:from>
    <xdr:ext cx="469744" cy="259045"/>
    <xdr:sp macro="" textlink="">
      <xdr:nvSpPr>
        <xdr:cNvPr id="197" name="テキスト ボックス 196"/>
        <xdr:cNvSpPr txBox="1"/>
      </xdr:nvSpPr>
      <xdr:spPr>
        <a:xfrm>
          <a:off x="2673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123113</xdr:rowOff>
    </xdr:from>
    <xdr:to>
      <xdr:col>10</xdr:col>
      <xdr:colOff>165100</xdr:colOff>
      <xdr:row>79</xdr:row>
      <xdr:rowOff>53263</xdr:rowOff>
    </xdr:to>
    <xdr:sp macro="" textlink="">
      <xdr:nvSpPr>
        <xdr:cNvPr id="198" name="楕円 197"/>
        <xdr:cNvSpPr/>
      </xdr:nvSpPr>
      <xdr:spPr>
        <a:xfrm>
          <a:off x="1968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44390</xdr:rowOff>
    </xdr:from>
    <xdr:ext cx="469744" cy="259045"/>
    <xdr:sp macro="" textlink="">
      <xdr:nvSpPr>
        <xdr:cNvPr id="199" name="テキスト ボックス 198"/>
        <xdr:cNvSpPr txBox="1"/>
      </xdr:nvSpPr>
      <xdr:spPr>
        <a:xfrm>
          <a:off x="1784428" y="1358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105208</xdr:rowOff>
    </xdr:from>
    <xdr:to>
      <xdr:col>6</xdr:col>
      <xdr:colOff>38100</xdr:colOff>
      <xdr:row>79</xdr:row>
      <xdr:rowOff>35358</xdr:rowOff>
    </xdr:to>
    <xdr:sp macro="" textlink="">
      <xdr:nvSpPr>
        <xdr:cNvPr id="200" name="楕円 199"/>
        <xdr:cNvSpPr/>
      </xdr:nvSpPr>
      <xdr:spPr>
        <a:xfrm>
          <a:off x="10795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26485</xdr:rowOff>
    </xdr:from>
    <xdr:ext cx="469744" cy="259045"/>
    <xdr:sp macro="" textlink="">
      <xdr:nvSpPr>
        <xdr:cNvPr id="201" name="テキスト ボックス 200"/>
        <xdr:cNvSpPr txBox="1"/>
      </xdr:nvSpPr>
      <xdr:spPr>
        <a:xfrm>
          <a:off x="895428" y="135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112790</xdr:rowOff>
    </xdr:from>
    <xdr:to>
      <xdr:col>24</xdr:col>
      <xdr:colOff>63500</xdr:colOff>
      <xdr:row>95</xdr:row>
      <xdr:rowOff>144876</xdr:rowOff>
    </xdr:to>
    <xdr:cxnSp macro="">
      <xdr:nvCxnSpPr>
        <xdr:cNvPr id="233" name="直線コネクタ 232"/>
        <xdr:cNvCxnSpPr/>
      </xdr:nvCxnSpPr>
      <xdr:spPr>
        <a:xfrm flipV="1">
          <a:off x="3797300" y="16400540"/>
          <a:ext cx="8382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144876</xdr:rowOff>
    </xdr:from>
    <xdr:to>
      <xdr:col>19</xdr:col>
      <xdr:colOff>177800</xdr:colOff>
      <xdr:row>96</xdr:row>
      <xdr:rowOff>55265</xdr:rowOff>
    </xdr:to>
    <xdr:cxnSp macro="">
      <xdr:nvCxnSpPr>
        <xdr:cNvPr id="236" name="直線コネクタ 235"/>
        <xdr:cNvCxnSpPr/>
      </xdr:nvCxnSpPr>
      <xdr:spPr>
        <a:xfrm flipV="1">
          <a:off x="2908300" y="16432626"/>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28110</xdr:rowOff>
    </xdr:from>
    <xdr:to>
      <xdr:col>15</xdr:col>
      <xdr:colOff>50800</xdr:colOff>
      <xdr:row>96</xdr:row>
      <xdr:rowOff>55265</xdr:rowOff>
    </xdr:to>
    <xdr:cxnSp macro="">
      <xdr:nvCxnSpPr>
        <xdr:cNvPr id="239" name="直線コネクタ 238"/>
        <xdr:cNvCxnSpPr/>
      </xdr:nvCxnSpPr>
      <xdr:spPr>
        <a:xfrm>
          <a:off x="2019300" y="16487310"/>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28110</xdr:rowOff>
    </xdr:from>
    <xdr:to>
      <xdr:col>10</xdr:col>
      <xdr:colOff>114300</xdr:colOff>
      <xdr:row>96</xdr:row>
      <xdr:rowOff>132614</xdr:rowOff>
    </xdr:to>
    <xdr:cxnSp macro="">
      <xdr:nvCxnSpPr>
        <xdr:cNvPr id="242" name="直線コネクタ 241"/>
        <xdr:cNvCxnSpPr/>
      </xdr:nvCxnSpPr>
      <xdr:spPr>
        <a:xfrm flipV="1">
          <a:off x="1130300" y="16487310"/>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71738</xdr:rowOff>
    </xdr:from>
    <xdr:to>
      <xdr:col>10</xdr:col>
      <xdr:colOff>165100</xdr:colOff>
      <xdr:row>96</xdr:row>
      <xdr:rowOff>1888</xdr:rowOff>
    </xdr:to>
    <xdr:sp macro="" textlink="">
      <xdr:nvSpPr>
        <xdr:cNvPr id="243" name="フローチャート: 判断 242"/>
        <xdr:cNvSpPr/>
      </xdr:nvSpPr>
      <xdr:spPr>
        <a:xfrm>
          <a:off x="1968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18415</xdr:rowOff>
    </xdr:from>
    <xdr:ext cx="534377" cy="259045"/>
    <xdr:sp macro="" textlink="">
      <xdr:nvSpPr>
        <xdr:cNvPr id="244" name="テキスト ボックス 243"/>
        <xdr:cNvSpPr txBox="1"/>
      </xdr:nvSpPr>
      <xdr:spPr>
        <a:xfrm>
          <a:off x="1752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164599</xdr:rowOff>
    </xdr:from>
    <xdr:to>
      <xdr:col>6</xdr:col>
      <xdr:colOff>38100</xdr:colOff>
      <xdr:row>96</xdr:row>
      <xdr:rowOff>94749</xdr:rowOff>
    </xdr:to>
    <xdr:sp macro="" textlink="">
      <xdr:nvSpPr>
        <xdr:cNvPr id="245" name="フローチャート: 判断 244"/>
        <xdr:cNvSpPr/>
      </xdr:nvSpPr>
      <xdr:spPr>
        <a:xfrm>
          <a:off x="1079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111276</xdr:rowOff>
    </xdr:from>
    <xdr:ext cx="534377" cy="259045"/>
    <xdr:sp macro="" textlink="">
      <xdr:nvSpPr>
        <xdr:cNvPr id="246" name="テキスト ボックス 245"/>
        <xdr:cNvSpPr txBox="1"/>
      </xdr:nvSpPr>
      <xdr:spPr>
        <a:xfrm>
          <a:off x="863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61990</xdr:rowOff>
    </xdr:from>
    <xdr:to>
      <xdr:col>24</xdr:col>
      <xdr:colOff>114300</xdr:colOff>
      <xdr:row>95</xdr:row>
      <xdr:rowOff>163590</xdr:rowOff>
    </xdr:to>
    <xdr:sp macro="" textlink="">
      <xdr:nvSpPr>
        <xdr:cNvPr id="252" name="楕円 251"/>
        <xdr:cNvSpPr/>
      </xdr:nvSpPr>
      <xdr:spPr>
        <a:xfrm>
          <a:off x="4584700" y="16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40417</xdr:rowOff>
    </xdr:from>
    <xdr:ext cx="534377" cy="259045"/>
    <xdr:sp macro="" textlink="">
      <xdr:nvSpPr>
        <xdr:cNvPr id="253" name="扶助費該当値テキスト"/>
        <xdr:cNvSpPr txBox="1"/>
      </xdr:nvSpPr>
      <xdr:spPr>
        <a:xfrm>
          <a:off x="4686300" y="163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94076</xdr:rowOff>
    </xdr:from>
    <xdr:to>
      <xdr:col>20</xdr:col>
      <xdr:colOff>38100</xdr:colOff>
      <xdr:row>96</xdr:row>
      <xdr:rowOff>24226</xdr:rowOff>
    </xdr:to>
    <xdr:sp macro="" textlink="">
      <xdr:nvSpPr>
        <xdr:cNvPr id="254" name="楕円 253"/>
        <xdr:cNvSpPr/>
      </xdr:nvSpPr>
      <xdr:spPr>
        <a:xfrm>
          <a:off x="3746500" y="163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15353</xdr:rowOff>
    </xdr:from>
    <xdr:ext cx="534377" cy="259045"/>
    <xdr:sp macro="" textlink="">
      <xdr:nvSpPr>
        <xdr:cNvPr id="255" name="テキスト ボックス 254"/>
        <xdr:cNvSpPr txBox="1"/>
      </xdr:nvSpPr>
      <xdr:spPr>
        <a:xfrm>
          <a:off x="3530111" y="164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4465</xdr:rowOff>
    </xdr:from>
    <xdr:to>
      <xdr:col>15</xdr:col>
      <xdr:colOff>101600</xdr:colOff>
      <xdr:row>96</xdr:row>
      <xdr:rowOff>106065</xdr:rowOff>
    </xdr:to>
    <xdr:sp macro="" textlink="">
      <xdr:nvSpPr>
        <xdr:cNvPr id="256" name="楕円 255"/>
        <xdr:cNvSpPr/>
      </xdr:nvSpPr>
      <xdr:spPr>
        <a:xfrm>
          <a:off x="2857500" y="1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97192</xdr:rowOff>
    </xdr:from>
    <xdr:ext cx="534377" cy="259045"/>
    <xdr:sp macro="" textlink="">
      <xdr:nvSpPr>
        <xdr:cNvPr id="257" name="テキスト ボックス 256"/>
        <xdr:cNvSpPr txBox="1"/>
      </xdr:nvSpPr>
      <xdr:spPr>
        <a:xfrm>
          <a:off x="2641111" y="165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148760</xdr:rowOff>
    </xdr:from>
    <xdr:to>
      <xdr:col>10</xdr:col>
      <xdr:colOff>165100</xdr:colOff>
      <xdr:row>96</xdr:row>
      <xdr:rowOff>78910</xdr:rowOff>
    </xdr:to>
    <xdr:sp macro="" textlink="">
      <xdr:nvSpPr>
        <xdr:cNvPr id="258" name="楕円 257"/>
        <xdr:cNvSpPr/>
      </xdr:nvSpPr>
      <xdr:spPr>
        <a:xfrm>
          <a:off x="1968500" y="164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70037</xdr:rowOff>
    </xdr:from>
    <xdr:ext cx="534377" cy="259045"/>
    <xdr:sp macro="" textlink="">
      <xdr:nvSpPr>
        <xdr:cNvPr id="259" name="テキスト ボックス 258"/>
        <xdr:cNvSpPr txBox="1"/>
      </xdr:nvSpPr>
      <xdr:spPr>
        <a:xfrm>
          <a:off x="1752111" y="165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81814</xdr:rowOff>
    </xdr:from>
    <xdr:to>
      <xdr:col>6</xdr:col>
      <xdr:colOff>38100</xdr:colOff>
      <xdr:row>97</xdr:row>
      <xdr:rowOff>11964</xdr:rowOff>
    </xdr:to>
    <xdr:sp macro="" textlink="">
      <xdr:nvSpPr>
        <xdr:cNvPr id="260" name="楕円 259"/>
        <xdr:cNvSpPr/>
      </xdr:nvSpPr>
      <xdr:spPr>
        <a:xfrm>
          <a:off x="1079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3091</xdr:rowOff>
    </xdr:from>
    <xdr:ext cx="534377" cy="259045"/>
    <xdr:sp macro="" textlink="">
      <xdr:nvSpPr>
        <xdr:cNvPr id="261" name="テキスト ボックス 260"/>
        <xdr:cNvSpPr txBox="1"/>
      </xdr:nvSpPr>
      <xdr:spPr>
        <a:xfrm>
          <a:off x="863111" y="166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122827</xdr:rowOff>
    </xdr:from>
    <xdr:to>
      <xdr:col>55</xdr:col>
      <xdr:colOff>0</xdr:colOff>
      <xdr:row>36</xdr:row>
      <xdr:rowOff>49697</xdr:rowOff>
    </xdr:to>
    <xdr:cxnSp macro="">
      <xdr:nvCxnSpPr>
        <xdr:cNvPr id="292" name="直線コネクタ 291"/>
        <xdr:cNvCxnSpPr/>
      </xdr:nvCxnSpPr>
      <xdr:spPr>
        <a:xfrm>
          <a:off x="9639300" y="6123577"/>
          <a:ext cx="838200" cy="9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122827</xdr:rowOff>
    </xdr:from>
    <xdr:to>
      <xdr:col>50</xdr:col>
      <xdr:colOff>114300</xdr:colOff>
      <xdr:row>35</xdr:row>
      <xdr:rowOff>155974</xdr:rowOff>
    </xdr:to>
    <xdr:cxnSp macro="">
      <xdr:nvCxnSpPr>
        <xdr:cNvPr id="295" name="直線コネクタ 294"/>
        <xdr:cNvCxnSpPr/>
      </xdr:nvCxnSpPr>
      <xdr:spPr>
        <a:xfrm flipV="1">
          <a:off x="8750300" y="612357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155974</xdr:rowOff>
    </xdr:from>
    <xdr:to>
      <xdr:col>45</xdr:col>
      <xdr:colOff>177800</xdr:colOff>
      <xdr:row>36</xdr:row>
      <xdr:rowOff>55619</xdr:rowOff>
    </xdr:to>
    <xdr:cxnSp macro="">
      <xdr:nvCxnSpPr>
        <xdr:cNvPr id="298" name="直線コネクタ 297"/>
        <xdr:cNvCxnSpPr/>
      </xdr:nvCxnSpPr>
      <xdr:spPr>
        <a:xfrm flipV="1">
          <a:off x="7861300" y="6156724"/>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47628</xdr:rowOff>
    </xdr:from>
    <xdr:to>
      <xdr:col>41</xdr:col>
      <xdr:colOff>50800</xdr:colOff>
      <xdr:row>36</xdr:row>
      <xdr:rowOff>55619</xdr:rowOff>
    </xdr:to>
    <xdr:cxnSp macro="">
      <xdr:nvCxnSpPr>
        <xdr:cNvPr id="301" name="直線コネクタ 300"/>
        <xdr:cNvCxnSpPr/>
      </xdr:nvCxnSpPr>
      <xdr:spPr>
        <a:xfrm>
          <a:off x="6972300" y="6219828"/>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131354</xdr:rowOff>
    </xdr:from>
    <xdr:to>
      <xdr:col>41</xdr:col>
      <xdr:colOff>101600</xdr:colOff>
      <xdr:row>35</xdr:row>
      <xdr:rowOff>61504</xdr:rowOff>
    </xdr:to>
    <xdr:sp macro="" textlink="">
      <xdr:nvSpPr>
        <xdr:cNvPr id="302" name="フローチャート: 判断 301"/>
        <xdr:cNvSpPr/>
      </xdr:nvSpPr>
      <xdr:spPr>
        <a:xfrm>
          <a:off x="7810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78031</xdr:rowOff>
    </xdr:from>
    <xdr:ext cx="534377" cy="259045"/>
    <xdr:sp macro="" textlink="">
      <xdr:nvSpPr>
        <xdr:cNvPr id="303" name="テキスト ボックス 302"/>
        <xdr:cNvSpPr txBox="1"/>
      </xdr:nvSpPr>
      <xdr:spPr>
        <a:xfrm>
          <a:off x="7594111" y="57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151928</xdr:rowOff>
    </xdr:from>
    <xdr:to>
      <xdr:col>36</xdr:col>
      <xdr:colOff>165100</xdr:colOff>
      <xdr:row>35</xdr:row>
      <xdr:rowOff>82078</xdr:rowOff>
    </xdr:to>
    <xdr:sp macro="" textlink="">
      <xdr:nvSpPr>
        <xdr:cNvPr id="304" name="フローチャート: 判断 303"/>
        <xdr:cNvSpPr/>
      </xdr:nvSpPr>
      <xdr:spPr>
        <a:xfrm>
          <a:off x="6921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98605</xdr:rowOff>
    </xdr:from>
    <xdr:ext cx="534377" cy="259045"/>
    <xdr:sp macro="" textlink="">
      <xdr:nvSpPr>
        <xdr:cNvPr id="305" name="テキスト ボックス 304"/>
        <xdr:cNvSpPr txBox="1"/>
      </xdr:nvSpPr>
      <xdr:spPr>
        <a:xfrm>
          <a:off x="6705111" y="57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170347</xdr:rowOff>
    </xdr:from>
    <xdr:to>
      <xdr:col>55</xdr:col>
      <xdr:colOff>50800</xdr:colOff>
      <xdr:row>36</xdr:row>
      <xdr:rowOff>100497</xdr:rowOff>
    </xdr:to>
    <xdr:sp macro="" textlink="">
      <xdr:nvSpPr>
        <xdr:cNvPr id="311" name="楕円 310"/>
        <xdr:cNvSpPr/>
      </xdr:nvSpPr>
      <xdr:spPr>
        <a:xfrm>
          <a:off x="10426700" y="61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148774</xdr:rowOff>
    </xdr:from>
    <xdr:ext cx="534377" cy="259045"/>
    <xdr:sp macro="" textlink="">
      <xdr:nvSpPr>
        <xdr:cNvPr id="312" name="補助費等該当値テキスト"/>
        <xdr:cNvSpPr txBox="1"/>
      </xdr:nvSpPr>
      <xdr:spPr>
        <a:xfrm>
          <a:off x="10528300" y="61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72027</xdr:rowOff>
    </xdr:from>
    <xdr:to>
      <xdr:col>50</xdr:col>
      <xdr:colOff>165100</xdr:colOff>
      <xdr:row>36</xdr:row>
      <xdr:rowOff>2177</xdr:rowOff>
    </xdr:to>
    <xdr:sp macro="" textlink="">
      <xdr:nvSpPr>
        <xdr:cNvPr id="313" name="楕円 312"/>
        <xdr:cNvSpPr/>
      </xdr:nvSpPr>
      <xdr:spPr>
        <a:xfrm>
          <a:off x="9588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164754</xdr:rowOff>
    </xdr:from>
    <xdr:ext cx="534377" cy="259045"/>
    <xdr:sp macro="" textlink="">
      <xdr:nvSpPr>
        <xdr:cNvPr id="314" name="テキスト ボックス 313"/>
        <xdr:cNvSpPr txBox="1"/>
      </xdr:nvSpPr>
      <xdr:spPr>
        <a:xfrm>
          <a:off x="9372111" y="61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105174</xdr:rowOff>
    </xdr:from>
    <xdr:to>
      <xdr:col>46</xdr:col>
      <xdr:colOff>38100</xdr:colOff>
      <xdr:row>36</xdr:row>
      <xdr:rowOff>35324</xdr:rowOff>
    </xdr:to>
    <xdr:sp macro="" textlink="">
      <xdr:nvSpPr>
        <xdr:cNvPr id="315" name="楕円 314"/>
        <xdr:cNvSpPr/>
      </xdr:nvSpPr>
      <xdr:spPr>
        <a:xfrm>
          <a:off x="8699500" y="61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26451</xdr:rowOff>
    </xdr:from>
    <xdr:ext cx="534377" cy="259045"/>
    <xdr:sp macro="" textlink="">
      <xdr:nvSpPr>
        <xdr:cNvPr id="316" name="テキスト ボックス 315"/>
        <xdr:cNvSpPr txBox="1"/>
      </xdr:nvSpPr>
      <xdr:spPr>
        <a:xfrm>
          <a:off x="8483111" y="61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4819</xdr:rowOff>
    </xdr:from>
    <xdr:to>
      <xdr:col>41</xdr:col>
      <xdr:colOff>101600</xdr:colOff>
      <xdr:row>36</xdr:row>
      <xdr:rowOff>106419</xdr:rowOff>
    </xdr:to>
    <xdr:sp macro="" textlink="">
      <xdr:nvSpPr>
        <xdr:cNvPr id="317" name="楕円 316"/>
        <xdr:cNvSpPr/>
      </xdr:nvSpPr>
      <xdr:spPr>
        <a:xfrm>
          <a:off x="7810500" y="61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97546</xdr:rowOff>
    </xdr:from>
    <xdr:ext cx="534377" cy="259045"/>
    <xdr:sp macro="" textlink="">
      <xdr:nvSpPr>
        <xdr:cNvPr id="318" name="テキスト ボックス 317"/>
        <xdr:cNvSpPr txBox="1"/>
      </xdr:nvSpPr>
      <xdr:spPr>
        <a:xfrm>
          <a:off x="7594111" y="62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168278</xdr:rowOff>
    </xdr:from>
    <xdr:to>
      <xdr:col>36</xdr:col>
      <xdr:colOff>165100</xdr:colOff>
      <xdr:row>36</xdr:row>
      <xdr:rowOff>98428</xdr:rowOff>
    </xdr:to>
    <xdr:sp macro="" textlink="">
      <xdr:nvSpPr>
        <xdr:cNvPr id="319" name="楕円 318"/>
        <xdr:cNvSpPr/>
      </xdr:nvSpPr>
      <xdr:spPr>
        <a:xfrm>
          <a:off x="6921500" y="61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89555</xdr:rowOff>
    </xdr:from>
    <xdr:ext cx="534377" cy="259045"/>
    <xdr:sp macro="" textlink="">
      <xdr:nvSpPr>
        <xdr:cNvPr id="320" name="テキスト ボックス 319"/>
        <xdr:cNvSpPr txBox="1"/>
      </xdr:nvSpPr>
      <xdr:spPr>
        <a:xfrm>
          <a:off x="6705111" y="62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139875</xdr:rowOff>
    </xdr:from>
    <xdr:to>
      <xdr:col>55</xdr:col>
      <xdr:colOff>0</xdr:colOff>
      <xdr:row>58</xdr:row>
      <xdr:rowOff>21773</xdr:rowOff>
    </xdr:to>
    <xdr:cxnSp macro="">
      <xdr:nvCxnSpPr>
        <xdr:cNvPr id="349" name="直線コネクタ 348"/>
        <xdr:cNvCxnSpPr/>
      </xdr:nvCxnSpPr>
      <xdr:spPr>
        <a:xfrm flipV="1">
          <a:off x="9639300" y="9912525"/>
          <a:ext cx="838200" cy="5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111209</xdr:rowOff>
    </xdr:from>
    <xdr:to>
      <xdr:col>50</xdr:col>
      <xdr:colOff>114300</xdr:colOff>
      <xdr:row>58</xdr:row>
      <xdr:rowOff>21773</xdr:rowOff>
    </xdr:to>
    <xdr:cxnSp macro="">
      <xdr:nvCxnSpPr>
        <xdr:cNvPr id="352" name="直線コネクタ 351"/>
        <xdr:cNvCxnSpPr/>
      </xdr:nvCxnSpPr>
      <xdr:spPr>
        <a:xfrm>
          <a:off x="8750300" y="9883859"/>
          <a:ext cx="889000" cy="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111209</xdr:rowOff>
    </xdr:from>
    <xdr:to>
      <xdr:col>45</xdr:col>
      <xdr:colOff>177800</xdr:colOff>
      <xdr:row>58</xdr:row>
      <xdr:rowOff>15151</xdr:rowOff>
    </xdr:to>
    <xdr:cxnSp macro="">
      <xdr:nvCxnSpPr>
        <xdr:cNvPr id="355" name="直線コネクタ 354"/>
        <xdr:cNvCxnSpPr/>
      </xdr:nvCxnSpPr>
      <xdr:spPr>
        <a:xfrm flipV="1">
          <a:off x="7861300" y="9883859"/>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15151</xdr:rowOff>
    </xdr:from>
    <xdr:to>
      <xdr:col>41</xdr:col>
      <xdr:colOff>50800</xdr:colOff>
      <xdr:row>58</xdr:row>
      <xdr:rowOff>37501</xdr:rowOff>
    </xdr:to>
    <xdr:cxnSp macro="">
      <xdr:nvCxnSpPr>
        <xdr:cNvPr id="358" name="直線コネクタ 357"/>
        <xdr:cNvCxnSpPr/>
      </xdr:nvCxnSpPr>
      <xdr:spPr>
        <a:xfrm flipV="1">
          <a:off x="6972300" y="9959251"/>
          <a:ext cx="889000" cy="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151102</xdr:rowOff>
    </xdr:from>
    <xdr:to>
      <xdr:col>41</xdr:col>
      <xdr:colOff>101600</xdr:colOff>
      <xdr:row>55</xdr:row>
      <xdr:rowOff>81252</xdr:rowOff>
    </xdr:to>
    <xdr:sp macro="" textlink="">
      <xdr:nvSpPr>
        <xdr:cNvPr id="359" name="フローチャート: 判断 358"/>
        <xdr:cNvSpPr/>
      </xdr:nvSpPr>
      <xdr:spPr>
        <a:xfrm>
          <a:off x="7810500" y="940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97779</xdr:rowOff>
    </xdr:from>
    <xdr:ext cx="534377" cy="259045"/>
    <xdr:sp macro="" textlink="">
      <xdr:nvSpPr>
        <xdr:cNvPr id="360" name="テキスト ボックス 359"/>
        <xdr:cNvSpPr txBox="1"/>
      </xdr:nvSpPr>
      <xdr:spPr>
        <a:xfrm>
          <a:off x="7594111" y="91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48910</xdr:rowOff>
    </xdr:from>
    <xdr:to>
      <xdr:col>36</xdr:col>
      <xdr:colOff>165100</xdr:colOff>
      <xdr:row>55</xdr:row>
      <xdr:rowOff>150510</xdr:rowOff>
    </xdr:to>
    <xdr:sp macro="" textlink="">
      <xdr:nvSpPr>
        <xdr:cNvPr id="361" name="フローチャート: 判断 360"/>
        <xdr:cNvSpPr/>
      </xdr:nvSpPr>
      <xdr:spPr>
        <a:xfrm>
          <a:off x="6921500" y="94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167037</xdr:rowOff>
    </xdr:from>
    <xdr:ext cx="534377" cy="259045"/>
    <xdr:sp macro="" textlink="">
      <xdr:nvSpPr>
        <xdr:cNvPr id="362" name="テキスト ボックス 361"/>
        <xdr:cNvSpPr txBox="1"/>
      </xdr:nvSpPr>
      <xdr:spPr>
        <a:xfrm>
          <a:off x="6705111" y="925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89075</xdr:rowOff>
    </xdr:from>
    <xdr:to>
      <xdr:col>55</xdr:col>
      <xdr:colOff>50800</xdr:colOff>
      <xdr:row>58</xdr:row>
      <xdr:rowOff>19225</xdr:rowOff>
    </xdr:to>
    <xdr:sp macro="" textlink="">
      <xdr:nvSpPr>
        <xdr:cNvPr id="368" name="楕円 367"/>
        <xdr:cNvSpPr/>
      </xdr:nvSpPr>
      <xdr:spPr>
        <a:xfrm>
          <a:off x="10426700" y="98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67502</xdr:rowOff>
    </xdr:from>
    <xdr:ext cx="534377" cy="259045"/>
    <xdr:sp macro="" textlink="">
      <xdr:nvSpPr>
        <xdr:cNvPr id="369" name="普通建設事業費該当値テキスト"/>
        <xdr:cNvSpPr txBox="1"/>
      </xdr:nvSpPr>
      <xdr:spPr>
        <a:xfrm>
          <a:off x="10528300" y="98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142423</xdr:rowOff>
    </xdr:from>
    <xdr:to>
      <xdr:col>50</xdr:col>
      <xdr:colOff>165100</xdr:colOff>
      <xdr:row>58</xdr:row>
      <xdr:rowOff>72573</xdr:rowOff>
    </xdr:to>
    <xdr:sp macro="" textlink="">
      <xdr:nvSpPr>
        <xdr:cNvPr id="370" name="楕円 369"/>
        <xdr:cNvSpPr/>
      </xdr:nvSpPr>
      <xdr:spPr>
        <a:xfrm>
          <a:off x="9588500" y="9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63700</xdr:rowOff>
    </xdr:from>
    <xdr:ext cx="534377" cy="259045"/>
    <xdr:sp macro="" textlink="">
      <xdr:nvSpPr>
        <xdr:cNvPr id="371" name="テキスト ボックス 370"/>
        <xdr:cNvSpPr txBox="1"/>
      </xdr:nvSpPr>
      <xdr:spPr>
        <a:xfrm>
          <a:off x="9372111" y="100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60409</xdr:rowOff>
    </xdr:from>
    <xdr:to>
      <xdr:col>46</xdr:col>
      <xdr:colOff>38100</xdr:colOff>
      <xdr:row>57</xdr:row>
      <xdr:rowOff>162009</xdr:rowOff>
    </xdr:to>
    <xdr:sp macro="" textlink="">
      <xdr:nvSpPr>
        <xdr:cNvPr id="372" name="楕円 371"/>
        <xdr:cNvSpPr/>
      </xdr:nvSpPr>
      <xdr:spPr>
        <a:xfrm>
          <a:off x="8699500" y="98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153136</xdr:rowOff>
    </xdr:from>
    <xdr:ext cx="534377" cy="259045"/>
    <xdr:sp macro="" textlink="">
      <xdr:nvSpPr>
        <xdr:cNvPr id="373" name="テキスト ボックス 372"/>
        <xdr:cNvSpPr txBox="1"/>
      </xdr:nvSpPr>
      <xdr:spPr>
        <a:xfrm>
          <a:off x="8483111" y="99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135801</xdr:rowOff>
    </xdr:from>
    <xdr:to>
      <xdr:col>41</xdr:col>
      <xdr:colOff>101600</xdr:colOff>
      <xdr:row>58</xdr:row>
      <xdr:rowOff>65951</xdr:rowOff>
    </xdr:to>
    <xdr:sp macro="" textlink="">
      <xdr:nvSpPr>
        <xdr:cNvPr id="374" name="楕円 373"/>
        <xdr:cNvSpPr/>
      </xdr:nvSpPr>
      <xdr:spPr>
        <a:xfrm>
          <a:off x="7810500" y="9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57078</xdr:rowOff>
    </xdr:from>
    <xdr:ext cx="534377" cy="259045"/>
    <xdr:sp macro="" textlink="">
      <xdr:nvSpPr>
        <xdr:cNvPr id="375" name="テキスト ボックス 374"/>
        <xdr:cNvSpPr txBox="1"/>
      </xdr:nvSpPr>
      <xdr:spPr>
        <a:xfrm>
          <a:off x="7594111" y="100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158151</xdr:rowOff>
    </xdr:from>
    <xdr:to>
      <xdr:col>36</xdr:col>
      <xdr:colOff>165100</xdr:colOff>
      <xdr:row>58</xdr:row>
      <xdr:rowOff>88301</xdr:rowOff>
    </xdr:to>
    <xdr:sp macro="" textlink="">
      <xdr:nvSpPr>
        <xdr:cNvPr id="376" name="楕円 375"/>
        <xdr:cNvSpPr/>
      </xdr:nvSpPr>
      <xdr:spPr>
        <a:xfrm>
          <a:off x="6921500" y="99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79428</xdr:rowOff>
    </xdr:from>
    <xdr:ext cx="534377" cy="259045"/>
    <xdr:sp macro="" textlink="">
      <xdr:nvSpPr>
        <xdr:cNvPr id="377" name="テキスト ボックス 376"/>
        <xdr:cNvSpPr txBox="1"/>
      </xdr:nvSpPr>
      <xdr:spPr>
        <a:xfrm>
          <a:off x="6705111" y="1002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3716</xdr:rowOff>
    </xdr:from>
    <xdr:to>
      <xdr:col>55</xdr:col>
      <xdr:colOff>0</xdr:colOff>
      <xdr:row>79</xdr:row>
      <xdr:rowOff>41842</xdr:rowOff>
    </xdr:to>
    <xdr:cxnSp macro="">
      <xdr:nvCxnSpPr>
        <xdr:cNvPr id="408" name="直線コネクタ 407"/>
        <xdr:cNvCxnSpPr/>
      </xdr:nvCxnSpPr>
      <xdr:spPr>
        <a:xfrm flipV="1">
          <a:off x="9639300" y="13548266"/>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130899</xdr:rowOff>
    </xdr:from>
    <xdr:to>
      <xdr:col>50</xdr:col>
      <xdr:colOff>114300</xdr:colOff>
      <xdr:row>79</xdr:row>
      <xdr:rowOff>41842</xdr:rowOff>
    </xdr:to>
    <xdr:cxnSp macro="">
      <xdr:nvCxnSpPr>
        <xdr:cNvPr id="411" name="直線コネクタ 410"/>
        <xdr:cNvCxnSpPr/>
      </xdr:nvCxnSpPr>
      <xdr:spPr>
        <a:xfrm>
          <a:off x="8750300" y="13503999"/>
          <a:ext cx="8890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130899</xdr:rowOff>
    </xdr:from>
    <xdr:to>
      <xdr:col>45</xdr:col>
      <xdr:colOff>177800</xdr:colOff>
      <xdr:row>79</xdr:row>
      <xdr:rowOff>96070</xdr:rowOff>
    </xdr:to>
    <xdr:cxnSp macro="">
      <xdr:nvCxnSpPr>
        <xdr:cNvPr id="414" name="直線コネクタ 413"/>
        <xdr:cNvCxnSpPr/>
      </xdr:nvCxnSpPr>
      <xdr:spPr>
        <a:xfrm flipV="1">
          <a:off x="7861300" y="13503999"/>
          <a:ext cx="889000" cy="1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109506</xdr:rowOff>
    </xdr:from>
    <xdr:to>
      <xdr:col>41</xdr:col>
      <xdr:colOff>101600</xdr:colOff>
      <xdr:row>76</xdr:row>
      <xdr:rowOff>39656</xdr:rowOff>
    </xdr:to>
    <xdr:sp macro="" textlink="">
      <xdr:nvSpPr>
        <xdr:cNvPr id="417" name="フローチャート: 判断 416"/>
        <xdr:cNvSpPr/>
      </xdr:nvSpPr>
      <xdr:spPr>
        <a:xfrm>
          <a:off x="7810500" y="129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56183</xdr:rowOff>
    </xdr:from>
    <xdr:ext cx="534377" cy="259045"/>
    <xdr:sp macro="" textlink="">
      <xdr:nvSpPr>
        <xdr:cNvPr id="418" name="テキスト ボックス 417"/>
        <xdr:cNvSpPr txBox="1"/>
      </xdr:nvSpPr>
      <xdr:spPr>
        <a:xfrm>
          <a:off x="7594111" y="127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124366</xdr:rowOff>
    </xdr:from>
    <xdr:to>
      <xdr:col>55</xdr:col>
      <xdr:colOff>50800</xdr:colOff>
      <xdr:row>79</xdr:row>
      <xdr:rowOff>54516</xdr:rowOff>
    </xdr:to>
    <xdr:sp macro="" textlink="">
      <xdr:nvSpPr>
        <xdr:cNvPr id="424" name="楕円 423"/>
        <xdr:cNvSpPr/>
      </xdr:nvSpPr>
      <xdr:spPr>
        <a:xfrm>
          <a:off x="10426700" y="134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39293</xdr:rowOff>
    </xdr:from>
    <xdr:ext cx="469744" cy="259045"/>
    <xdr:sp macro="" textlink="">
      <xdr:nvSpPr>
        <xdr:cNvPr id="425" name="普通建設事業費 （ うち新規整備　）該当値テキスト"/>
        <xdr:cNvSpPr txBox="1"/>
      </xdr:nvSpPr>
      <xdr:spPr>
        <a:xfrm>
          <a:off x="10528300" y="1341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162492</xdr:rowOff>
    </xdr:from>
    <xdr:to>
      <xdr:col>50</xdr:col>
      <xdr:colOff>165100</xdr:colOff>
      <xdr:row>79</xdr:row>
      <xdr:rowOff>92642</xdr:rowOff>
    </xdr:to>
    <xdr:sp macro="" textlink="">
      <xdr:nvSpPr>
        <xdr:cNvPr id="426" name="楕円 425"/>
        <xdr:cNvSpPr/>
      </xdr:nvSpPr>
      <xdr:spPr>
        <a:xfrm>
          <a:off x="9588500" y="135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83769</xdr:rowOff>
    </xdr:from>
    <xdr:ext cx="469744" cy="259045"/>
    <xdr:sp macro="" textlink="">
      <xdr:nvSpPr>
        <xdr:cNvPr id="427" name="テキスト ボックス 426"/>
        <xdr:cNvSpPr txBox="1"/>
      </xdr:nvSpPr>
      <xdr:spPr>
        <a:xfrm>
          <a:off x="9404428" y="136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80099</xdr:rowOff>
    </xdr:from>
    <xdr:to>
      <xdr:col>46</xdr:col>
      <xdr:colOff>38100</xdr:colOff>
      <xdr:row>79</xdr:row>
      <xdr:rowOff>10249</xdr:rowOff>
    </xdr:to>
    <xdr:sp macro="" textlink="">
      <xdr:nvSpPr>
        <xdr:cNvPr id="428" name="楕円 427"/>
        <xdr:cNvSpPr/>
      </xdr:nvSpPr>
      <xdr:spPr>
        <a:xfrm>
          <a:off x="8699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1376</xdr:rowOff>
    </xdr:from>
    <xdr:ext cx="469744" cy="259045"/>
    <xdr:sp macro="" textlink="">
      <xdr:nvSpPr>
        <xdr:cNvPr id="429" name="テキスト ボックス 428"/>
        <xdr:cNvSpPr txBox="1"/>
      </xdr:nvSpPr>
      <xdr:spPr>
        <a:xfrm>
          <a:off x="8515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45270</xdr:rowOff>
    </xdr:from>
    <xdr:to>
      <xdr:col>41</xdr:col>
      <xdr:colOff>101600</xdr:colOff>
      <xdr:row>79</xdr:row>
      <xdr:rowOff>146870</xdr:rowOff>
    </xdr:to>
    <xdr:sp macro="" textlink="">
      <xdr:nvSpPr>
        <xdr:cNvPr id="430" name="楕円 429"/>
        <xdr:cNvSpPr/>
      </xdr:nvSpPr>
      <xdr:spPr>
        <a:xfrm>
          <a:off x="7810500" y="13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137997</xdr:rowOff>
    </xdr:from>
    <xdr:ext cx="378565" cy="259045"/>
    <xdr:sp macro="" textlink="">
      <xdr:nvSpPr>
        <xdr:cNvPr id="431" name="テキスト ボックス 430"/>
        <xdr:cNvSpPr txBox="1"/>
      </xdr:nvSpPr>
      <xdr:spPr>
        <a:xfrm>
          <a:off x="7672017" y="1368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82147</xdr:rowOff>
    </xdr:from>
    <xdr:to>
      <xdr:col>55</xdr:col>
      <xdr:colOff>0</xdr:colOff>
      <xdr:row>98</xdr:row>
      <xdr:rowOff>25912</xdr:rowOff>
    </xdr:to>
    <xdr:cxnSp macro="">
      <xdr:nvCxnSpPr>
        <xdr:cNvPr id="458" name="直線コネクタ 457"/>
        <xdr:cNvCxnSpPr/>
      </xdr:nvCxnSpPr>
      <xdr:spPr>
        <a:xfrm flipV="1">
          <a:off x="9639300" y="16712797"/>
          <a:ext cx="8382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169610</xdr:rowOff>
    </xdr:from>
    <xdr:to>
      <xdr:col>50</xdr:col>
      <xdr:colOff>114300</xdr:colOff>
      <xdr:row>98</xdr:row>
      <xdr:rowOff>25912</xdr:rowOff>
    </xdr:to>
    <xdr:cxnSp macro="">
      <xdr:nvCxnSpPr>
        <xdr:cNvPr id="461" name="直線コネクタ 460"/>
        <xdr:cNvCxnSpPr/>
      </xdr:nvCxnSpPr>
      <xdr:spPr>
        <a:xfrm>
          <a:off x="8750300" y="16800260"/>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134497</xdr:rowOff>
    </xdr:from>
    <xdr:to>
      <xdr:col>45</xdr:col>
      <xdr:colOff>177800</xdr:colOff>
      <xdr:row>97</xdr:row>
      <xdr:rowOff>169610</xdr:rowOff>
    </xdr:to>
    <xdr:cxnSp macro="">
      <xdr:nvCxnSpPr>
        <xdr:cNvPr id="464" name="直線コネクタ 463"/>
        <xdr:cNvCxnSpPr/>
      </xdr:nvCxnSpPr>
      <xdr:spPr>
        <a:xfrm>
          <a:off x="7861300" y="16765147"/>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60773</xdr:rowOff>
    </xdr:from>
    <xdr:to>
      <xdr:col>41</xdr:col>
      <xdr:colOff>101600</xdr:colOff>
      <xdr:row>96</xdr:row>
      <xdr:rowOff>162373</xdr:rowOff>
    </xdr:to>
    <xdr:sp macro="" textlink="">
      <xdr:nvSpPr>
        <xdr:cNvPr id="467" name="フローチャート: 判断 466"/>
        <xdr:cNvSpPr/>
      </xdr:nvSpPr>
      <xdr:spPr>
        <a:xfrm>
          <a:off x="7810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7450</xdr:rowOff>
    </xdr:from>
    <xdr:ext cx="534377" cy="259045"/>
    <xdr:sp macro="" textlink="">
      <xdr:nvSpPr>
        <xdr:cNvPr id="468" name="テキスト ボックス 467"/>
        <xdr:cNvSpPr txBox="1"/>
      </xdr:nvSpPr>
      <xdr:spPr>
        <a:xfrm>
          <a:off x="7594111" y="162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31347</xdr:rowOff>
    </xdr:from>
    <xdr:to>
      <xdr:col>55</xdr:col>
      <xdr:colOff>50800</xdr:colOff>
      <xdr:row>97</xdr:row>
      <xdr:rowOff>132947</xdr:rowOff>
    </xdr:to>
    <xdr:sp macro="" textlink="">
      <xdr:nvSpPr>
        <xdr:cNvPr id="474" name="楕円 473"/>
        <xdr:cNvSpPr/>
      </xdr:nvSpPr>
      <xdr:spPr>
        <a:xfrm>
          <a:off x="10426700" y="166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9774</xdr:rowOff>
    </xdr:from>
    <xdr:ext cx="534377" cy="259045"/>
    <xdr:sp macro="" textlink="">
      <xdr:nvSpPr>
        <xdr:cNvPr id="475" name="普通建設事業費 （ うち更新整備　）該当値テキスト"/>
        <xdr:cNvSpPr txBox="1"/>
      </xdr:nvSpPr>
      <xdr:spPr>
        <a:xfrm>
          <a:off x="10528300" y="166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146562</xdr:rowOff>
    </xdr:from>
    <xdr:to>
      <xdr:col>50</xdr:col>
      <xdr:colOff>165100</xdr:colOff>
      <xdr:row>98</xdr:row>
      <xdr:rowOff>76712</xdr:rowOff>
    </xdr:to>
    <xdr:sp macro="" textlink="">
      <xdr:nvSpPr>
        <xdr:cNvPr id="476" name="楕円 475"/>
        <xdr:cNvSpPr/>
      </xdr:nvSpPr>
      <xdr:spPr>
        <a:xfrm>
          <a:off x="9588500" y="167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67839</xdr:rowOff>
    </xdr:from>
    <xdr:ext cx="534377" cy="259045"/>
    <xdr:sp macro="" textlink="">
      <xdr:nvSpPr>
        <xdr:cNvPr id="477" name="テキスト ボックス 476"/>
        <xdr:cNvSpPr txBox="1"/>
      </xdr:nvSpPr>
      <xdr:spPr>
        <a:xfrm>
          <a:off x="9372111" y="168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118810</xdr:rowOff>
    </xdr:from>
    <xdr:to>
      <xdr:col>46</xdr:col>
      <xdr:colOff>38100</xdr:colOff>
      <xdr:row>98</xdr:row>
      <xdr:rowOff>48960</xdr:rowOff>
    </xdr:to>
    <xdr:sp macro="" textlink="">
      <xdr:nvSpPr>
        <xdr:cNvPr id="478" name="楕円 477"/>
        <xdr:cNvSpPr/>
      </xdr:nvSpPr>
      <xdr:spPr>
        <a:xfrm>
          <a:off x="8699500" y="167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40087</xdr:rowOff>
    </xdr:from>
    <xdr:ext cx="534377" cy="259045"/>
    <xdr:sp macro="" textlink="">
      <xdr:nvSpPr>
        <xdr:cNvPr id="479" name="テキスト ボックス 478"/>
        <xdr:cNvSpPr txBox="1"/>
      </xdr:nvSpPr>
      <xdr:spPr>
        <a:xfrm>
          <a:off x="8483111" y="168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83697</xdr:rowOff>
    </xdr:from>
    <xdr:to>
      <xdr:col>41</xdr:col>
      <xdr:colOff>101600</xdr:colOff>
      <xdr:row>98</xdr:row>
      <xdr:rowOff>13847</xdr:rowOff>
    </xdr:to>
    <xdr:sp macro="" textlink="">
      <xdr:nvSpPr>
        <xdr:cNvPr id="480" name="楕円 479"/>
        <xdr:cNvSpPr/>
      </xdr:nvSpPr>
      <xdr:spPr>
        <a:xfrm>
          <a:off x="7810500" y="167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4974</xdr:rowOff>
    </xdr:from>
    <xdr:ext cx="534377" cy="259045"/>
    <xdr:sp macro="" textlink="">
      <xdr:nvSpPr>
        <xdr:cNvPr id="481" name="テキスト ボックス 480"/>
        <xdr:cNvSpPr txBox="1"/>
      </xdr:nvSpPr>
      <xdr:spPr>
        <a:xfrm>
          <a:off x="7594111" y="16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119235</xdr:rowOff>
    </xdr:from>
    <xdr:to>
      <xdr:col>72</xdr:col>
      <xdr:colOff>38100</xdr:colOff>
      <xdr:row>38</xdr:row>
      <xdr:rowOff>49385</xdr:rowOff>
    </xdr:to>
    <xdr:sp macro="" textlink="">
      <xdr:nvSpPr>
        <xdr:cNvPr id="516" name="フローチャート: 判断 515"/>
        <xdr:cNvSpPr/>
      </xdr:nvSpPr>
      <xdr:spPr>
        <a:xfrm>
          <a:off x="13652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65912</xdr:rowOff>
    </xdr:from>
    <xdr:ext cx="469744" cy="259045"/>
    <xdr:sp macro="" textlink="">
      <xdr:nvSpPr>
        <xdr:cNvPr id="517" name="テキスト ボックス 516"/>
        <xdr:cNvSpPr txBox="1"/>
      </xdr:nvSpPr>
      <xdr:spPr>
        <a:xfrm>
          <a:off x="13468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113646</xdr:rowOff>
    </xdr:from>
    <xdr:to>
      <xdr:col>67</xdr:col>
      <xdr:colOff>101600</xdr:colOff>
      <xdr:row>38</xdr:row>
      <xdr:rowOff>43796</xdr:rowOff>
    </xdr:to>
    <xdr:sp macro="" textlink="">
      <xdr:nvSpPr>
        <xdr:cNvPr id="518" name="フローチャート: 判断 517"/>
        <xdr:cNvSpPr/>
      </xdr:nvSpPr>
      <xdr:spPr>
        <a:xfrm>
          <a:off x="12763500" y="645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60323</xdr:rowOff>
    </xdr:from>
    <xdr:ext cx="469744" cy="259045"/>
    <xdr:sp macro="" textlink="">
      <xdr:nvSpPr>
        <xdr:cNvPr id="519" name="テキスト ボックス 518"/>
        <xdr:cNvSpPr txBox="1"/>
      </xdr:nvSpPr>
      <xdr:spPr>
        <a:xfrm>
          <a:off x="12579428" y="62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70" name="フローチャート: 判断 569"/>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71" name="テキスト ボックス 570"/>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51369</xdr:rowOff>
    </xdr:from>
    <xdr:to>
      <xdr:col>85</xdr:col>
      <xdr:colOff>127000</xdr:colOff>
      <xdr:row>78</xdr:row>
      <xdr:rowOff>53930</xdr:rowOff>
    </xdr:to>
    <xdr:cxnSp macro="">
      <xdr:nvCxnSpPr>
        <xdr:cNvPr id="618" name="直線コネクタ 617"/>
        <xdr:cNvCxnSpPr/>
      </xdr:nvCxnSpPr>
      <xdr:spPr>
        <a:xfrm flipV="1">
          <a:off x="15481300" y="1342446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53930</xdr:rowOff>
    </xdr:from>
    <xdr:to>
      <xdr:col>81</xdr:col>
      <xdr:colOff>50800</xdr:colOff>
      <xdr:row>78</xdr:row>
      <xdr:rowOff>55009</xdr:rowOff>
    </xdr:to>
    <xdr:cxnSp macro="">
      <xdr:nvCxnSpPr>
        <xdr:cNvPr id="621" name="直線コネクタ 620"/>
        <xdr:cNvCxnSpPr/>
      </xdr:nvCxnSpPr>
      <xdr:spPr>
        <a:xfrm flipV="1">
          <a:off x="14592300" y="13427030"/>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39674</xdr:rowOff>
    </xdr:from>
    <xdr:to>
      <xdr:col>76</xdr:col>
      <xdr:colOff>114300</xdr:colOff>
      <xdr:row>78</xdr:row>
      <xdr:rowOff>55009</xdr:rowOff>
    </xdr:to>
    <xdr:cxnSp macro="">
      <xdr:nvCxnSpPr>
        <xdr:cNvPr id="624" name="直線コネクタ 623"/>
        <xdr:cNvCxnSpPr/>
      </xdr:nvCxnSpPr>
      <xdr:spPr>
        <a:xfrm>
          <a:off x="13703300" y="13412774"/>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39674</xdr:rowOff>
    </xdr:from>
    <xdr:to>
      <xdr:col>71</xdr:col>
      <xdr:colOff>177800</xdr:colOff>
      <xdr:row>78</xdr:row>
      <xdr:rowOff>49192</xdr:rowOff>
    </xdr:to>
    <xdr:cxnSp macro="">
      <xdr:nvCxnSpPr>
        <xdr:cNvPr id="627" name="直線コネクタ 626"/>
        <xdr:cNvCxnSpPr/>
      </xdr:nvCxnSpPr>
      <xdr:spPr>
        <a:xfrm flipV="1">
          <a:off x="12814300" y="13412774"/>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46902</xdr:rowOff>
    </xdr:from>
    <xdr:to>
      <xdr:col>72</xdr:col>
      <xdr:colOff>38100</xdr:colOff>
      <xdr:row>75</xdr:row>
      <xdr:rowOff>148503</xdr:rowOff>
    </xdr:to>
    <xdr:sp macro="" textlink="">
      <xdr:nvSpPr>
        <xdr:cNvPr id="628" name="フローチャート: 判断 627"/>
        <xdr:cNvSpPr/>
      </xdr:nvSpPr>
      <xdr:spPr>
        <a:xfrm>
          <a:off x="13652500" y="129056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165029</xdr:rowOff>
    </xdr:from>
    <xdr:ext cx="534377" cy="259045"/>
    <xdr:sp macro="" textlink="">
      <xdr:nvSpPr>
        <xdr:cNvPr id="629" name="テキスト ボックス 628"/>
        <xdr:cNvSpPr txBox="1"/>
      </xdr:nvSpPr>
      <xdr:spPr>
        <a:xfrm>
          <a:off x="13436111" y="126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43500</xdr:rowOff>
    </xdr:from>
    <xdr:to>
      <xdr:col>67</xdr:col>
      <xdr:colOff>101600</xdr:colOff>
      <xdr:row>75</xdr:row>
      <xdr:rowOff>145100</xdr:rowOff>
    </xdr:to>
    <xdr:sp macro="" textlink="">
      <xdr:nvSpPr>
        <xdr:cNvPr id="630" name="フローチャート: 判断 629"/>
        <xdr:cNvSpPr/>
      </xdr:nvSpPr>
      <xdr:spPr>
        <a:xfrm>
          <a:off x="12763500" y="129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161627</xdr:rowOff>
    </xdr:from>
    <xdr:ext cx="534377" cy="259045"/>
    <xdr:sp macro="" textlink="">
      <xdr:nvSpPr>
        <xdr:cNvPr id="631" name="テキスト ボックス 630"/>
        <xdr:cNvSpPr txBox="1"/>
      </xdr:nvSpPr>
      <xdr:spPr>
        <a:xfrm>
          <a:off x="12547111" y="126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569</xdr:rowOff>
    </xdr:from>
    <xdr:to>
      <xdr:col>85</xdr:col>
      <xdr:colOff>177800</xdr:colOff>
      <xdr:row>78</xdr:row>
      <xdr:rowOff>102169</xdr:rowOff>
    </xdr:to>
    <xdr:sp macro="" textlink="">
      <xdr:nvSpPr>
        <xdr:cNvPr id="637" name="楕円 636"/>
        <xdr:cNvSpPr/>
      </xdr:nvSpPr>
      <xdr:spPr>
        <a:xfrm>
          <a:off x="16268700" y="13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86946</xdr:rowOff>
    </xdr:from>
    <xdr:ext cx="469744" cy="259045"/>
    <xdr:sp macro="" textlink="">
      <xdr:nvSpPr>
        <xdr:cNvPr id="638" name="公債費該当値テキスト"/>
        <xdr:cNvSpPr txBox="1"/>
      </xdr:nvSpPr>
      <xdr:spPr>
        <a:xfrm>
          <a:off x="16370300" y="1328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3130</xdr:rowOff>
    </xdr:from>
    <xdr:to>
      <xdr:col>81</xdr:col>
      <xdr:colOff>101600</xdr:colOff>
      <xdr:row>78</xdr:row>
      <xdr:rowOff>104730</xdr:rowOff>
    </xdr:to>
    <xdr:sp macro="" textlink="">
      <xdr:nvSpPr>
        <xdr:cNvPr id="639" name="楕円 638"/>
        <xdr:cNvSpPr/>
      </xdr:nvSpPr>
      <xdr:spPr>
        <a:xfrm>
          <a:off x="15430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95857</xdr:rowOff>
    </xdr:from>
    <xdr:ext cx="469744" cy="259045"/>
    <xdr:sp macro="" textlink="">
      <xdr:nvSpPr>
        <xdr:cNvPr id="640" name="テキスト ボックス 639"/>
        <xdr:cNvSpPr txBox="1"/>
      </xdr:nvSpPr>
      <xdr:spPr>
        <a:xfrm>
          <a:off x="15246428" y="134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4209</xdr:rowOff>
    </xdr:from>
    <xdr:to>
      <xdr:col>76</xdr:col>
      <xdr:colOff>165100</xdr:colOff>
      <xdr:row>78</xdr:row>
      <xdr:rowOff>105809</xdr:rowOff>
    </xdr:to>
    <xdr:sp macro="" textlink="">
      <xdr:nvSpPr>
        <xdr:cNvPr id="641" name="楕円 640"/>
        <xdr:cNvSpPr/>
      </xdr:nvSpPr>
      <xdr:spPr>
        <a:xfrm>
          <a:off x="14541500" y="133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96936</xdr:rowOff>
    </xdr:from>
    <xdr:ext cx="469744" cy="259045"/>
    <xdr:sp macro="" textlink="">
      <xdr:nvSpPr>
        <xdr:cNvPr id="642" name="テキスト ボックス 641"/>
        <xdr:cNvSpPr txBox="1"/>
      </xdr:nvSpPr>
      <xdr:spPr>
        <a:xfrm>
          <a:off x="14357428" y="1347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160324</xdr:rowOff>
    </xdr:from>
    <xdr:to>
      <xdr:col>72</xdr:col>
      <xdr:colOff>38100</xdr:colOff>
      <xdr:row>78</xdr:row>
      <xdr:rowOff>90474</xdr:rowOff>
    </xdr:to>
    <xdr:sp macro="" textlink="">
      <xdr:nvSpPr>
        <xdr:cNvPr id="643" name="楕円 642"/>
        <xdr:cNvSpPr/>
      </xdr:nvSpPr>
      <xdr:spPr>
        <a:xfrm>
          <a:off x="13652500" y="13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81601</xdr:rowOff>
    </xdr:from>
    <xdr:ext cx="534377" cy="259045"/>
    <xdr:sp macro="" textlink="">
      <xdr:nvSpPr>
        <xdr:cNvPr id="644" name="テキスト ボックス 643"/>
        <xdr:cNvSpPr txBox="1"/>
      </xdr:nvSpPr>
      <xdr:spPr>
        <a:xfrm>
          <a:off x="13436111" y="134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169842</xdr:rowOff>
    </xdr:from>
    <xdr:to>
      <xdr:col>67</xdr:col>
      <xdr:colOff>101600</xdr:colOff>
      <xdr:row>78</xdr:row>
      <xdr:rowOff>99992</xdr:rowOff>
    </xdr:to>
    <xdr:sp macro="" textlink="">
      <xdr:nvSpPr>
        <xdr:cNvPr id="645" name="楕円 644"/>
        <xdr:cNvSpPr/>
      </xdr:nvSpPr>
      <xdr:spPr>
        <a:xfrm>
          <a:off x="12763500" y="133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91119</xdr:rowOff>
    </xdr:from>
    <xdr:ext cx="469744" cy="259045"/>
    <xdr:sp macro="" textlink="">
      <xdr:nvSpPr>
        <xdr:cNvPr id="646" name="テキスト ボックス 645"/>
        <xdr:cNvSpPr txBox="1"/>
      </xdr:nvSpPr>
      <xdr:spPr>
        <a:xfrm>
          <a:off x="12579428" y="1346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134638</xdr:rowOff>
    </xdr:from>
    <xdr:to>
      <xdr:col>85</xdr:col>
      <xdr:colOff>127000</xdr:colOff>
      <xdr:row>96</xdr:row>
      <xdr:rowOff>106324</xdr:rowOff>
    </xdr:to>
    <xdr:cxnSp macro="">
      <xdr:nvCxnSpPr>
        <xdr:cNvPr id="677" name="直線コネクタ 676"/>
        <xdr:cNvCxnSpPr/>
      </xdr:nvCxnSpPr>
      <xdr:spPr>
        <a:xfrm flipV="1">
          <a:off x="15481300" y="16079488"/>
          <a:ext cx="838200" cy="4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106324</xdr:rowOff>
    </xdr:from>
    <xdr:to>
      <xdr:col>81</xdr:col>
      <xdr:colOff>50800</xdr:colOff>
      <xdr:row>98</xdr:row>
      <xdr:rowOff>88264</xdr:rowOff>
    </xdr:to>
    <xdr:cxnSp macro="">
      <xdr:nvCxnSpPr>
        <xdr:cNvPr id="680" name="直線コネクタ 679"/>
        <xdr:cNvCxnSpPr/>
      </xdr:nvCxnSpPr>
      <xdr:spPr>
        <a:xfrm flipV="1">
          <a:off x="14592300" y="16565524"/>
          <a:ext cx="889000" cy="3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137740</xdr:rowOff>
    </xdr:from>
    <xdr:to>
      <xdr:col>76</xdr:col>
      <xdr:colOff>114300</xdr:colOff>
      <xdr:row>98</xdr:row>
      <xdr:rowOff>88264</xdr:rowOff>
    </xdr:to>
    <xdr:cxnSp macro="">
      <xdr:nvCxnSpPr>
        <xdr:cNvPr id="683" name="直線コネクタ 682"/>
        <xdr:cNvCxnSpPr/>
      </xdr:nvCxnSpPr>
      <xdr:spPr>
        <a:xfrm>
          <a:off x="13703300" y="16596940"/>
          <a:ext cx="889000" cy="2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137740</xdr:rowOff>
    </xdr:from>
    <xdr:to>
      <xdr:col>71</xdr:col>
      <xdr:colOff>177800</xdr:colOff>
      <xdr:row>98</xdr:row>
      <xdr:rowOff>91711</xdr:rowOff>
    </xdr:to>
    <xdr:cxnSp macro="">
      <xdr:nvCxnSpPr>
        <xdr:cNvPr id="686" name="直線コネクタ 685"/>
        <xdr:cNvCxnSpPr/>
      </xdr:nvCxnSpPr>
      <xdr:spPr>
        <a:xfrm flipV="1">
          <a:off x="12814300" y="16596940"/>
          <a:ext cx="889000" cy="29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63102</xdr:rowOff>
    </xdr:from>
    <xdr:to>
      <xdr:col>72</xdr:col>
      <xdr:colOff>38100</xdr:colOff>
      <xdr:row>91</xdr:row>
      <xdr:rowOff>164702</xdr:rowOff>
    </xdr:to>
    <xdr:sp macro="" textlink="">
      <xdr:nvSpPr>
        <xdr:cNvPr id="687" name="フローチャート: 判断 686"/>
        <xdr:cNvSpPr/>
      </xdr:nvSpPr>
      <xdr:spPr>
        <a:xfrm>
          <a:off x="13652500" y="1566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9779</xdr:rowOff>
    </xdr:from>
    <xdr:ext cx="534377" cy="259045"/>
    <xdr:sp macro="" textlink="">
      <xdr:nvSpPr>
        <xdr:cNvPr id="688" name="テキスト ボックス 687"/>
        <xdr:cNvSpPr txBox="1"/>
      </xdr:nvSpPr>
      <xdr:spPr>
        <a:xfrm>
          <a:off x="13436111" y="154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136007</xdr:rowOff>
    </xdr:from>
    <xdr:to>
      <xdr:col>67</xdr:col>
      <xdr:colOff>101600</xdr:colOff>
      <xdr:row>96</xdr:row>
      <xdr:rowOff>66157</xdr:rowOff>
    </xdr:to>
    <xdr:sp macro="" textlink="">
      <xdr:nvSpPr>
        <xdr:cNvPr id="689" name="フローチャート: 判断 688"/>
        <xdr:cNvSpPr/>
      </xdr:nvSpPr>
      <xdr:spPr>
        <a:xfrm>
          <a:off x="12763500" y="1642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82684</xdr:rowOff>
    </xdr:from>
    <xdr:ext cx="534377" cy="259045"/>
    <xdr:sp macro="" textlink="">
      <xdr:nvSpPr>
        <xdr:cNvPr id="690" name="テキスト ボックス 689"/>
        <xdr:cNvSpPr txBox="1"/>
      </xdr:nvSpPr>
      <xdr:spPr>
        <a:xfrm>
          <a:off x="12547111" y="161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83838</xdr:rowOff>
    </xdr:from>
    <xdr:to>
      <xdr:col>85</xdr:col>
      <xdr:colOff>177800</xdr:colOff>
      <xdr:row>94</xdr:row>
      <xdr:rowOff>13988</xdr:rowOff>
    </xdr:to>
    <xdr:sp macro="" textlink="">
      <xdr:nvSpPr>
        <xdr:cNvPr id="696" name="楕円 695"/>
        <xdr:cNvSpPr/>
      </xdr:nvSpPr>
      <xdr:spPr>
        <a:xfrm>
          <a:off x="16268700" y="160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106715</xdr:rowOff>
    </xdr:from>
    <xdr:ext cx="534377" cy="259045"/>
    <xdr:sp macro="" textlink="">
      <xdr:nvSpPr>
        <xdr:cNvPr id="697" name="積立金該当値テキスト"/>
        <xdr:cNvSpPr txBox="1"/>
      </xdr:nvSpPr>
      <xdr:spPr>
        <a:xfrm>
          <a:off x="16370300" y="158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55524</xdr:rowOff>
    </xdr:from>
    <xdr:to>
      <xdr:col>81</xdr:col>
      <xdr:colOff>101600</xdr:colOff>
      <xdr:row>96</xdr:row>
      <xdr:rowOff>157124</xdr:rowOff>
    </xdr:to>
    <xdr:sp macro="" textlink="">
      <xdr:nvSpPr>
        <xdr:cNvPr id="698" name="楕円 697"/>
        <xdr:cNvSpPr/>
      </xdr:nvSpPr>
      <xdr:spPr>
        <a:xfrm>
          <a:off x="15430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2201</xdr:rowOff>
    </xdr:from>
    <xdr:ext cx="534377" cy="259045"/>
    <xdr:sp macro="" textlink="">
      <xdr:nvSpPr>
        <xdr:cNvPr id="699" name="テキスト ボックス 698"/>
        <xdr:cNvSpPr txBox="1"/>
      </xdr:nvSpPr>
      <xdr:spPr>
        <a:xfrm>
          <a:off x="15214111" y="162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37464</xdr:rowOff>
    </xdr:from>
    <xdr:to>
      <xdr:col>76</xdr:col>
      <xdr:colOff>165100</xdr:colOff>
      <xdr:row>98</xdr:row>
      <xdr:rowOff>139064</xdr:rowOff>
    </xdr:to>
    <xdr:sp macro="" textlink="">
      <xdr:nvSpPr>
        <xdr:cNvPr id="700" name="楕円 699"/>
        <xdr:cNvSpPr/>
      </xdr:nvSpPr>
      <xdr:spPr>
        <a:xfrm>
          <a:off x="14541500" y="168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130191</xdr:rowOff>
    </xdr:from>
    <xdr:ext cx="534377" cy="259045"/>
    <xdr:sp macro="" textlink="">
      <xdr:nvSpPr>
        <xdr:cNvPr id="701" name="テキスト ボックス 700"/>
        <xdr:cNvSpPr txBox="1"/>
      </xdr:nvSpPr>
      <xdr:spPr>
        <a:xfrm>
          <a:off x="14325111" y="169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86940</xdr:rowOff>
    </xdr:from>
    <xdr:to>
      <xdr:col>72</xdr:col>
      <xdr:colOff>38100</xdr:colOff>
      <xdr:row>97</xdr:row>
      <xdr:rowOff>17090</xdr:rowOff>
    </xdr:to>
    <xdr:sp macro="" textlink="">
      <xdr:nvSpPr>
        <xdr:cNvPr id="702" name="楕円 701"/>
        <xdr:cNvSpPr/>
      </xdr:nvSpPr>
      <xdr:spPr>
        <a:xfrm>
          <a:off x="13652500" y="165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8217</xdr:rowOff>
    </xdr:from>
    <xdr:ext cx="534377" cy="259045"/>
    <xdr:sp macro="" textlink="">
      <xdr:nvSpPr>
        <xdr:cNvPr id="703" name="テキスト ボックス 702"/>
        <xdr:cNvSpPr txBox="1"/>
      </xdr:nvSpPr>
      <xdr:spPr>
        <a:xfrm>
          <a:off x="13436111" y="166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40911</xdr:rowOff>
    </xdr:from>
    <xdr:to>
      <xdr:col>67</xdr:col>
      <xdr:colOff>101600</xdr:colOff>
      <xdr:row>98</xdr:row>
      <xdr:rowOff>142511</xdr:rowOff>
    </xdr:to>
    <xdr:sp macro="" textlink="">
      <xdr:nvSpPr>
        <xdr:cNvPr id="704" name="楕円 703"/>
        <xdr:cNvSpPr/>
      </xdr:nvSpPr>
      <xdr:spPr>
        <a:xfrm>
          <a:off x="12763500" y="168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133638</xdr:rowOff>
    </xdr:from>
    <xdr:ext cx="534377" cy="259045"/>
    <xdr:sp macro="" textlink="">
      <xdr:nvSpPr>
        <xdr:cNvPr id="705" name="テキスト ボックス 704"/>
        <xdr:cNvSpPr txBox="1"/>
      </xdr:nvSpPr>
      <xdr:spPr>
        <a:xfrm>
          <a:off x="12547111" y="1693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8433</xdr:rowOff>
    </xdr:from>
    <xdr:to>
      <xdr:col>102</xdr:col>
      <xdr:colOff>165100</xdr:colOff>
      <xdr:row>39</xdr:row>
      <xdr:rowOff>110033</xdr:rowOff>
    </xdr:to>
    <xdr:sp macro="" textlink="">
      <xdr:nvSpPr>
        <xdr:cNvPr id="746" name="フローチャート: 判断 745"/>
        <xdr:cNvSpPr/>
      </xdr:nvSpPr>
      <xdr:spPr>
        <a:xfrm>
          <a:off x="19494500" y="66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126560</xdr:rowOff>
    </xdr:from>
    <xdr:ext cx="469744" cy="259045"/>
    <xdr:sp macro="" textlink="">
      <xdr:nvSpPr>
        <xdr:cNvPr id="747" name="テキスト ボックス 746"/>
        <xdr:cNvSpPr txBox="1"/>
      </xdr:nvSpPr>
      <xdr:spPr>
        <a:xfrm>
          <a:off x="19310428" y="64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922</xdr:rowOff>
    </xdr:from>
    <xdr:to>
      <xdr:col>98</xdr:col>
      <xdr:colOff>38100</xdr:colOff>
      <xdr:row>39</xdr:row>
      <xdr:rowOff>102522</xdr:rowOff>
    </xdr:to>
    <xdr:sp macro="" textlink="">
      <xdr:nvSpPr>
        <xdr:cNvPr id="748" name="フローチャート: 判断 747"/>
        <xdr:cNvSpPr/>
      </xdr:nvSpPr>
      <xdr:spPr>
        <a:xfrm>
          <a:off x="18605500" y="668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119049</xdr:rowOff>
    </xdr:from>
    <xdr:ext cx="469744" cy="259045"/>
    <xdr:sp macro="" textlink="">
      <xdr:nvSpPr>
        <xdr:cNvPr id="749" name="テキスト ボックス 748"/>
        <xdr:cNvSpPr txBox="1"/>
      </xdr:nvSpPr>
      <xdr:spPr>
        <a:xfrm>
          <a:off x="18421428" y="64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71044</xdr:rowOff>
    </xdr:from>
    <xdr:to>
      <xdr:col>116</xdr:col>
      <xdr:colOff>63500</xdr:colOff>
      <xdr:row>58</xdr:row>
      <xdr:rowOff>72682</xdr:rowOff>
    </xdr:to>
    <xdr:cxnSp macro="">
      <xdr:nvCxnSpPr>
        <xdr:cNvPr id="793" name="直線コネクタ 792"/>
        <xdr:cNvCxnSpPr/>
      </xdr:nvCxnSpPr>
      <xdr:spPr>
        <a:xfrm>
          <a:off x="21323300" y="1001514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69558</xdr:rowOff>
    </xdr:from>
    <xdr:to>
      <xdr:col>111</xdr:col>
      <xdr:colOff>177800</xdr:colOff>
      <xdr:row>58</xdr:row>
      <xdr:rowOff>71044</xdr:rowOff>
    </xdr:to>
    <xdr:cxnSp macro="">
      <xdr:nvCxnSpPr>
        <xdr:cNvPr id="796" name="直線コネクタ 795"/>
        <xdr:cNvCxnSpPr/>
      </xdr:nvCxnSpPr>
      <xdr:spPr>
        <a:xfrm>
          <a:off x="20434300" y="1001365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67310</xdr:rowOff>
    </xdr:from>
    <xdr:to>
      <xdr:col>107</xdr:col>
      <xdr:colOff>50800</xdr:colOff>
      <xdr:row>58</xdr:row>
      <xdr:rowOff>69558</xdr:rowOff>
    </xdr:to>
    <xdr:cxnSp macro="">
      <xdr:nvCxnSpPr>
        <xdr:cNvPr id="799" name="直線コネクタ 798"/>
        <xdr:cNvCxnSpPr/>
      </xdr:nvCxnSpPr>
      <xdr:spPr>
        <a:xfrm>
          <a:off x="19545300" y="1001141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67310</xdr:rowOff>
    </xdr:from>
    <xdr:to>
      <xdr:col>102</xdr:col>
      <xdr:colOff>114300</xdr:colOff>
      <xdr:row>58</xdr:row>
      <xdr:rowOff>67425</xdr:rowOff>
    </xdr:to>
    <xdr:cxnSp macro="">
      <xdr:nvCxnSpPr>
        <xdr:cNvPr id="802" name="直線コネクタ 801"/>
        <xdr:cNvCxnSpPr/>
      </xdr:nvCxnSpPr>
      <xdr:spPr>
        <a:xfrm flipV="1">
          <a:off x="18656300" y="1001141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34760</xdr:rowOff>
    </xdr:from>
    <xdr:to>
      <xdr:col>102</xdr:col>
      <xdr:colOff>165100</xdr:colOff>
      <xdr:row>58</xdr:row>
      <xdr:rowOff>136360</xdr:rowOff>
    </xdr:to>
    <xdr:sp macro="" textlink="">
      <xdr:nvSpPr>
        <xdr:cNvPr id="803" name="フローチャート: 判断 802"/>
        <xdr:cNvSpPr/>
      </xdr:nvSpPr>
      <xdr:spPr>
        <a:xfrm>
          <a:off x="19494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127487</xdr:rowOff>
    </xdr:from>
    <xdr:ext cx="469744" cy="259045"/>
    <xdr:sp macro="" textlink="">
      <xdr:nvSpPr>
        <xdr:cNvPr id="804" name="テキスト ボックス 803"/>
        <xdr:cNvSpPr txBox="1"/>
      </xdr:nvSpPr>
      <xdr:spPr>
        <a:xfrm>
          <a:off x="19310428" y="100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32893</xdr:rowOff>
    </xdr:from>
    <xdr:to>
      <xdr:col>98</xdr:col>
      <xdr:colOff>38100</xdr:colOff>
      <xdr:row>58</xdr:row>
      <xdr:rowOff>134493</xdr:rowOff>
    </xdr:to>
    <xdr:sp macro="" textlink="">
      <xdr:nvSpPr>
        <xdr:cNvPr id="805" name="フローチャート: 判断 804"/>
        <xdr:cNvSpPr/>
      </xdr:nvSpPr>
      <xdr:spPr>
        <a:xfrm>
          <a:off x="18605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125620</xdr:rowOff>
    </xdr:from>
    <xdr:ext cx="469744" cy="259045"/>
    <xdr:sp macro="" textlink="">
      <xdr:nvSpPr>
        <xdr:cNvPr id="806" name="テキスト ボックス 805"/>
        <xdr:cNvSpPr txBox="1"/>
      </xdr:nvSpPr>
      <xdr:spPr>
        <a:xfrm>
          <a:off x="18421428"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21882</xdr:rowOff>
    </xdr:from>
    <xdr:to>
      <xdr:col>116</xdr:col>
      <xdr:colOff>114300</xdr:colOff>
      <xdr:row>58</xdr:row>
      <xdr:rowOff>123482</xdr:rowOff>
    </xdr:to>
    <xdr:sp macro="" textlink="">
      <xdr:nvSpPr>
        <xdr:cNvPr id="812" name="楕円 811"/>
        <xdr:cNvSpPr/>
      </xdr:nvSpPr>
      <xdr:spPr>
        <a:xfrm>
          <a:off x="22110700" y="99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44759</xdr:rowOff>
    </xdr:from>
    <xdr:ext cx="469744" cy="259045"/>
    <xdr:sp macro="" textlink="">
      <xdr:nvSpPr>
        <xdr:cNvPr id="813" name="貸付金該当値テキスト"/>
        <xdr:cNvSpPr txBox="1"/>
      </xdr:nvSpPr>
      <xdr:spPr>
        <a:xfrm>
          <a:off x="22212300" y="981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20244</xdr:rowOff>
    </xdr:from>
    <xdr:to>
      <xdr:col>112</xdr:col>
      <xdr:colOff>38100</xdr:colOff>
      <xdr:row>58</xdr:row>
      <xdr:rowOff>121844</xdr:rowOff>
    </xdr:to>
    <xdr:sp macro="" textlink="">
      <xdr:nvSpPr>
        <xdr:cNvPr id="814" name="楕円 813"/>
        <xdr:cNvSpPr/>
      </xdr:nvSpPr>
      <xdr:spPr>
        <a:xfrm>
          <a:off x="212725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138371</xdr:rowOff>
    </xdr:from>
    <xdr:ext cx="469744" cy="259045"/>
    <xdr:sp macro="" textlink="">
      <xdr:nvSpPr>
        <xdr:cNvPr id="815" name="テキスト ボックス 814"/>
        <xdr:cNvSpPr txBox="1"/>
      </xdr:nvSpPr>
      <xdr:spPr>
        <a:xfrm>
          <a:off x="21088428" y="973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18758</xdr:rowOff>
    </xdr:from>
    <xdr:to>
      <xdr:col>107</xdr:col>
      <xdr:colOff>101600</xdr:colOff>
      <xdr:row>58</xdr:row>
      <xdr:rowOff>120358</xdr:rowOff>
    </xdr:to>
    <xdr:sp macro="" textlink="">
      <xdr:nvSpPr>
        <xdr:cNvPr id="816" name="楕円 815"/>
        <xdr:cNvSpPr/>
      </xdr:nvSpPr>
      <xdr:spPr>
        <a:xfrm>
          <a:off x="20383500" y="996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136885</xdr:rowOff>
    </xdr:from>
    <xdr:ext cx="469744" cy="259045"/>
    <xdr:sp macro="" textlink="">
      <xdr:nvSpPr>
        <xdr:cNvPr id="817" name="テキスト ボックス 816"/>
        <xdr:cNvSpPr txBox="1"/>
      </xdr:nvSpPr>
      <xdr:spPr>
        <a:xfrm>
          <a:off x="20199428" y="973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xdr:rowOff>
    </xdr:from>
    <xdr:to>
      <xdr:col>102</xdr:col>
      <xdr:colOff>165100</xdr:colOff>
      <xdr:row>58</xdr:row>
      <xdr:rowOff>118110</xdr:rowOff>
    </xdr:to>
    <xdr:sp macro="" textlink="">
      <xdr:nvSpPr>
        <xdr:cNvPr id="818" name="楕円 817"/>
        <xdr:cNvSpPr/>
      </xdr:nvSpPr>
      <xdr:spPr>
        <a:xfrm>
          <a:off x="19494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134637</xdr:rowOff>
    </xdr:from>
    <xdr:ext cx="469744" cy="259045"/>
    <xdr:sp macro="" textlink="">
      <xdr:nvSpPr>
        <xdr:cNvPr id="819" name="テキスト ボックス 818"/>
        <xdr:cNvSpPr txBox="1"/>
      </xdr:nvSpPr>
      <xdr:spPr>
        <a:xfrm>
          <a:off x="19310428" y="973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16625</xdr:rowOff>
    </xdr:from>
    <xdr:to>
      <xdr:col>98</xdr:col>
      <xdr:colOff>38100</xdr:colOff>
      <xdr:row>58</xdr:row>
      <xdr:rowOff>118225</xdr:rowOff>
    </xdr:to>
    <xdr:sp macro="" textlink="">
      <xdr:nvSpPr>
        <xdr:cNvPr id="820" name="楕円 819"/>
        <xdr:cNvSpPr/>
      </xdr:nvSpPr>
      <xdr:spPr>
        <a:xfrm>
          <a:off x="18605500" y="99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134752</xdr:rowOff>
    </xdr:from>
    <xdr:ext cx="469744" cy="259045"/>
    <xdr:sp macro="" textlink="">
      <xdr:nvSpPr>
        <xdr:cNvPr id="821" name="テキスト ボックス 820"/>
        <xdr:cNvSpPr txBox="1"/>
      </xdr:nvSpPr>
      <xdr:spPr>
        <a:xfrm>
          <a:off x="18421428" y="973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150395</xdr:rowOff>
    </xdr:from>
    <xdr:to>
      <xdr:col>116</xdr:col>
      <xdr:colOff>63500</xdr:colOff>
      <xdr:row>76</xdr:row>
      <xdr:rowOff>167703</xdr:rowOff>
    </xdr:to>
    <xdr:cxnSp macro="">
      <xdr:nvCxnSpPr>
        <xdr:cNvPr id="853" name="直線コネクタ 852"/>
        <xdr:cNvCxnSpPr/>
      </xdr:nvCxnSpPr>
      <xdr:spPr>
        <a:xfrm>
          <a:off x="21323300" y="13180595"/>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140615</xdr:rowOff>
    </xdr:from>
    <xdr:to>
      <xdr:col>111</xdr:col>
      <xdr:colOff>177800</xdr:colOff>
      <xdr:row>76</xdr:row>
      <xdr:rowOff>150395</xdr:rowOff>
    </xdr:to>
    <xdr:cxnSp macro="">
      <xdr:nvCxnSpPr>
        <xdr:cNvPr id="856" name="直線コネクタ 855"/>
        <xdr:cNvCxnSpPr/>
      </xdr:nvCxnSpPr>
      <xdr:spPr>
        <a:xfrm>
          <a:off x="20434300" y="13170815"/>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140615</xdr:rowOff>
    </xdr:from>
    <xdr:to>
      <xdr:col>107</xdr:col>
      <xdr:colOff>50800</xdr:colOff>
      <xdr:row>76</xdr:row>
      <xdr:rowOff>163213</xdr:rowOff>
    </xdr:to>
    <xdr:cxnSp macro="">
      <xdr:nvCxnSpPr>
        <xdr:cNvPr id="859" name="直線コネクタ 858"/>
        <xdr:cNvCxnSpPr/>
      </xdr:nvCxnSpPr>
      <xdr:spPr>
        <a:xfrm flipV="1">
          <a:off x="19545300" y="13170815"/>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163213</xdr:rowOff>
    </xdr:from>
    <xdr:to>
      <xdr:col>102</xdr:col>
      <xdr:colOff>114300</xdr:colOff>
      <xdr:row>77</xdr:row>
      <xdr:rowOff>21106</xdr:rowOff>
    </xdr:to>
    <xdr:cxnSp macro="">
      <xdr:nvCxnSpPr>
        <xdr:cNvPr id="862" name="直線コネクタ 861"/>
        <xdr:cNvCxnSpPr/>
      </xdr:nvCxnSpPr>
      <xdr:spPr>
        <a:xfrm flipV="1">
          <a:off x="18656300" y="13193413"/>
          <a:ext cx="8890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60456</xdr:rowOff>
    </xdr:from>
    <xdr:to>
      <xdr:col>102</xdr:col>
      <xdr:colOff>165100</xdr:colOff>
      <xdr:row>75</xdr:row>
      <xdr:rowOff>162055</xdr:rowOff>
    </xdr:to>
    <xdr:sp macro="" textlink="">
      <xdr:nvSpPr>
        <xdr:cNvPr id="863" name="フローチャート: 判断 862"/>
        <xdr:cNvSpPr/>
      </xdr:nvSpPr>
      <xdr:spPr>
        <a:xfrm>
          <a:off x="19494500" y="129192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7133</xdr:rowOff>
    </xdr:from>
    <xdr:ext cx="534377" cy="259045"/>
    <xdr:sp macro="" textlink="">
      <xdr:nvSpPr>
        <xdr:cNvPr id="864" name="テキスト ボックス 863"/>
        <xdr:cNvSpPr txBox="1"/>
      </xdr:nvSpPr>
      <xdr:spPr>
        <a:xfrm>
          <a:off x="19278111" y="12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109065</xdr:rowOff>
    </xdr:from>
    <xdr:to>
      <xdr:col>98</xdr:col>
      <xdr:colOff>38100</xdr:colOff>
      <xdr:row>76</xdr:row>
      <xdr:rowOff>39216</xdr:rowOff>
    </xdr:to>
    <xdr:sp macro="" textlink="">
      <xdr:nvSpPr>
        <xdr:cNvPr id="865" name="フローチャート: 判断 864"/>
        <xdr:cNvSpPr/>
      </xdr:nvSpPr>
      <xdr:spPr>
        <a:xfrm>
          <a:off x="18605500" y="1296781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55742</xdr:rowOff>
    </xdr:from>
    <xdr:ext cx="534377" cy="259045"/>
    <xdr:sp macro="" textlink="">
      <xdr:nvSpPr>
        <xdr:cNvPr id="866" name="テキスト ボックス 865"/>
        <xdr:cNvSpPr txBox="1"/>
      </xdr:nvSpPr>
      <xdr:spPr>
        <a:xfrm>
          <a:off x="18389111" y="127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116903</xdr:rowOff>
    </xdr:from>
    <xdr:to>
      <xdr:col>116</xdr:col>
      <xdr:colOff>114300</xdr:colOff>
      <xdr:row>77</xdr:row>
      <xdr:rowOff>47053</xdr:rowOff>
    </xdr:to>
    <xdr:sp macro="" textlink="">
      <xdr:nvSpPr>
        <xdr:cNvPr id="872" name="楕円 871"/>
        <xdr:cNvSpPr/>
      </xdr:nvSpPr>
      <xdr:spPr>
        <a:xfrm>
          <a:off x="221107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95330</xdr:rowOff>
    </xdr:from>
    <xdr:ext cx="534377" cy="259045"/>
    <xdr:sp macro="" textlink="">
      <xdr:nvSpPr>
        <xdr:cNvPr id="873" name="繰出金該当値テキスト"/>
        <xdr:cNvSpPr txBox="1"/>
      </xdr:nvSpPr>
      <xdr:spPr>
        <a:xfrm>
          <a:off x="22212300" y="1312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99595</xdr:rowOff>
    </xdr:from>
    <xdr:to>
      <xdr:col>112</xdr:col>
      <xdr:colOff>38100</xdr:colOff>
      <xdr:row>77</xdr:row>
      <xdr:rowOff>29745</xdr:rowOff>
    </xdr:to>
    <xdr:sp macro="" textlink="">
      <xdr:nvSpPr>
        <xdr:cNvPr id="874" name="楕円 873"/>
        <xdr:cNvSpPr/>
      </xdr:nvSpPr>
      <xdr:spPr>
        <a:xfrm>
          <a:off x="21272500" y="131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20872</xdr:rowOff>
    </xdr:from>
    <xdr:ext cx="534377" cy="259045"/>
    <xdr:sp macro="" textlink="">
      <xdr:nvSpPr>
        <xdr:cNvPr id="875" name="テキスト ボックス 874"/>
        <xdr:cNvSpPr txBox="1"/>
      </xdr:nvSpPr>
      <xdr:spPr>
        <a:xfrm>
          <a:off x="21056111" y="132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89815</xdr:rowOff>
    </xdr:from>
    <xdr:to>
      <xdr:col>107</xdr:col>
      <xdr:colOff>101600</xdr:colOff>
      <xdr:row>77</xdr:row>
      <xdr:rowOff>19965</xdr:rowOff>
    </xdr:to>
    <xdr:sp macro="" textlink="">
      <xdr:nvSpPr>
        <xdr:cNvPr id="876" name="楕円 875"/>
        <xdr:cNvSpPr/>
      </xdr:nvSpPr>
      <xdr:spPr>
        <a:xfrm>
          <a:off x="20383500" y="131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11092</xdr:rowOff>
    </xdr:from>
    <xdr:ext cx="534377" cy="259045"/>
    <xdr:sp macro="" textlink="">
      <xdr:nvSpPr>
        <xdr:cNvPr id="877" name="テキスト ボックス 876"/>
        <xdr:cNvSpPr txBox="1"/>
      </xdr:nvSpPr>
      <xdr:spPr>
        <a:xfrm>
          <a:off x="20167111" y="132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112413</xdr:rowOff>
    </xdr:from>
    <xdr:to>
      <xdr:col>102</xdr:col>
      <xdr:colOff>165100</xdr:colOff>
      <xdr:row>77</xdr:row>
      <xdr:rowOff>42563</xdr:rowOff>
    </xdr:to>
    <xdr:sp macro="" textlink="">
      <xdr:nvSpPr>
        <xdr:cNvPr id="878" name="楕円 877"/>
        <xdr:cNvSpPr/>
      </xdr:nvSpPr>
      <xdr:spPr>
        <a:xfrm>
          <a:off x="19494500" y="131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33690</xdr:rowOff>
    </xdr:from>
    <xdr:ext cx="534377" cy="259045"/>
    <xdr:sp macro="" textlink="">
      <xdr:nvSpPr>
        <xdr:cNvPr id="879" name="テキスト ボックス 878"/>
        <xdr:cNvSpPr txBox="1"/>
      </xdr:nvSpPr>
      <xdr:spPr>
        <a:xfrm>
          <a:off x="19278111" y="13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141756</xdr:rowOff>
    </xdr:from>
    <xdr:to>
      <xdr:col>98</xdr:col>
      <xdr:colOff>38100</xdr:colOff>
      <xdr:row>77</xdr:row>
      <xdr:rowOff>71906</xdr:rowOff>
    </xdr:to>
    <xdr:sp macro="" textlink="">
      <xdr:nvSpPr>
        <xdr:cNvPr id="880" name="楕円 879"/>
        <xdr:cNvSpPr/>
      </xdr:nvSpPr>
      <xdr:spPr>
        <a:xfrm>
          <a:off x="18605500" y="131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63033</xdr:rowOff>
    </xdr:from>
    <xdr:ext cx="534377" cy="259045"/>
    <xdr:sp macro="" textlink="">
      <xdr:nvSpPr>
        <xdr:cNvPr id="881" name="テキスト ボックス 880"/>
        <xdr:cNvSpPr txBox="1"/>
      </xdr:nvSpPr>
      <xdr:spPr>
        <a:xfrm>
          <a:off x="18389111" y="132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5" name="テキスト ボックス 89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7" name="テキスト ボックス 89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9" name="テキスト ボックス 89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1" name="テキスト ボックス 90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3" name="テキスト ボックス 90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5" name="直線コネクタ 904"/>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6"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8"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9" name="直線コネクタ 90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1"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2" name="フローチャート: 判断 911"/>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4" name="フローチャート: 判断 91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5" name="テキスト ボックス 91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7" name="フローチャート: 判断 91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8" name="テキスト ボックス 91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20" name="フローチャート: 判断 919"/>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21" name="テキスト ボックス 920"/>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2" name="フローチャート: 判断 921"/>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3" name="テキスト ボックス 922"/>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0"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2" name="テキスト ボックス 93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4" name="テキスト ボックス 93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6" name="テキスト ボックス 93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8" name="テキスト ボックス 937"/>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過去</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年間の推移を見ると、人件費は減少傾向であるものの、その他の費目については年度間で増減のばらつきがあり、一貫した傾向は見られない。</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年度決算において前年度と比較して特に増減の大きいものは、普通建設事業費（</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+7,001</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円）、補助費等（▲</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9,032</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円）、積立金（＋</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29,766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円）である。普通建設事業費については社会教育センターの空調機設置工事や豊山保育園の外壁改修工事といった比較的大規模な事業を実施したことから、前年度と比較して大幅に増加した。補助費等については、一部事務組合における臨時的な事業実施による負担金が減少したことにより、前年度と比較して大幅に減少した。積立金については、固定資産税等の増収を受け、財政調整基金や教育施設整備基金に積立を行った結果、前年度と比較して大幅な増加となった。</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物件費については、平成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年度と比較して電算システム関連経費が減少したため、総額も減少している（</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1,458,675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1,415,683</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千円）が、過去</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年間の推移を見ても類似団体内平均値を上回っている。全国平均及び愛知県平均値も上回っているこため、今後は経費の見直し等により、住民一人当たりコストの低下を図る。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　</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15,694
15,234
6.18
6,785,194
6,586,220
189,176
4,509,586
1,800,058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30952</xdr:rowOff>
    </xdr:from>
    <xdr:to>
      <xdr:col>24</xdr:col>
      <xdr:colOff>63500</xdr:colOff>
      <xdr:row>34</xdr:row>
      <xdr:rowOff>77978</xdr:rowOff>
    </xdr:to>
    <xdr:cxnSp macro="">
      <xdr:nvCxnSpPr>
        <xdr:cNvPr id="63" name="直線コネクタ 62"/>
        <xdr:cNvCxnSpPr/>
      </xdr:nvCxnSpPr>
      <xdr:spPr>
        <a:xfrm>
          <a:off x="3797300" y="5860252"/>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171051</xdr:rowOff>
    </xdr:from>
    <xdr:to>
      <xdr:col>19</xdr:col>
      <xdr:colOff>177800</xdr:colOff>
      <xdr:row>34</xdr:row>
      <xdr:rowOff>30952</xdr:rowOff>
    </xdr:to>
    <xdr:cxnSp macro="">
      <xdr:nvCxnSpPr>
        <xdr:cNvPr id="66" name="直線コネクタ 65"/>
        <xdr:cNvCxnSpPr/>
      </xdr:nvCxnSpPr>
      <xdr:spPr>
        <a:xfrm>
          <a:off x="2908300" y="5657451"/>
          <a:ext cx="889000" cy="2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98878</xdr:rowOff>
    </xdr:from>
    <xdr:to>
      <xdr:col>15</xdr:col>
      <xdr:colOff>50800</xdr:colOff>
      <xdr:row>32</xdr:row>
      <xdr:rowOff>171051</xdr:rowOff>
    </xdr:to>
    <xdr:cxnSp macro="">
      <xdr:nvCxnSpPr>
        <xdr:cNvPr id="69" name="直線コネクタ 68"/>
        <xdr:cNvCxnSpPr/>
      </xdr:nvCxnSpPr>
      <xdr:spPr>
        <a:xfrm>
          <a:off x="2019300" y="5585278"/>
          <a:ext cx="8890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48587</xdr:rowOff>
    </xdr:from>
    <xdr:to>
      <xdr:col>10</xdr:col>
      <xdr:colOff>114300</xdr:colOff>
      <xdr:row>32</xdr:row>
      <xdr:rowOff>98878</xdr:rowOff>
    </xdr:to>
    <xdr:cxnSp macro="">
      <xdr:nvCxnSpPr>
        <xdr:cNvPr id="72" name="直線コネクタ 71"/>
        <xdr:cNvCxnSpPr/>
      </xdr:nvCxnSpPr>
      <xdr:spPr>
        <a:xfrm>
          <a:off x="1130300" y="553498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35669</xdr:rowOff>
    </xdr:from>
    <xdr:to>
      <xdr:col>10</xdr:col>
      <xdr:colOff>165100</xdr:colOff>
      <xdr:row>31</xdr:row>
      <xdr:rowOff>137269</xdr:rowOff>
    </xdr:to>
    <xdr:sp macro="" textlink="">
      <xdr:nvSpPr>
        <xdr:cNvPr id="73" name="フローチャート: 判断 72"/>
        <xdr:cNvSpPr/>
      </xdr:nvSpPr>
      <xdr:spPr>
        <a:xfrm>
          <a:off x="1968500" y="53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153796</xdr:rowOff>
    </xdr:from>
    <xdr:ext cx="469744" cy="259045"/>
    <xdr:sp macro="" textlink="">
      <xdr:nvSpPr>
        <xdr:cNvPr id="74" name="テキスト ボックス 73"/>
        <xdr:cNvSpPr txBox="1"/>
      </xdr:nvSpPr>
      <xdr:spPr>
        <a:xfrm>
          <a:off x="1784428" y="51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71592</xdr:rowOff>
    </xdr:from>
    <xdr:to>
      <xdr:col>6</xdr:col>
      <xdr:colOff>38100</xdr:colOff>
      <xdr:row>32</xdr:row>
      <xdr:rowOff>1742</xdr:rowOff>
    </xdr:to>
    <xdr:sp macro="" textlink="">
      <xdr:nvSpPr>
        <xdr:cNvPr id="75" name="フローチャート: 判断 74"/>
        <xdr:cNvSpPr/>
      </xdr:nvSpPr>
      <xdr:spPr>
        <a:xfrm>
          <a:off x="1079500" y="53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18269</xdr:rowOff>
    </xdr:from>
    <xdr:ext cx="469744" cy="259045"/>
    <xdr:sp macro="" textlink="">
      <xdr:nvSpPr>
        <xdr:cNvPr id="76" name="テキスト ボックス 75"/>
        <xdr:cNvSpPr txBox="1"/>
      </xdr:nvSpPr>
      <xdr:spPr>
        <a:xfrm>
          <a:off x="895428" y="51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27178</xdr:rowOff>
    </xdr:from>
    <xdr:to>
      <xdr:col>24</xdr:col>
      <xdr:colOff>114300</xdr:colOff>
      <xdr:row>34</xdr:row>
      <xdr:rowOff>128778</xdr:rowOff>
    </xdr:to>
    <xdr:sp macro="" textlink="">
      <xdr:nvSpPr>
        <xdr:cNvPr id="82" name="楕円 81"/>
        <xdr:cNvSpPr/>
      </xdr:nvSpPr>
      <xdr:spPr>
        <a:xfrm>
          <a:off x="4584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5605</xdr:rowOff>
    </xdr:from>
    <xdr:ext cx="469744" cy="259045"/>
    <xdr:sp macro="" textlink="">
      <xdr:nvSpPr>
        <xdr:cNvPr id="83" name="議会費該当値テキスト"/>
        <xdr:cNvSpPr txBox="1"/>
      </xdr:nvSpPr>
      <xdr:spPr>
        <a:xfrm>
          <a:off x="4686300" y="58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151602</xdr:rowOff>
    </xdr:from>
    <xdr:to>
      <xdr:col>20</xdr:col>
      <xdr:colOff>38100</xdr:colOff>
      <xdr:row>34</xdr:row>
      <xdr:rowOff>81752</xdr:rowOff>
    </xdr:to>
    <xdr:sp macro="" textlink="">
      <xdr:nvSpPr>
        <xdr:cNvPr id="84" name="楕円 83"/>
        <xdr:cNvSpPr/>
      </xdr:nvSpPr>
      <xdr:spPr>
        <a:xfrm>
          <a:off x="3746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98279</xdr:rowOff>
    </xdr:from>
    <xdr:ext cx="469744" cy="259045"/>
    <xdr:sp macro="" textlink="">
      <xdr:nvSpPr>
        <xdr:cNvPr id="85" name="テキスト ボックス 84"/>
        <xdr:cNvSpPr txBox="1"/>
      </xdr:nvSpPr>
      <xdr:spPr>
        <a:xfrm>
          <a:off x="3562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120251</xdr:rowOff>
    </xdr:from>
    <xdr:to>
      <xdr:col>15</xdr:col>
      <xdr:colOff>101600</xdr:colOff>
      <xdr:row>33</xdr:row>
      <xdr:rowOff>50401</xdr:rowOff>
    </xdr:to>
    <xdr:sp macro="" textlink="">
      <xdr:nvSpPr>
        <xdr:cNvPr id="86" name="楕円 85"/>
        <xdr:cNvSpPr/>
      </xdr:nvSpPr>
      <xdr:spPr>
        <a:xfrm>
          <a:off x="2857500" y="56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66928</xdr:rowOff>
    </xdr:from>
    <xdr:ext cx="469744" cy="259045"/>
    <xdr:sp macro="" textlink="">
      <xdr:nvSpPr>
        <xdr:cNvPr id="87" name="テキスト ボックス 86"/>
        <xdr:cNvSpPr txBox="1"/>
      </xdr:nvSpPr>
      <xdr:spPr>
        <a:xfrm>
          <a:off x="2673428" y="538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48078</xdr:rowOff>
    </xdr:from>
    <xdr:to>
      <xdr:col>10</xdr:col>
      <xdr:colOff>165100</xdr:colOff>
      <xdr:row>32</xdr:row>
      <xdr:rowOff>149678</xdr:rowOff>
    </xdr:to>
    <xdr:sp macro="" textlink="">
      <xdr:nvSpPr>
        <xdr:cNvPr id="88" name="楕円 87"/>
        <xdr:cNvSpPr/>
      </xdr:nvSpPr>
      <xdr:spPr>
        <a:xfrm>
          <a:off x="1968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140805</xdr:rowOff>
    </xdr:from>
    <xdr:ext cx="469744" cy="259045"/>
    <xdr:sp macro="" textlink="">
      <xdr:nvSpPr>
        <xdr:cNvPr id="89" name="テキスト ボックス 88"/>
        <xdr:cNvSpPr txBox="1"/>
      </xdr:nvSpPr>
      <xdr:spPr>
        <a:xfrm>
          <a:off x="1784428" y="562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169237</xdr:rowOff>
    </xdr:from>
    <xdr:to>
      <xdr:col>6</xdr:col>
      <xdr:colOff>38100</xdr:colOff>
      <xdr:row>32</xdr:row>
      <xdr:rowOff>99387</xdr:rowOff>
    </xdr:to>
    <xdr:sp macro="" textlink="">
      <xdr:nvSpPr>
        <xdr:cNvPr id="90" name="楕円 89"/>
        <xdr:cNvSpPr/>
      </xdr:nvSpPr>
      <xdr:spPr>
        <a:xfrm>
          <a:off x="1079500" y="5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90514</xdr:rowOff>
    </xdr:from>
    <xdr:ext cx="469744" cy="259045"/>
    <xdr:sp macro="" textlink="">
      <xdr:nvSpPr>
        <xdr:cNvPr id="91" name="テキスト ボックス 90"/>
        <xdr:cNvSpPr txBox="1"/>
      </xdr:nvSpPr>
      <xdr:spPr>
        <a:xfrm>
          <a:off x="895428" y="557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39665</xdr:rowOff>
    </xdr:from>
    <xdr:to>
      <xdr:col>24</xdr:col>
      <xdr:colOff>63500</xdr:colOff>
      <xdr:row>55</xdr:row>
      <xdr:rowOff>169594</xdr:rowOff>
    </xdr:to>
    <xdr:cxnSp macro="">
      <xdr:nvCxnSpPr>
        <xdr:cNvPr id="120" name="直線コネクタ 119"/>
        <xdr:cNvCxnSpPr/>
      </xdr:nvCxnSpPr>
      <xdr:spPr>
        <a:xfrm flipV="1">
          <a:off x="3797300" y="9469415"/>
          <a:ext cx="838200" cy="1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169594</xdr:rowOff>
    </xdr:from>
    <xdr:to>
      <xdr:col>19</xdr:col>
      <xdr:colOff>177800</xdr:colOff>
      <xdr:row>56</xdr:row>
      <xdr:rowOff>31579</xdr:rowOff>
    </xdr:to>
    <xdr:cxnSp macro="">
      <xdr:nvCxnSpPr>
        <xdr:cNvPr id="123" name="直線コネクタ 122"/>
        <xdr:cNvCxnSpPr/>
      </xdr:nvCxnSpPr>
      <xdr:spPr>
        <a:xfrm flipV="1">
          <a:off x="2908300" y="9599344"/>
          <a:ext cx="8890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103551</xdr:rowOff>
    </xdr:from>
    <xdr:to>
      <xdr:col>15</xdr:col>
      <xdr:colOff>50800</xdr:colOff>
      <xdr:row>56</xdr:row>
      <xdr:rowOff>31579</xdr:rowOff>
    </xdr:to>
    <xdr:cxnSp macro="">
      <xdr:nvCxnSpPr>
        <xdr:cNvPr id="126" name="直線コネクタ 125"/>
        <xdr:cNvCxnSpPr/>
      </xdr:nvCxnSpPr>
      <xdr:spPr>
        <a:xfrm>
          <a:off x="2019300" y="9533301"/>
          <a:ext cx="889000" cy="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103551</xdr:rowOff>
    </xdr:from>
    <xdr:to>
      <xdr:col>10</xdr:col>
      <xdr:colOff>114300</xdr:colOff>
      <xdr:row>56</xdr:row>
      <xdr:rowOff>68163</xdr:rowOff>
    </xdr:to>
    <xdr:cxnSp macro="">
      <xdr:nvCxnSpPr>
        <xdr:cNvPr id="129" name="直線コネクタ 128"/>
        <xdr:cNvCxnSpPr/>
      </xdr:nvCxnSpPr>
      <xdr:spPr>
        <a:xfrm flipV="1">
          <a:off x="1130300" y="9533301"/>
          <a:ext cx="889000" cy="1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158348</xdr:rowOff>
    </xdr:from>
    <xdr:to>
      <xdr:col>10</xdr:col>
      <xdr:colOff>165100</xdr:colOff>
      <xdr:row>52</xdr:row>
      <xdr:rowOff>88498</xdr:rowOff>
    </xdr:to>
    <xdr:sp macro="" textlink="">
      <xdr:nvSpPr>
        <xdr:cNvPr id="130" name="フローチャート: 判断 129"/>
        <xdr:cNvSpPr/>
      </xdr:nvSpPr>
      <xdr:spPr>
        <a:xfrm>
          <a:off x="1968500" y="89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105025</xdr:rowOff>
    </xdr:from>
    <xdr:ext cx="599010" cy="259045"/>
    <xdr:sp macro="" textlink="">
      <xdr:nvSpPr>
        <xdr:cNvPr id="131" name="テキスト ボックス 130"/>
        <xdr:cNvSpPr txBox="1"/>
      </xdr:nvSpPr>
      <xdr:spPr>
        <a:xfrm>
          <a:off x="1719795" y="86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68311</xdr:rowOff>
    </xdr:from>
    <xdr:to>
      <xdr:col>6</xdr:col>
      <xdr:colOff>38100</xdr:colOff>
      <xdr:row>54</xdr:row>
      <xdr:rowOff>169911</xdr:rowOff>
    </xdr:to>
    <xdr:sp macro="" textlink="">
      <xdr:nvSpPr>
        <xdr:cNvPr id="132" name="フローチャート: 判断 131"/>
        <xdr:cNvSpPr/>
      </xdr:nvSpPr>
      <xdr:spPr>
        <a:xfrm>
          <a:off x="1079500" y="932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14988</xdr:rowOff>
    </xdr:from>
    <xdr:ext cx="599010" cy="259045"/>
    <xdr:sp macro="" textlink="">
      <xdr:nvSpPr>
        <xdr:cNvPr id="133" name="テキスト ボックス 132"/>
        <xdr:cNvSpPr txBox="1"/>
      </xdr:nvSpPr>
      <xdr:spPr>
        <a:xfrm>
          <a:off x="830795" y="910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160315</xdr:rowOff>
    </xdr:from>
    <xdr:to>
      <xdr:col>24</xdr:col>
      <xdr:colOff>114300</xdr:colOff>
      <xdr:row>55</xdr:row>
      <xdr:rowOff>90465</xdr:rowOff>
    </xdr:to>
    <xdr:sp macro="" textlink="">
      <xdr:nvSpPr>
        <xdr:cNvPr id="139" name="楕円 138"/>
        <xdr:cNvSpPr/>
      </xdr:nvSpPr>
      <xdr:spPr>
        <a:xfrm>
          <a:off x="4584700" y="94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11742</xdr:rowOff>
    </xdr:from>
    <xdr:ext cx="534377" cy="259045"/>
    <xdr:sp macro="" textlink="">
      <xdr:nvSpPr>
        <xdr:cNvPr id="140" name="総務費該当値テキスト"/>
        <xdr:cNvSpPr txBox="1"/>
      </xdr:nvSpPr>
      <xdr:spPr>
        <a:xfrm>
          <a:off x="4686300" y="92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118794</xdr:rowOff>
    </xdr:from>
    <xdr:to>
      <xdr:col>20</xdr:col>
      <xdr:colOff>38100</xdr:colOff>
      <xdr:row>56</xdr:row>
      <xdr:rowOff>48944</xdr:rowOff>
    </xdr:to>
    <xdr:sp macro="" textlink="">
      <xdr:nvSpPr>
        <xdr:cNvPr id="141" name="楕円 140"/>
        <xdr:cNvSpPr/>
      </xdr:nvSpPr>
      <xdr:spPr>
        <a:xfrm>
          <a:off x="3746500" y="95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40071</xdr:rowOff>
    </xdr:from>
    <xdr:ext cx="534377" cy="259045"/>
    <xdr:sp macro="" textlink="">
      <xdr:nvSpPr>
        <xdr:cNvPr id="142" name="テキスト ボックス 141"/>
        <xdr:cNvSpPr txBox="1"/>
      </xdr:nvSpPr>
      <xdr:spPr>
        <a:xfrm>
          <a:off x="3530111" y="96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152229</xdr:rowOff>
    </xdr:from>
    <xdr:to>
      <xdr:col>15</xdr:col>
      <xdr:colOff>101600</xdr:colOff>
      <xdr:row>56</xdr:row>
      <xdr:rowOff>82379</xdr:rowOff>
    </xdr:to>
    <xdr:sp macro="" textlink="">
      <xdr:nvSpPr>
        <xdr:cNvPr id="143" name="楕円 142"/>
        <xdr:cNvSpPr/>
      </xdr:nvSpPr>
      <xdr:spPr>
        <a:xfrm>
          <a:off x="2857500" y="95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73506</xdr:rowOff>
    </xdr:from>
    <xdr:ext cx="534377" cy="259045"/>
    <xdr:sp macro="" textlink="">
      <xdr:nvSpPr>
        <xdr:cNvPr id="144" name="テキスト ボックス 143"/>
        <xdr:cNvSpPr txBox="1"/>
      </xdr:nvSpPr>
      <xdr:spPr>
        <a:xfrm>
          <a:off x="2641111" y="967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52751</xdr:rowOff>
    </xdr:from>
    <xdr:to>
      <xdr:col>10</xdr:col>
      <xdr:colOff>165100</xdr:colOff>
      <xdr:row>55</xdr:row>
      <xdr:rowOff>154351</xdr:rowOff>
    </xdr:to>
    <xdr:sp macro="" textlink="">
      <xdr:nvSpPr>
        <xdr:cNvPr id="145" name="楕円 144"/>
        <xdr:cNvSpPr/>
      </xdr:nvSpPr>
      <xdr:spPr>
        <a:xfrm>
          <a:off x="1968500" y="94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145478</xdr:rowOff>
    </xdr:from>
    <xdr:ext cx="534377" cy="259045"/>
    <xdr:sp macro="" textlink="">
      <xdr:nvSpPr>
        <xdr:cNvPr id="146" name="テキスト ボックス 145"/>
        <xdr:cNvSpPr txBox="1"/>
      </xdr:nvSpPr>
      <xdr:spPr>
        <a:xfrm>
          <a:off x="1752111" y="95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17363</xdr:rowOff>
    </xdr:from>
    <xdr:to>
      <xdr:col>6</xdr:col>
      <xdr:colOff>38100</xdr:colOff>
      <xdr:row>56</xdr:row>
      <xdr:rowOff>118963</xdr:rowOff>
    </xdr:to>
    <xdr:sp macro="" textlink="">
      <xdr:nvSpPr>
        <xdr:cNvPr id="147" name="楕円 146"/>
        <xdr:cNvSpPr/>
      </xdr:nvSpPr>
      <xdr:spPr>
        <a:xfrm>
          <a:off x="1079500" y="96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110090</xdr:rowOff>
    </xdr:from>
    <xdr:ext cx="534377" cy="259045"/>
    <xdr:sp macro="" textlink="">
      <xdr:nvSpPr>
        <xdr:cNvPr id="148" name="テキスト ボックス 147"/>
        <xdr:cNvSpPr txBox="1"/>
      </xdr:nvSpPr>
      <xdr:spPr>
        <a:xfrm>
          <a:off x="863111" y="97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18095</xdr:rowOff>
    </xdr:from>
    <xdr:to>
      <xdr:col>24</xdr:col>
      <xdr:colOff>63500</xdr:colOff>
      <xdr:row>77</xdr:row>
      <xdr:rowOff>41838</xdr:rowOff>
    </xdr:to>
    <xdr:cxnSp macro="">
      <xdr:nvCxnSpPr>
        <xdr:cNvPr id="180" name="直線コネクタ 179"/>
        <xdr:cNvCxnSpPr/>
      </xdr:nvCxnSpPr>
      <xdr:spPr>
        <a:xfrm flipV="1">
          <a:off x="3797300" y="13219745"/>
          <a:ext cx="8382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41838</xdr:rowOff>
    </xdr:from>
    <xdr:to>
      <xdr:col>19</xdr:col>
      <xdr:colOff>177800</xdr:colOff>
      <xdr:row>77</xdr:row>
      <xdr:rowOff>48597</xdr:rowOff>
    </xdr:to>
    <xdr:cxnSp macro="">
      <xdr:nvCxnSpPr>
        <xdr:cNvPr id="183" name="直線コネクタ 182"/>
        <xdr:cNvCxnSpPr/>
      </xdr:nvCxnSpPr>
      <xdr:spPr>
        <a:xfrm flipV="1">
          <a:off x="2908300" y="13243488"/>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43013</xdr:rowOff>
    </xdr:from>
    <xdr:to>
      <xdr:col>15</xdr:col>
      <xdr:colOff>50800</xdr:colOff>
      <xdr:row>77</xdr:row>
      <xdr:rowOff>48597</xdr:rowOff>
    </xdr:to>
    <xdr:cxnSp macro="">
      <xdr:nvCxnSpPr>
        <xdr:cNvPr id="186" name="直線コネクタ 185"/>
        <xdr:cNvCxnSpPr/>
      </xdr:nvCxnSpPr>
      <xdr:spPr>
        <a:xfrm>
          <a:off x="2019300" y="1324466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43013</xdr:rowOff>
    </xdr:from>
    <xdr:to>
      <xdr:col>10</xdr:col>
      <xdr:colOff>114300</xdr:colOff>
      <xdr:row>77</xdr:row>
      <xdr:rowOff>107739</xdr:rowOff>
    </xdr:to>
    <xdr:cxnSp macro="">
      <xdr:nvCxnSpPr>
        <xdr:cNvPr id="189" name="直線コネクタ 188"/>
        <xdr:cNvCxnSpPr/>
      </xdr:nvCxnSpPr>
      <xdr:spPr>
        <a:xfrm flipV="1">
          <a:off x="1130300" y="13244663"/>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90" name="フローチャート: 判断 189"/>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138142</xdr:rowOff>
    </xdr:from>
    <xdr:ext cx="599010" cy="259045"/>
    <xdr:sp macro="" textlink="">
      <xdr:nvSpPr>
        <xdr:cNvPr id="191" name="テキスト ボックス 190"/>
        <xdr:cNvSpPr txBox="1"/>
      </xdr:nvSpPr>
      <xdr:spPr>
        <a:xfrm>
          <a:off x="1719795"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2" name="フローチャート: 判断 191"/>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91867</xdr:rowOff>
    </xdr:from>
    <xdr:ext cx="599010" cy="259045"/>
    <xdr:sp macro="" textlink="">
      <xdr:nvSpPr>
        <xdr:cNvPr id="193" name="テキスト ボックス 192"/>
        <xdr:cNvSpPr txBox="1"/>
      </xdr:nvSpPr>
      <xdr:spPr>
        <a:xfrm>
          <a:off x="830795"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138745</xdr:rowOff>
    </xdr:from>
    <xdr:to>
      <xdr:col>24</xdr:col>
      <xdr:colOff>114300</xdr:colOff>
      <xdr:row>77</xdr:row>
      <xdr:rowOff>68895</xdr:rowOff>
    </xdr:to>
    <xdr:sp macro="" textlink="">
      <xdr:nvSpPr>
        <xdr:cNvPr id="199" name="楕円 198"/>
        <xdr:cNvSpPr/>
      </xdr:nvSpPr>
      <xdr:spPr>
        <a:xfrm>
          <a:off x="4584700" y="131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117172</xdr:rowOff>
    </xdr:from>
    <xdr:ext cx="599010" cy="259045"/>
    <xdr:sp macro="" textlink="">
      <xdr:nvSpPr>
        <xdr:cNvPr id="200" name="民生費該当値テキスト"/>
        <xdr:cNvSpPr txBox="1"/>
      </xdr:nvSpPr>
      <xdr:spPr>
        <a:xfrm>
          <a:off x="4686300" y="1314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162488</xdr:rowOff>
    </xdr:from>
    <xdr:to>
      <xdr:col>20</xdr:col>
      <xdr:colOff>38100</xdr:colOff>
      <xdr:row>77</xdr:row>
      <xdr:rowOff>92638</xdr:rowOff>
    </xdr:to>
    <xdr:sp macro="" textlink="">
      <xdr:nvSpPr>
        <xdr:cNvPr id="201" name="楕円 200"/>
        <xdr:cNvSpPr/>
      </xdr:nvSpPr>
      <xdr:spPr>
        <a:xfrm>
          <a:off x="3746500" y="131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83765</xdr:rowOff>
    </xdr:from>
    <xdr:ext cx="599010" cy="259045"/>
    <xdr:sp macro="" textlink="">
      <xdr:nvSpPr>
        <xdr:cNvPr id="202" name="テキスト ボックス 201"/>
        <xdr:cNvSpPr txBox="1"/>
      </xdr:nvSpPr>
      <xdr:spPr>
        <a:xfrm>
          <a:off x="3497795" y="1328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169247</xdr:rowOff>
    </xdr:from>
    <xdr:to>
      <xdr:col>15</xdr:col>
      <xdr:colOff>101600</xdr:colOff>
      <xdr:row>77</xdr:row>
      <xdr:rowOff>99397</xdr:rowOff>
    </xdr:to>
    <xdr:sp macro="" textlink="">
      <xdr:nvSpPr>
        <xdr:cNvPr id="203" name="楕円 202"/>
        <xdr:cNvSpPr/>
      </xdr:nvSpPr>
      <xdr:spPr>
        <a:xfrm>
          <a:off x="2857500" y="13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90524</xdr:rowOff>
    </xdr:from>
    <xdr:ext cx="599010" cy="259045"/>
    <xdr:sp macro="" textlink="">
      <xdr:nvSpPr>
        <xdr:cNvPr id="204" name="テキスト ボックス 203"/>
        <xdr:cNvSpPr txBox="1"/>
      </xdr:nvSpPr>
      <xdr:spPr>
        <a:xfrm>
          <a:off x="2608795" y="1329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163663</xdr:rowOff>
    </xdr:from>
    <xdr:to>
      <xdr:col>10</xdr:col>
      <xdr:colOff>165100</xdr:colOff>
      <xdr:row>77</xdr:row>
      <xdr:rowOff>93813</xdr:rowOff>
    </xdr:to>
    <xdr:sp macro="" textlink="">
      <xdr:nvSpPr>
        <xdr:cNvPr id="205" name="楕円 204"/>
        <xdr:cNvSpPr/>
      </xdr:nvSpPr>
      <xdr:spPr>
        <a:xfrm>
          <a:off x="1968500" y="131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84940</xdr:rowOff>
    </xdr:from>
    <xdr:ext cx="599010" cy="259045"/>
    <xdr:sp macro="" textlink="">
      <xdr:nvSpPr>
        <xdr:cNvPr id="206" name="テキスト ボックス 205"/>
        <xdr:cNvSpPr txBox="1"/>
      </xdr:nvSpPr>
      <xdr:spPr>
        <a:xfrm>
          <a:off x="1719795" y="1328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56939</xdr:rowOff>
    </xdr:from>
    <xdr:to>
      <xdr:col>6</xdr:col>
      <xdr:colOff>38100</xdr:colOff>
      <xdr:row>77</xdr:row>
      <xdr:rowOff>158539</xdr:rowOff>
    </xdr:to>
    <xdr:sp macro="" textlink="">
      <xdr:nvSpPr>
        <xdr:cNvPr id="207" name="楕円 206"/>
        <xdr:cNvSpPr/>
      </xdr:nvSpPr>
      <xdr:spPr>
        <a:xfrm>
          <a:off x="1079500" y="132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149666</xdr:rowOff>
    </xdr:from>
    <xdr:ext cx="599010" cy="259045"/>
    <xdr:sp macro="" textlink="">
      <xdr:nvSpPr>
        <xdr:cNvPr id="208" name="テキスト ボックス 207"/>
        <xdr:cNvSpPr txBox="1"/>
      </xdr:nvSpPr>
      <xdr:spPr>
        <a:xfrm>
          <a:off x="830795" y="1335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68577</xdr:rowOff>
    </xdr:from>
    <xdr:to>
      <xdr:col>24</xdr:col>
      <xdr:colOff>63500</xdr:colOff>
      <xdr:row>96</xdr:row>
      <xdr:rowOff>122583</xdr:rowOff>
    </xdr:to>
    <xdr:cxnSp macro="">
      <xdr:nvCxnSpPr>
        <xdr:cNvPr id="233" name="直線コネクタ 232"/>
        <xdr:cNvCxnSpPr/>
      </xdr:nvCxnSpPr>
      <xdr:spPr>
        <a:xfrm>
          <a:off x="3797300" y="16527777"/>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68577</xdr:rowOff>
    </xdr:from>
    <xdr:to>
      <xdr:col>19</xdr:col>
      <xdr:colOff>177800</xdr:colOff>
      <xdr:row>96</xdr:row>
      <xdr:rowOff>126132</xdr:rowOff>
    </xdr:to>
    <xdr:cxnSp macro="">
      <xdr:nvCxnSpPr>
        <xdr:cNvPr id="236" name="直線コネクタ 235"/>
        <xdr:cNvCxnSpPr/>
      </xdr:nvCxnSpPr>
      <xdr:spPr>
        <a:xfrm flipV="1">
          <a:off x="2908300" y="16527777"/>
          <a:ext cx="8890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117646</xdr:rowOff>
    </xdr:from>
    <xdr:to>
      <xdr:col>15</xdr:col>
      <xdr:colOff>50800</xdr:colOff>
      <xdr:row>96</xdr:row>
      <xdr:rowOff>126132</xdr:rowOff>
    </xdr:to>
    <xdr:cxnSp macro="">
      <xdr:nvCxnSpPr>
        <xdr:cNvPr id="239" name="直線コネクタ 238"/>
        <xdr:cNvCxnSpPr/>
      </xdr:nvCxnSpPr>
      <xdr:spPr>
        <a:xfrm>
          <a:off x="2019300" y="16576846"/>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117646</xdr:rowOff>
    </xdr:from>
    <xdr:to>
      <xdr:col>10</xdr:col>
      <xdr:colOff>114300</xdr:colOff>
      <xdr:row>96</xdr:row>
      <xdr:rowOff>126042</xdr:rowOff>
    </xdr:to>
    <xdr:cxnSp macro="">
      <xdr:nvCxnSpPr>
        <xdr:cNvPr id="242" name="直線コネクタ 241"/>
        <xdr:cNvCxnSpPr/>
      </xdr:nvCxnSpPr>
      <xdr:spPr>
        <a:xfrm flipV="1">
          <a:off x="1130300" y="16576846"/>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16028</xdr:rowOff>
    </xdr:from>
    <xdr:to>
      <xdr:col>10</xdr:col>
      <xdr:colOff>165100</xdr:colOff>
      <xdr:row>96</xdr:row>
      <xdr:rowOff>117628</xdr:rowOff>
    </xdr:to>
    <xdr:sp macro="" textlink="">
      <xdr:nvSpPr>
        <xdr:cNvPr id="243" name="フローチャート: 判断 242"/>
        <xdr:cNvSpPr/>
      </xdr:nvSpPr>
      <xdr:spPr>
        <a:xfrm>
          <a:off x="1968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134155</xdr:rowOff>
    </xdr:from>
    <xdr:ext cx="534377" cy="259045"/>
    <xdr:sp macro="" textlink="">
      <xdr:nvSpPr>
        <xdr:cNvPr id="244" name="テキスト ボックス 243"/>
        <xdr:cNvSpPr txBox="1"/>
      </xdr:nvSpPr>
      <xdr:spPr>
        <a:xfrm>
          <a:off x="1752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38071</xdr:rowOff>
    </xdr:from>
    <xdr:to>
      <xdr:col>6</xdr:col>
      <xdr:colOff>38100</xdr:colOff>
      <xdr:row>96</xdr:row>
      <xdr:rowOff>139671</xdr:rowOff>
    </xdr:to>
    <xdr:sp macro="" textlink="">
      <xdr:nvSpPr>
        <xdr:cNvPr id="245" name="フローチャート: 判断 244"/>
        <xdr:cNvSpPr/>
      </xdr:nvSpPr>
      <xdr:spPr>
        <a:xfrm>
          <a:off x="1079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156198</xdr:rowOff>
    </xdr:from>
    <xdr:ext cx="534377" cy="259045"/>
    <xdr:sp macro="" textlink="">
      <xdr:nvSpPr>
        <xdr:cNvPr id="246" name="テキスト ボックス 245"/>
        <xdr:cNvSpPr txBox="1"/>
      </xdr:nvSpPr>
      <xdr:spPr>
        <a:xfrm>
          <a:off x="863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71783</xdr:rowOff>
    </xdr:from>
    <xdr:to>
      <xdr:col>24</xdr:col>
      <xdr:colOff>114300</xdr:colOff>
      <xdr:row>97</xdr:row>
      <xdr:rowOff>1933</xdr:rowOff>
    </xdr:to>
    <xdr:sp macro="" textlink="">
      <xdr:nvSpPr>
        <xdr:cNvPr id="252" name="楕円 251"/>
        <xdr:cNvSpPr/>
      </xdr:nvSpPr>
      <xdr:spPr>
        <a:xfrm>
          <a:off x="4584700" y="16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50210</xdr:rowOff>
    </xdr:from>
    <xdr:ext cx="534377" cy="259045"/>
    <xdr:sp macro="" textlink="">
      <xdr:nvSpPr>
        <xdr:cNvPr id="253" name="衛生費該当値テキスト"/>
        <xdr:cNvSpPr txBox="1"/>
      </xdr:nvSpPr>
      <xdr:spPr>
        <a:xfrm>
          <a:off x="4686300" y="165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17777</xdr:rowOff>
    </xdr:from>
    <xdr:to>
      <xdr:col>20</xdr:col>
      <xdr:colOff>38100</xdr:colOff>
      <xdr:row>96</xdr:row>
      <xdr:rowOff>119377</xdr:rowOff>
    </xdr:to>
    <xdr:sp macro="" textlink="">
      <xdr:nvSpPr>
        <xdr:cNvPr id="254" name="楕円 253"/>
        <xdr:cNvSpPr/>
      </xdr:nvSpPr>
      <xdr:spPr>
        <a:xfrm>
          <a:off x="3746500" y="164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135904</xdr:rowOff>
    </xdr:from>
    <xdr:ext cx="534377" cy="259045"/>
    <xdr:sp macro="" textlink="">
      <xdr:nvSpPr>
        <xdr:cNvPr id="255" name="テキスト ボックス 254"/>
        <xdr:cNvSpPr txBox="1"/>
      </xdr:nvSpPr>
      <xdr:spPr>
        <a:xfrm>
          <a:off x="3530111" y="162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75332</xdr:rowOff>
    </xdr:from>
    <xdr:to>
      <xdr:col>15</xdr:col>
      <xdr:colOff>101600</xdr:colOff>
      <xdr:row>97</xdr:row>
      <xdr:rowOff>5482</xdr:rowOff>
    </xdr:to>
    <xdr:sp macro="" textlink="">
      <xdr:nvSpPr>
        <xdr:cNvPr id="256" name="楕円 255"/>
        <xdr:cNvSpPr/>
      </xdr:nvSpPr>
      <xdr:spPr>
        <a:xfrm>
          <a:off x="2857500" y="165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168059</xdr:rowOff>
    </xdr:from>
    <xdr:ext cx="534377" cy="259045"/>
    <xdr:sp macro="" textlink="">
      <xdr:nvSpPr>
        <xdr:cNvPr id="257" name="テキスト ボックス 256"/>
        <xdr:cNvSpPr txBox="1"/>
      </xdr:nvSpPr>
      <xdr:spPr>
        <a:xfrm>
          <a:off x="2641111" y="166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66846</xdr:rowOff>
    </xdr:from>
    <xdr:to>
      <xdr:col>10</xdr:col>
      <xdr:colOff>165100</xdr:colOff>
      <xdr:row>96</xdr:row>
      <xdr:rowOff>168446</xdr:rowOff>
    </xdr:to>
    <xdr:sp macro="" textlink="">
      <xdr:nvSpPr>
        <xdr:cNvPr id="258" name="楕円 257"/>
        <xdr:cNvSpPr/>
      </xdr:nvSpPr>
      <xdr:spPr>
        <a:xfrm>
          <a:off x="1968500" y="16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159573</xdr:rowOff>
    </xdr:from>
    <xdr:ext cx="534377" cy="259045"/>
    <xdr:sp macro="" textlink="">
      <xdr:nvSpPr>
        <xdr:cNvPr id="259" name="テキスト ボックス 258"/>
        <xdr:cNvSpPr txBox="1"/>
      </xdr:nvSpPr>
      <xdr:spPr>
        <a:xfrm>
          <a:off x="175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75242</xdr:rowOff>
    </xdr:from>
    <xdr:to>
      <xdr:col>6</xdr:col>
      <xdr:colOff>38100</xdr:colOff>
      <xdr:row>97</xdr:row>
      <xdr:rowOff>5392</xdr:rowOff>
    </xdr:to>
    <xdr:sp macro="" textlink="">
      <xdr:nvSpPr>
        <xdr:cNvPr id="260" name="楕円 259"/>
        <xdr:cNvSpPr/>
      </xdr:nvSpPr>
      <xdr:spPr>
        <a:xfrm>
          <a:off x="1079500" y="165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167969</xdr:rowOff>
    </xdr:from>
    <xdr:ext cx="534377" cy="259045"/>
    <xdr:sp macro="" textlink="">
      <xdr:nvSpPr>
        <xdr:cNvPr id="261" name="テキスト ボックス 260"/>
        <xdr:cNvSpPr txBox="1"/>
      </xdr:nvSpPr>
      <xdr:spPr>
        <a:xfrm>
          <a:off x="863111" y="166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97899</xdr:rowOff>
    </xdr:to>
    <xdr:cxnSp macro="">
      <xdr:nvCxnSpPr>
        <xdr:cNvPr id="292" name="直線コネクタ 291"/>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97899</xdr:rowOff>
    </xdr:from>
    <xdr:to>
      <xdr:col>50</xdr:col>
      <xdr:colOff>114300</xdr:colOff>
      <xdr:row>39</xdr:row>
      <xdr:rowOff>97899</xdr:rowOff>
    </xdr:to>
    <xdr:cxnSp macro="">
      <xdr:nvCxnSpPr>
        <xdr:cNvPr id="295" name="直線コネクタ 294"/>
        <xdr:cNvCxnSpPr/>
      </xdr:nvCxnSpPr>
      <xdr:spPr>
        <a:xfrm>
          <a:off x="8750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97899</xdr:rowOff>
    </xdr:from>
    <xdr:to>
      <xdr:col>45</xdr:col>
      <xdr:colOff>177800</xdr:colOff>
      <xdr:row>39</xdr:row>
      <xdr:rowOff>97899</xdr:rowOff>
    </xdr:to>
    <xdr:cxnSp macro="">
      <xdr:nvCxnSpPr>
        <xdr:cNvPr id="298" name="直線コネクタ 297"/>
        <xdr:cNvCxnSpPr/>
      </xdr:nvCxnSpPr>
      <xdr:spPr>
        <a:xfrm>
          <a:off x="7861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97899</xdr:rowOff>
    </xdr:to>
    <xdr:cxnSp macro="">
      <xdr:nvCxnSpPr>
        <xdr:cNvPr id="301" name="直線コネクタ 300"/>
        <xdr:cNvCxnSpPr/>
      </xdr:nvCxnSpPr>
      <xdr:spPr>
        <a:xfrm>
          <a:off x="6972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2" name="フローチャート: 判断 301"/>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3" name="テキスト ボックス 302"/>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4" name="フローチャート: 判断 303"/>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5" name="テキスト ボックス 304"/>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11" name="楕円 310"/>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2"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3" name="楕円 312"/>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4" name="テキスト ボックス 313"/>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5" name="楕円 314"/>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6" name="テキスト ボックス 315"/>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7" name="楕円 316"/>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18" name="テキスト ボックス 317"/>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47099</xdr:rowOff>
    </xdr:from>
    <xdr:to>
      <xdr:col>36</xdr:col>
      <xdr:colOff>165100</xdr:colOff>
      <xdr:row>39</xdr:row>
      <xdr:rowOff>148699</xdr:rowOff>
    </xdr:to>
    <xdr:sp macro="" textlink="">
      <xdr:nvSpPr>
        <xdr:cNvPr id="319" name="楕円 318"/>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139826</xdr:rowOff>
    </xdr:from>
    <xdr:ext cx="249299" cy="259045"/>
    <xdr:sp macro="" textlink="">
      <xdr:nvSpPr>
        <xdr:cNvPr id="320" name="テキスト ボックス 319"/>
        <xdr:cNvSpPr txBox="1"/>
      </xdr:nvSpPr>
      <xdr:spPr>
        <a:xfrm>
          <a:off x="6847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97981</xdr:rowOff>
    </xdr:from>
    <xdr:to>
      <xdr:col>55</xdr:col>
      <xdr:colOff>0</xdr:colOff>
      <xdr:row>58</xdr:row>
      <xdr:rowOff>108134</xdr:rowOff>
    </xdr:to>
    <xdr:cxnSp macro="">
      <xdr:nvCxnSpPr>
        <xdr:cNvPr id="349" name="直線コネクタ 348"/>
        <xdr:cNvCxnSpPr/>
      </xdr:nvCxnSpPr>
      <xdr:spPr>
        <a:xfrm>
          <a:off x="9639300" y="10042081"/>
          <a:ext cx="8382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57594</xdr:rowOff>
    </xdr:from>
    <xdr:to>
      <xdr:col>50</xdr:col>
      <xdr:colOff>114300</xdr:colOff>
      <xdr:row>58</xdr:row>
      <xdr:rowOff>97981</xdr:rowOff>
    </xdr:to>
    <xdr:cxnSp macro="">
      <xdr:nvCxnSpPr>
        <xdr:cNvPr id="352" name="直線コネクタ 351"/>
        <xdr:cNvCxnSpPr/>
      </xdr:nvCxnSpPr>
      <xdr:spPr>
        <a:xfrm>
          <a:off x="8750300" y="10001694"/>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57594</xdr:rowOff>
    </xdr:from>
    <xdr:to>
      <xdr:col>45</xdr:col>
      <xdr:colOff>177800</xdr:colOff>
      <xdr:row>58</xdr:row>
      <xdr:rowOff>90513</xdr:rowOff>
    </xdr:to>
    <xdr:cxnSp macro="">
      <xdr:nvCxnSpPr>
        <xdr:cNvPr id="355" name="直線コネクタ 354"/>
        <xdr:cNvCxnSpPr/>
      </xdr:nvCxnSpPr>
      <xdr:spPr>
        <a:xfrm flipV="1">
          <a:off x="7861300" y="10001694"/>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39897</xdr:rowOff>
    </xdr:from>
    <xdr:to>
      <xdr:col>41</xdr:col>
      <xdr:colOff>50800</xdr:colOff>
      <xdr:row>58</xdr:row>
      <xdr:rowOff>90513</xdr:rowOff>
    </xdr:to>
    <xdr:cxnSp macro="">
      <xdr:nvCxnSpPr>
        <xdr:cNvPr id="358" name="直線コネクタ 357"/>
        <xdr:cNvCxnSpPr/>
      </xdr:nvCxnSpPr>
      <xdr:spPr>
        <a:xfrm>
          <a:off x="6972300" y="9983997"/>
          <a:ext cx="8890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155251</xdr:rowOff>
    </xdr:from>
    <xdr:to>
      <xdr:col>41</xdr:col>
      <xdr:colOff>101600</xdr:colOff>
      <xdr:row>56</xdr:row>
      <xdr:rowOff>85401</xdr:rowOff>
    </xdr:to>
    <xdr:sp macro="" textlink="">
      <xdr:nvSpPr>
        <xdr:cNvPr id="359" name="フローチャート: 判断 358"/>
        <xdr:cNvSpPr/>
      </xdr:nvSpPr>
      <xdr:spPr>
        <a:xfrm>
          <a:off x="7810500" y="95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101928</xdr:rowOff>
    </xdr:from>
    <xdr:ext cx="534377" cy="259045"/>
    <xdr:sp macro="" textlink="">
      <xdr:nvSpPr>
        <xdr:cNvPr id="360" name="テキスト ボックス 359"/>
        <xdr:cNvSpPr txBox="1"/>
      </xdr:nvSpPr>
      <xdr:spPr>
        <a:xfrm>
          <a:off x="7594111" y="93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147879</xdr:rowOff>
    </xdr:from>
    <xdr:to>
      <xdr:col>36</xdr:col>
      <xdr:colOff>165100</xdr:colOff>
      <xdr:row>56</xdr:row>
      <xdr:rowOff>78029</xdr:rowOff>
    </xdr:to>
    <xdr:sp macro="" textlink="">
      <xdr:nvSpPr>
        <xdr:cNvPr id="361" name="フローチャート: 判断 360"/>
        <xdr:cNvSpPr/>
      </xdr:nvSpPr>
      <xdr:spPr>
        <a:xfrm>
          <a:off x="6921500" y="95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94556</xdr:rowOff>
    </xdr:from>
    <xdr:ext cx="534377" cy="259045"/>
    <xdr:sp macro="" textlink="">
      <xdr:nvSpPr>
        <xdr:cNvPr id="362" name="テキスト ボックス 361"/>
        <xdr:cNvSpPr txBox="1"/>
      </xdr:nvSpPr>
      <xdr:spPr>
        <a:xfrm>
          <a:off x="6705111" y="93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57334</xdr:rowOff>
    </xdr:from>
    <xdr:to>
      <xdr:col>55</xdr:col>
      <xdr:colOff>50800</xdr:colOff>
      <xdr:row>58</xdr:row>
      <xdr:rowOff>158934</xdr:rowOff>
    </xdr:to>
    <xdr:sp macro="" textlink="">
      <xdr:nvSpPr>
        <xdr:cNvPr id="368" name="楕円 367"/>
        <xdr:cNvSpPr/>
      </xdr:nvSpPr>
      <xdr:spPr>
        <a:xfrm>
          <a:off x="10426700" y="100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143711</xdr:rowOff>
    </xdr:from>
    <xdr:ext cx="469744" cy="259045"/>
    <xdr:sp macro="" textlink="">
      <xdr:nvSpPr>
        <xdr:cNvPr id="369" name="農林水産業費該当値テキスト"/>
        <xdr:cNvSpPr txBox="1"/>
      </xdr:nvSpPr>
      <xdr:spPr>
        <a:xfrm>
          <a:off x="10528300" y="991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47181</xdr:rowOff>
    </xdr:from>
    <xdr:to>
      <xdr:col>50</xdr:col>
      <xdr:colOff>165100</xdr:colOff>
      <xdr:row>58</xdr:row>
      <xdr:rowOff>148781</xdr:rowOff>
    </xdr:to>
    <xdr:sp macro="" textlink="">
      <xdr:nvSpPr>
        <xdr:cNvPr id="370" name="楕円 369"/>
        <xdr:cNvSpPr/>
      </xdr:nvSpPr>
      <xdr:spPr>
        <a:xfrm>
          <a:off x="9588500" y="99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139908</xdr:rowOff>
    </xdr:from>
    <xdr:ext cx="469744" cy="259045"/>
    <xdr:sp macro="" textlink="">
      <xdr:nvSpPr>
        <xdr:cNvPr id="371" name="テキスト ボックス 370"/>
        <xdr:cNvSpPr txBox="1"/>
      </xdr:nvSpPr>
      <xdr:spPr>
        <a:xfrm>
          <a:off x="9404428" y="1008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6794</xdr:rowOff>
    </xdr:from>
    <xdr:to>
      <xdr:col>46</xdr:col>
      <xdr:colOff>38100</xdr:colOff>
      <xdr:row>58</xdr:row>
      <xdr:rowOff>108394</xdr:rowOff>
    </xdr:to>
    <xdr:sp macro="" textlink="">
      <xdr:nvSpPr>
        <xdr:cNvPr id="372" name="楕円 371"/>
        <xdr:cNvSpPr/>
      </xdr:nvSpPr>
      <xdr:spPr>
        <a:xfrm>
          <a:off x="8699500" y="99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99521</xdr:rowOff>
    </xdr:from>
    <xdr:ext cx="469744" cy="259045"/>
    <xdr:sp macro="" textlink="">
      <xdr:nvSpPr>
        <xdr:cNvPr id="373" name="テキスト ボックス 372"/>
        <xdr:cNvSpPr txBox="1"/>
      </xdr:nvSpPr>
      <xdr:spPr>
        <a:xfrm>
          <a:off x="8515428" y="100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39713</xdr:rowOff>
    </xdr:from>
    <xdr:to>
      <xdr:col>41</xdr:col>
      <xdr:colOff>101600</xdr:colOff>
      <xdr:row>58</xdr:row>
      <xdr:rowOff>141313</xdr:rowOff>
    </xdr:to>
    <xdr:sp macro="" textlink="">
      <xdr:nvSpPr>
        <xdr:cNvPr id="374" name="楕円 373"/>
        <xdr:cNvSpPr/>
      </xdr:nvSpPr>
      <xdr:spPr>
        <a:xfrm>
          <a:off x="7810500" y="99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132440</xdr:rowOff>
    </xdr:from>
    <xdr:ext cx="469744" cy="259045"/>
    <xdr:sp macro="" textlink="">
      <xdr:nvSpPr>
        <xdr:cNvPr id="375" name="テキスト ボックス 374"/>
        <xdr:cNvSpPr txBox="1"/>
      </xdr:nvSpPr>
      <xdr:spPr>
        <a:xfrm>
          <a:off x="7626428" y="1007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160547</xdr:rowOff>
    </xdr:from>
    <xdr:to>
      <xdr:col>36</xdr:col>
      <xdr:colOff>165100</xdr:colOff>
      <xdr:row>58</xdr:row>
      <xdr:rowOff>90697</xdr:rowOff>
    </xdr:to>
    <xdr:sp macro="" textlink="">
      <xdr:nvSpPr>
        <xdr:cNvPr id="376" name="楕円 375"/>
        <xdr:cNvSpPr/>
      </xdr:nvSpPr>
      <xdr:spPr>
        <a:xfrm>
          <a:off x="6921500" y="99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81824</xdr:rowOff>
    </xdr:from>
    <xdr:ext cx="469744" cy="259045"/>
    <xdr:sp macro="" textlink="">
      <xdr:nvSpPr>
        <xdr:cNvPr id="377" name="テキスト ボックス 376"/>
        <xdr:cNvSpPr txBox="1"/>
      </xdr:nvSpPr>
      <xdr:spPr>
        <a:xfrm>
          <a:off x="6737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155017</xdr:rowOff>
    </xdr:from>
    <xdr:to>
      <xdr:col>55</xdr:col>
      <xdr:colOff>0</xdr:colOff>
      <xdr:row>77</xdr:row>
      <xdr:rowOff>170523</xdr:rowOff>
    </xdr:to>
    <xdr:cxnSp macro="">
      <xdr:nvCxnSpPr>
        <xdr:cNvPr id="406" name="直線コネクタ 405"/>
        <xdr:cNvCxnSpPr/>
      </xdr:nvCxnSpPr>
      <xdr:spPr>
        <a:xfrm>
          <a:off x="9639300" y="13356667"/>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123507</xdr:rowOff>
    </xdr:from>
    <xdr:to>
      <xdr:col>50</xdr:col>
      <xdr:colOff>114300</xdr:colOff>
      <xdr:row>77</xdr:row>
      <xdr:rowOff>155017</xdr:rowOff>
    </xdr:to>
    <xdr:cxnSp macro="">
      <xdr:nvCxnSpPr>
        <xdr:cNvPr id="409" name="直線コネクタ 408"/>
        <xdr:cNvCxnSpPr/>
      </xdr:nvCxnSpPr>
      <xdr:spPr>
        <a:xfrm>
          <a:off x="8750300" y="13325157"/>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123507</xdr:rowOff>
    </xdr:from>
    <xdr:to>
      <xdr:col>45</xdr:col>
      <xdr:colOff>177800</xdr:colOff>
      <xdr:row>77</xdr:row>
      <xdr:rowOff>153264</xdr:rowOff>
    </xdr:to>
    <xdr:cxnSp macro="">
      <xdr:nvCxnSpPr>
        <xdr:cNvPr id="412" name="直線コネクタ 411"/>
        <xdr:cNvCxnSpPr/>
      </xdr:nvCxnSpPr>
      <xdr:spPr>
        <a:xfrm flipV="1">
          <a:off x="7861300" y="13325157"/>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153264</xdr:rowOff>
    </xdr:from>
    <xdr:to>
      <xdr:col>41</xdr:col>
      <xdr:colOff>50800</xdr:colOff>
      <xdr:row>77</xdr:row>
      <xdr:rowOff>154863</xdr:rowOff>
    </xdr:to>
    <xdr:cxnSp macro="">
      <xdr:nvCxnSpPr>
        <xdr:cNvPr id="415" name="直線コネクタ 414"/>
        <xdr:cNvCxnSpPr/>
      </xdr:nvCxnSpPr>
      <xdr:spPr>
        <a:xfrm flipV="1">
          <a:off x="6972300" y="13354914"/>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36703</xdr:rowOff>
    </xdr:from>
    <xdr:to>
      <xdr:col>41</xdr:col>
      <xdr:colOff>101600</xdr:colOff>
      <xdr:row>76</xdr:row>
      <xdr:rowOff>138303</xdr:rowOff>
    </xdr:to>
    <xdr:sp macro="" textlink="">
      <xdr:nvSpPr>
        <xdr:cNvPr id="416" name="フローチャート: 判断 415"/>
        <xdr:cNvSpPr/>
      </xdr:nvSpPr>
      <xdr:spPr>
        <a:xfrm>
          <a:off x="7810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154830</xdr:rowOff>
    </xdr:from>
    <xdr:ext cx="534377" cy="259045"/>
    <xdr:sp macro="" textlink="">
      <xdr:nvSpPr>
        <xdr:cNvPr id="417" name="テキスト ボックス 416"/>
        <xdr:cNvSpPr txBox="1"/>
      </xdr:nvSpPr>
      <xdr:spPr>
        <a:xfrm>
          <a:off x="7594111" y="128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8" name="フローチャート: 判断 417"/>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169080</xdr:rowOff>
    </xdr:from>
    <xdr:ext cx="534377" cy="259045"/>
    <xdr:sp macro="" textlink="">
      <xdr:nvSpPr>
        <xdr:cNvPr id="419" name="テキスト ボックス 418"/>
        <xdr:cNvSpPr txBox="1"/>
      </xdr:nvSpPr>
      <xdr:spPr>
        <a:xfrm>
          <a:off x="6705111" y="128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119723</xdr:rowOff>
    </xdr:from>
    <xdr:to>
      <xdr:col>55</xdr:col>
      <xdr:colOff>50800</xdr:colOff>
      <xdr:row>78</xdr:row>
      <xdr:rowOff>49873</xdr:rowOff>
    </xdr:to>
    <xdr:sp macro="" textlink="">
      <xdr:nvSpPr>
        <xdr:cNvPr id="425" name="楕円 424"/>
        <xdr:cNvSpPr/>
      </xdr:nvSpPr>
      <xdr:spPr>
        <a:xfrm>
          <a:off x="10426700" y="133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98150</xdr:rowOff>
    </xdr:from>
    <xdr:ext cx="469744" cy="259045"/>
    <xdr:sp macro="" textlink="">
      <xdr:nvSpPr>
        <xdr:cNvPr id="426" name="商工費該当値テキスト"/>
        <xdr:cNvSpPr txBox="1"/>
      </xdr:nvSpPr>
      <xdr:spPr>
        <a:xfrm>
          <a:off x="10528300" y="1329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104217</xdr:rowOff>
    </xdr:from>
    <xdr:to>
      <xdr:col>50</xdr:col>
      <xdr:colOff>165100</xdr:colOff>
      <xdr:row>78</xdr:row>
      <xdr:rowOff>34367</xdr:rowOff>
    </xdr:to>
    <xdr:sp macro="" textlink="">
      <xdr:nvSpPr>
        <xdr:cNvPr id="427" name="楕円 426"/>
        <xdr:cNvSpPr/>
      </xdr:nvSpPr>
      <xdr:spPr>
        <a:xfrm>
          <a:off x="9588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25494</xdr:rowOff>
    </xdr:from>
    <xdr:ext cx="469744" cy="259045"/>
    <xdr:sp macro="" textlink="">
      <xdr:nvSpPr>
        <xdr:cNvPr id="428" name="テキスト ボックス 427"/>
        <xdr:cNvSpPr txBox="1"/>
      </xdr:nvSpPr>
      <xdr:spPr>
        <a:xfrm>
          <a:off x="9404428"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72707</xdr:rowOff>
    </xdr:from>
    <xdr:to>
      <xdr:col>46</xdr:col>
      <xdr:colOff>38100</xdr:colOff>
      <xdr:row>78</xdr:row>
      <xdr:rowOff>2857</xdr:rowOff>
    </xdr:to>
    <xdr:sp macro="" textlink="">
      <xdr:nvSpPr>
        <xdr:cNvPr id="429" name="楕円 428"/>
        <xdr:cNvSpPr/>
      </xdr:nvSpPr>
      <xdr:spPr>
        <a:xfrm>
          <a:off x="8699500" y="132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165434</xdr:rowOff>
    </xdr:from>
    <xdr:ext cx="469744" cy="259045"/>
    <xdr:sp macro="" textlink="">
      <xdr:nvSpPr>
        <xdr:cNvPr id="430" name="テキスト ボックス 429"/>
        <xdr:cNvSpPr txBox="1"/>
      </xdr:nvSpPr>
      <xdr:spPr>
        <a:xfrm>
          <a:off x="8515428" y="133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102464</xdr:rowOff>
    </xdr:from>
    <xdr:to>
      <xdr:col>41</xdr:col>
      <xdr:colOff>101600</xdr:colOff>
      <xdr:row>78</xdr:row>
      <xdr:rowOff>32614</xdr:rowOff>
    </xdr:to>
    <xdr:sp macro="" textlink="">
      <xdr:nvSpPr>
        <xdr:cNvPr id="431" name="楕円 430"/>
        <xdr:cNvSpPr/>
      </xdr:nvSpPr>
      <xdr:spPr>
        <a:xfrm>
          <a:off x="7810500" y="13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23741</xdr:rowOff>
    </xdr:from>
    <xdr:ext cx="469744" cy="259045"/>
    <xdr:sp macro="" textlink="">
      <xdr:nvSpPr>
        <xdr:cNvPr id="432" name="テキスト ボックス 431"/>
        <xdr:cNvSpPr txBox="1"/>
      </xdr:nvSpPr>
      <xdr:spPr>
        <a:xfrm>
          <a:off x="7626428" y="133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104063</xdr:rowOff>
    </xdr:from>
    <xdr:to>
      <xdr:col>36</xdr:col>
      <xdr:colOff>165100</xdr:colOff>
      <xdr:row>78</xdr:row>
      <xdr:rowOff>34213</xdr:rowOff>
    </xdr:to>
    <xdr:sp macro="" textlink="">
      <xdr:nvSpPr>
        <xdr:cNvPr id="433" name="楕円 432"/>
        <xdr:cNvSpPr/>
      </xdr:nvSpPr>
      <xdr:spPr>
        <a:xfrm>
          <a:off x="6921500" y="133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25340</xdr:rowOff>
    </xdr:from>
    <xdr:ext cx="469744" cy="259045"/>
    <xdr:sp macro="" textlink="">
      <xdr:nvSpPr>
        <xdr:cNvPr id="434" name="テキスト ボックス 433"/>
        <xdr:cNvSpPr txBox="1"/>
      </xdr:nvSpPr>
      <xdr:spPr>
        <a:xfrm>
          <a:off x="6737428" y="133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45157</xdr:rowOff>
    </xdr:from>
    <xdr:to>
      <xdr:col>55</xdr:col>
      <xdr:colOff>0</xdr:colOff>
      <xdr:row>97</xdr:row>
      <xdr:rowOff>80710</xdr:rowOff>
    </xdr:to>
    <xdr:cxnSp macro="">
      <xdr:nvCxnSpPr>
        <xdr:cNvPr id="465" name="直線コネクタ 464"/>
        <xdr:cNvCxnSpPr/>
      </xdr:nvCxnSpPr>
      <xdr:spPr>
        <a:xfrm>
          <a:off x="9639300" y="16675807"/>
          <a:ext cx="8382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45157</xdr:rowOff>
    </xdr:from>
    <xdr:to>
      <xdr:col>50</xdr:col>
      <xdr:colOff>114300</xdr:colOff>
      <xdr:row>97</xdr:row>
      <xdr:rowOff>52538</xdr:rowOff>
    </xdr:to>
    <xdr:cxnSp macro="">
      <xdr:nvCxnSpPr>
        <xdr:cNvPr id="468" name="直線コネクタ 467"/>
        <xdr:cNvCxnSpPr/>
      </xdr:nvCxnSpPr>
      <xdr:spPr>
        <a:xfrm flipV="1">
          <a:off x="8750300" y="16675807"/>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52538</xdr:rowOff>
    </xdr:from>
    <xdr:to>
      <xdr:col>45</xdr:col>
      <xdr:colOff>177800</xdr:colOff>
      <xdr:row>97</xdr:row>
      <xdr:rowOff>145861</xdr:rowOff>
    </xdr:to>
    <xdr:cxnSp macro="">
      <xdr:nvCxnSpPr>
        <xdr:cNvPr id="471" name="直線コネクタ 470"/>
        <xdr:cNvCxnSpPr/>
      </xdr:nvCxnSpPr>
      <xdr:spPr>
        <a:xfrm flipV="1">
          <a:off x="7861300" y="16683188"/>
          <a:ext cx="889000" cy="9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145861</xdr:rowOff>
    </xdr:from>
    <xdr:to>
      <xdr:col>41</xdr:col>
      <xdr:colOff>50800</xdr:colOff>
      <xdr:row>97</xdr:row>
      <xdr:rowOff>148039</xdr:rowOff>
    </xdr:to>
    <xdr:cxnSp macro="">
      <xdr:nvCxnSpPr>
        <xdr:cNvPr id="474" name="直線コネクタ 473"/>
        <xdr:cNvCxnSpPr/>
      </xdr:nvCxnSpPr>
      <xdr:spPr>
        <a:xfrm flipV="1">
          <a:off x="6972300" y="1677651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149239</xdr:rowOff>
    </xdr:from>
    <xdr:to>
      <xdr:col>41</xdr:col>
      <xdr:colOff>101600</xdr:colOff>
      <xdr:row>96</xdr:row>
      <xdr:rowOff>79389</xdr:rowOff>
    </xdr:to>
    <xdr:sp macro="" textlink="">
      <xdr:nvSpPr>
        <xdr:cNvPr id="475" name="フローチャート: 判断 474"/>
        <xdr:cNvSpPr/>
      </xdr:nvSpPr>
      <xdr:spPr>
        <a:xfrm>
          <a:off x="7810500" y="1643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95916</xdr:rowOff>
    </xdr:from>
    <xdr:ext cx="534377" cy="259045"/>
    <xdr:sp macro="" textlink="">
      <xdr:nvSpPr>
        <xdr:cNvPr id="476" name="テキスト ボックス 475"/>
        <xdr:cNvSpPr txBox="1"/>
      </xdr:nvSpPr>
      <xdr:spPr>
        <a:xfrm>
          <a:off x="7594111" y="1621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138027</xdr:rowOff>
    </xdr:from>
    <xdr:to>
      <xdr:col>36</xdr:col>
      <xdr:colOff>165100</xdr:colOff>
      <xdr:row>96</xdr:row>
      <xdr:rowOff>68177</xdr:rowOff>
    </xdr:to>
    <xdr:sp macro="" textlink="">
      <xdr:nvSpPr>
        <xdr:cNvPr id="477" name="フローチャート: 判断 476"/>
        <xdr:cNvSpPr/>
      </xdr:nvSpPr>
      <xdr:spPr>
        <a:xfrm>
          <a:off x="6921500" y="1642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84704</xdr:rowOff>
    </xdr:from>
    <xdr:ext cx="534377" cy="259045"/>
    <xdr:sp macro="" textlink="">
      <xdr:nvSpPr>
        <xdr:cNvPr id="478" name="テキスト ボックス 477"/>
        <xdr:cNvSpPr txBox="1"/>
      </xdr:nvSpPr>
      <xdr:spPr>
        <a:xfrm>
          <a:off x="6705111" y="1620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84" name="楕円 483"/>
        <xdr:cNvSpPr/>
      </xdr:nvSpPr>
      <xdr:spPr>
        <a:xfrm>
          <a:off x="10426700" y="166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8337</xdr:rowOff>
    </xdr:from>
    <xdr:ext cx="534377" cy="259045"/>
    <xdr:sp macro="" textlink="">
      <xdr:nvSpPr>
        <xdr:cNvPr id="485" name="土木費該当値テキスト"/>
        <xdr:cNvSpPr txBox="1"/>
      </xdr:nvSpPr>
      <xdr:spPr>
        <a:xfrm>
          <a:off x="10528300" y="166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165807</xdr:rowOff>
    </xdr:from>
    <xdr:to>
      <xdr:col>50</xdr:col>
      <xdr:colOff>165100</xdr:colOff>
      <xdr:row>97</xdr:row>
      <xdr:rowOff>95957</xdr:rowOff>
    </xdr:to>
    <xdr:sp macro="" textlink="">
      <xdr:nvSpPr>
        <xdr:cNvPr id="486" name="楕円 485"/>
        <xdr:cNvSpPr/>
      </xdr:nvSpPr>
      <xdr:spPr>
        <a:xfrm>
          <a:off x="9588500" y="166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87084</xdr:rowOff>
    </xdr:from>
    <xdr:ext cx="534377" cy="259045"/>
    <xdr:sp macro="" textlink="">
      <xdr:nvSpPr>
        <xdr:cNvPr id="487" name="テキスト ボックス 486"/>
        <xdr:cNvSpPr txBox="1"/>
      </xdr:nvSpPr>
      <xdr:spPr>
        <a:xfrm>
          <a:off x="9372111" y="167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1738</xdr:rowOff>
    </xdr:from>
    <xdr:to>
      <xdr:col>46</xdr:col>
      <xdr:colOff>38100</xdr:colOff>
      <xdr:row>97</xdr:row>
      <xdr:rowOff>103338</xdr:rowOff>
    </xdr:to>
    <xdr:sp macro="" textlink="">
      <xdr:nvSpPr>
        <xdr:cNvPr id="488" name="楕円 487"/>
        <xdr:cNvSpPr/>
      </xdr:nvSpPr>
      <xdr:spPr>
        <a:xfrm>
          <a:off x="8699500" y="166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94465</xdr:rowOff>
    </xdr:from>
    <xdr:ext cx="534377" cy="259045"/>
    <xdr:sp macro="" textlink="">
      <xdr:nvSpPr>
        <xdr:cNvPr id="489" name="テキスト ボックス 488"/>
        <xdr:cNvSpPr txBox="1"/>
      </xdr:nvSpPr>
      <xdr:spPr>
        <a:xfrm>
          <a:off x="8483111" y="1672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95061</xdr:rowOff>
    </xdr:from>
    <xdr:to>
      <xdr:col>41</xdr:col>
      <xdr:colOff>101600</xdr:colOff>
      <xdr:row>98</xdr:row>
      <xdr:rowOff>25211</xdr:rowOff>
    </xdr:to>
    <xdr:sp macro="" textlink="">
      <xdr:nvSpPr>
        <xdr:cNvPr id="490" name="楕円 489"/>
        <xdr:cNvSpPr/>
      </xdr:nvSpPr>
      <xdr:spPr>
        <a:xfrm>
          <a:off x="7810500" y="167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16338</xdr:rowOff>
    </xdr:from>
    <xdr:ext cx="534377" cy="259045"/>
    <xdr:sp macro="" textlink="">
      <xdr:nvSpPr>
        <xdr:cNvPr id="491" name="テキスト ボックス 490"/>
        <xdr:cNvSpPr txBox="1"/>
      </xdr:nvSpPr>
      <xdr:spPr>
        <a:xfrm>
          <a:off x="7594111" y="168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97239</xdr:rowOff>
    </xdr:from>
    <xdr:to>
      <xdr:col>36</xdr:col>
      <xdr:colOff>165100</xdr:colOff>
      <xdr:row>98</xdr:row>
      <xdr:rowOff>27389</xdr:rowOff>
    </xdr:to>
    <xdr:sp macro="" textlink="">
      <xdr:nvSpPr>
        <xdr:cNvPr id="492" name="楕円 491"/>
        <xdr:cNvSpPr/>
      </xdr:nvSpPr>
      <xdr:spPr>
        <a:xfrm>
          <a:off x="6921500" y="167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18516</xdr:rowOff>
    </xdr:from>
    <xdr:ext cx="534377" cy="259045"/>
    <xdr:sp macro="" textlink="">
      <xdr:nvSpPr>
        <xdr:cNvPr id="493" name="テキスト ボックス 492"/>
        <xdr:cNvSpPr txBox="1"/>
      </xdr:nvSpPr>
      <xdr:spPr>
        <a:xfrm>
          <a:off x="6705111" y="168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169913</xdr:rowOff>
    </xdr:from>
    <xdr:to>
      <xdr:col>85</xdr:col>
      <xdr:colOff>127000</xdr:colOff>
      <xdr:row>37</xdr:row>
      <xdr:rowOff>29553</xdr:rowOff>
    </xdr:to>
    <xdr:cxnSp macro="">
      <xdr:nvCxnSpPr>
        <xdr:cNvPr id="522" name="直線コネクタ 521"/>
        <xdr:cNvCxnSpPr/>
      </xdr:nvCxnSpPr>
      <xdr:spPr>
        <a:xfrm flipV="1">
          <a:off x="15481300" y="634211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29553</xdr:rowOff>
    </xdr:from>
    <xdr:to>
      <xdr:col>81</xdr:col>
      <xdr:colOff>50800</xdr:colOff>
      <xdr:row>37</xdr:row>
      <xdr:rowOff>35973</xdr:rowOff>
    </xdr:to>
    <xdr:cxnSp macro="">
      <xdr:nvCxnSpPr>
        <xdr:cNvPr id="525" name="直線コネクタ 524"/>
        <xdr:cNvCxnSpPr/>
      </xdr:nvCxnSpPr>
      <xdr:spPr>
        <a:xfrm flipV="1">
          <a:off x="14592300" y="6373203"/>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19971</xdr:rowOff>
    </xdr:from>
    <xdr:to>
      <xdr:col>76</xdr:col>
      <xdr:colOff>114300</xdr:colOff>
      <xdr:row>37</xdr:row>
      <xdr:rowOff>35973</xdr:rowOff>
    </xdr:to>
    <xdr:cxnSp macro="">
      <xdr:nvCxnSpPr>
        <xdr:cNvPr id="528" name="直線コネクタ 527"/>
        <xdr:cNvCxnSpPr/>
      </xdr:nvCxnSpPr>
      <xdr:spPr>
        <a:xfrm>
          <a:off x="13703300" y="63636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19971</xdr:rowOff>
    </xdr:from>
    <xdr:to>
      <xdr:col>71</xdr:col>
      <xdr:colOff>177800</xdr:colOff>
      <xdr:row>37</xdr:row>
      <xdr:rowOff>44126</xdr:rowOff>
    </xdr:to>
    <xdr:cxnSp macro="">
      <xdr:nvCxnSpPr>
        <xdr:cNvPr id="531" name="直線コネクタ 530"/>
        <xdr:cNvCxnSpPr/>
      </xdr:nvCxnSpPr>
      <xdr:spPr>
        <a:xfrm flipV="1">
          <a:off x="12814300" y="6363621"/>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2" name="フローチャート: 判断 531"/>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3" name="テキスト ボックス 532"/>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4" name="フローチャート: 判断 533"/>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5" name="テキスト ボックス 534"/>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119113</xdr:rowOff>
    </xdr:from>
    <xdr:to>
      <xdr:col>85</xdr:col>
      <xdr:colOff>177800</xdr:colOff>
      <xdr:row>37</xdr:row>
      <xdr:rowOff>49263</xdr:rowOff>
    </xdr:to>
    <xdr:sp macro="" textlink="">
      <xdr:nvSpPr>
        <xdr:cNvPr id="541" name="楕円 540"/>
        <xdr:cNvSpPr/>
      </xdr:nvSpPr>
      <xdr:spPr>
        <a:xfrm>
          <a:off x="162687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97540</xdr:rowOff>
    </xdr:from>
    <xdr:ext cx="534377" cy="259045"/>
    <xdr:sp macro="" textlink="">
      <xdr:nvSpPr>
        <xdr:cNvPr id="542" name="消防費該当値テキスト"/>
        <xdr:cNvSpPr txBox="1"/>
      </xdr:nvSpPr>
      <xdr:spPr>
        <a:xfrm>
          <a:off x="16370300" y="62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150203</xdr:rowOff>
    </xdr:from>
    <xdr:to>
      <xdr:col>81</xdr:col>
      <xdr:colOff>101600</xdr:colOff>
      <xdr:row>37</xdr:row>
      <xdr:rowOff>80353</xdr:rowOff>
    </xdr:to>
    <xdr:sp macro="" textlink="">
      <xdr:nvSpPr>
        <xdr:cNvPr id="543" name="楕円 542"/>
        <xdr:cNvSpPr/>
      </xdr:nvSpPr>
      <xdr:spPr>
        <a:xfrm>
          <a:off x="15430500" y="63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71480</xdr:rowOff>
    </xdr:from>
    <xdr:ext cx="534377" cy="259045"/>
    <xdr:sp macro="" textlink="">
      <xdr:nvSpPr>
        <xdr:cNvPr id="544" name="テキスト ボックス 543"/>
        <xdr:cNvSpPr txBox="1"/>
      </xdr:nvSpPr>
      <xdr:spPr>
        <a:xfrm>
          <a:off x="15214111" y="64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156623</xdr:rowOff>
    </xdr:from>
    <xdr:to>
      <xdr:col>76</xdr:col>
      <xdr:colOff>165100</xdr:colOff>
      <xdr:row>37</xdr:row>
      <xdr:rowOff>86773</xdr:rowOff>
    </xdr:to>
    <xdr:sp macro="" textlink="">
      <xdr:nvSpPr>
        <xdr:cNvPr id="545" name="楕円 544"/>
        <xdr:cNvSpPr/>
      </xdr:nvSpPr>
      <xdr:spPr>
        <a:xfrm>
          <a:off x="14541500" y="63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77900</xdr:rowOff>
    </xdr:from>
    <xdr:ext cx="534377" cy="259045"/>
    <xdr:sp macro="" textlink="">
      <xdr:nvSpPr>
        <xdr:cNvPr id="546" name="テキスト ボックス 545"/>
        <xdr:cNvSpPr txBox="1"/>
      </xdr:nvSpPr>
      <xdr:spPr>
        <a:xfrm>
          <a:off x="14325111" y="64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140621</xdr:rowOff>
    </xdr:from>
    <xdr:to>
      <xdr:col>72</xdr:col>
      <xdr:colOff>38100</xdr:colOff>
      <xdr:row>37</xdr:row>
      <xdr:rowOff>70771</xdr:rowOff>
    </xdr:to>
    <xdr:sp macro="" textlink="">
      <xdr:nvSpPr>
        <xdr:cNvPr id="547" name="楕円 546"/>
        <xdr:cNvSpPr/>
      </xdr:nvSpPr>
      <xdr:spPr>
        <a:xfrm>
          <a:off x="13652500" y="63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61898</xdr:rowOff>
    </xdr:from>
    <xdr:ext cx="534377" cy="259045"/>
    <xdr:sp macro="" textlink="">
      <xdr:nvSpPr>
        <xdr:cNvPr id="548" name="テキスト ボックス 547"/>
        <xdr:cNvSpPr txBox="1"/>
      </xdr:nvSpPr>
      <xdr:spPr>
        <a:xfrm>
          <a:off x="13436111" y="64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164776</xdr:rowOff>
    </xdr:from>
    <xdr:to>
      <xdr:col>67</xdr:col>
      <xdr:colOff>101600</xdr:colOff>
      <xdr:row>37</xdr:row>
      <xdr:rowOff>94926</xdr:rowOff>
    </xdr:to>
    <xdr:sp macro="" textlink="">
      <xdr:nvSpPr>
        <xdr:cNvPr id="549" name="楕円 548"/>
        <xdr:cNvSpPr/>
      </xdr:nvSpPr>
      <xdr:spPr>
        <a:xfrm>
          <a:off x="12763500" y="63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86053</xdr:rowOff>
    </xdr:from>
    <xdr:ext cx="534377" cy="259045"/>
    <xdr:sp macro="" textlink="">
      <xdr:nvSpPr>
        <xdr:cNvPr id="550" name="テキスト ボックス 549"/>
        <xdr:cNvSpPr txBox="1"/>
      </xdr:nvSpPr>
      <xdr:spPr>
        <a:xfrm>
          <a:off x="12547111" y="64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28046</xdr:rowOff>
    </xdr:from>
    <xdr:to>
      <xdr:col>85</xdr:col>
      <xdr:colOff>127000</xdr:colOff>
      <xdr:row>55</xdr:row>
      <xdr:rowOff>134948</xdr:rowOff>
    </xdr:to>
    <xdr:cxnSp macro="">
      <xdr:nvCxnSpPr>
        <xdr:cNvPr id="582" name="直線コネクタ 581"/>
        <xdr:cNvCxnSpPr/>
      </xdr:nvCxnSpPr>
      <xdr:spPr>
        <a:xfrm flipV="1">
          <a:off x="15481300" y="9286346"/>
          <a:ext cx="838200" cy="27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134948</xdr:rowOff>
    </xdr:from>
    <xdr:to>
      <xdr:col>81</xdr:col>
      <xdr:colOff>50800</xdr:colOff>
      <xdr:row>56</xdr:row>
      <xdr:rowOff>21318</xdr:rowOff>
    </xdr:to>
    <xdr:cxnSp macro="">
      <xdr:nvCxnSpPr>
        <xdr:cNvPr id="585" name="直線コネクタ 584"/>
        <xdr:cNvCxnSpPr/>
      </xdr:nvCxnSpPr>
      <xdr:spPr>
        <a:xfrm flipV="1">
          <a:off x="14592300" y="9564698"/>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21318</xdr:rowOff>
    </xdr:from>
    <xdr:to>
      <xdr:col>76</xdr:col>
      <xdr:colOff>114300</xdr:colOff>
      <xdr:row>56</xdr:row>
      <xdr:rowOff>93914</xdr:rowOff>
    </xdr:to>
    <xdr:cxnSp macro="">
      <xdr:nvCxnSpPr>
        <xdr:cNvPr id="588" name="直線コネクタ 587"/>
        <xdr:cNvCxnSpPr/>
      </xdr:nvCxnSpPr>
      <xdr:spPr>
        <a:xfrm flipV="1">
          <a:off x="13703300" y="9622518"/>
          <a:ext cx="889000" cy="7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93914</xdr:rowOff>
    </xdr:from>
    <xdr:to>
      <xdr:col>71</xdr:col>
      <xdr:colOff>177800</xdr:colOff>
      <xdr:row>57</xdr:row>
      <xdr:rowOff>40847</xdr:rowOff>
    </xdr:to>
    <xdr:cxnSp macro="">
      <xdr:nvCxnSpPr>
        <xdr:cNvPr id="591" name="直線コネクタ 590"/>
        <xdr:cNvCxnSpPr/>
      </xdr:nvCxnSpPr>
      <xdr:spPr>
        <a:xfrm flipV="1">
          <a:off x="12814300" y="9695114"/>
          <a:ext cx="889000" cy="1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46805</xdr:rowOff>
    </xdr:from>
    <xdr:to>
      <xdr:col>72</xdr:col>
      <xdr:colOff>38100</xdr:colOff>
      <xdr:row>55</xdr:row>
      <xdr:rowOff>148405</xdr:rowOff>
    </xdr:to>
    <xdr:sp macro="" textlink="">
      <xdr:nvSpPr>
        <xdr:cNvPr id="592" name="フローチャート: 判断 591"/>
        <xdr:cNvSpPr/>
      </xdr:nvSpPr>
      <xdr:spPr>
        <a:xfrm>
          <a:off x="13652500" y="94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164932</xdr:rowOff>
    </xdr:from>
    <xdr:ext cx="534377" cy="259045"/>
    <xdr:sp macro="" textlink="">
      <xdr:nvSpPr>
        <xdr:cNvPr id="593" name="テキスト ボックス 592"/>
        <xdr:cNvSpPr txBox="1"/>
      </xdr:nvSpPr>
      <xdr:spPr>
        <a:xfrm>
          <a:off x="13436111" y="92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117018</xdr:rowOff>
    </xdr:from>
    <xdr:to>
      <xdr:col>67</xdr:col>
      <xdr:colOff>101600</xdr:colOff>
      <xdr:row>56</xdr:row>
      <xdr:rowOff>47168</xdr:rowOff>
    </xdr:to>
    <xdr:sp macro="" textlink="">
      <xdr:nvSpPr>
        <xdr:cNvPr id="594" name="フローチャート: 判断 593"/>
        <xdr:cNvSpPr/>
      </xdr:nvSpPr>
      <xdr:spPr>
        <a:xfrm>
          <a:off x="12763500" y="954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63695</xdr:rowOff>
    </xdr:from>
    <xdr:ext cx="534377" cy="259045"/>
    <xdr:sp macro="" textlink="">
      <xdr:nvSpPr>
        <xdr:cNvPr id="595" name="テキスト ボックス 594"/>
        <xdr:cNvSpPr txBox="1"/>
      </xdr:nvSpPr>
      <xdr:spPr>
        <a:xfrm>
          <a:off x="12547111" y="93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148696</xdr:rowOff>
    </xdr:from>
    <xdr:to>
      <xdr:col>85</xdr:col>
      <xdr:colOff>177800</xdr:colOff>
      <xdr:row>54</xdr:row>
      <xdr:rowOff>78846</xdr:rowOff>
    </xdr:to>
    <xdr:sp macro="" textlink="">
      <xdr:nvSpPr>
        <xdr:cNvPr id="601" name="楕円 600"/>
        <xdr:cNvSpPr/>
      </xdr:nvSpPr>
      <xdr:spPr>
        <a:xfrm>
          <a:off x="16268700" y="92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xdr:rowOff>
    </xdr:from>
    <xdr:ext cx="534377" cy="259045"/>
    <xdr:sp macro="" textlink="">
      <xdr:nvSpPr>
        <xdr:cNvPr id="602" name="教育費該当値テキスト"/>
        <xdr:cNvSpPr txBox="1"/>
      </xdr:nvSpPr>
      <xdr:spPr>
        <a:xfrm>
          <a:off x="16370300" y="90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84148</xdr:rowOff>
    </xdr:from>
    <xdr:to>
      <xdr:col>81</xdr:col>
      <xdr:colOff>101600</xdr:colOff>
      <xdr:row>56</xdr:row>
      <xdr:rowOff>14298</xdr:rowOff>
    </xdr:to>
    <xdr:sp macro="" textlink="">
      <xdr:nvSpPr>
        <xdr:cNvPr id="603" name="楕円 602"/>
        <xdr:cNvSpPr/>
      </xdr:nvSpPr>
      <xdr:spPr>
        <a:xfrm>
          <a:off x="15430500" y="95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30825</xdr:rowOff>
    </xdr:from>
    <xdr:ext cx="534377" cy="259045"/>
    <xdr:sp macro="" textlink="">
      <xdr:nvSpPr>
        <xdr:cNvPr id="604" name="テキスト ボックス 603"/>
        <xdr:cNvSpPr txBox="1"/>
      </xdr:nvSpPr>
      <xdr:spPr>
        <a:xfrm>
          <a:off x="15214111" y="92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141968</xdr:rowOff>
    </xdr:from>
    <xdr:to>
      <xdr:col>76</xdr:col>
      <xdr:colOff>165100</xdr:colOff>
      <xdr:row>56</xdr:row>
      <xdr:rowOff>72118</xdr:rowOff>
    </xdr:to>
    <xdr:sp macro="" textlink="">
      <xdr:nvSpPr>
        <xdr:cNvPr id="605" name="楕円 604"/>
        <xdr:cNvSpPr/>
      </xdr:nvSpPr>
      <xdr:spPr>
        <a:xfrm>
          <a:off x="14541500" y="9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63245</xdr:rowOff>
    </xdr:from>
    <xdr:ext cx="534377" cy="259045"/>
    <xdr:sp macro="" textlink="">
      <xdr:nvSpPr>
        <xdr:cNvPr id="606" name="テキスト ボックス 605"/>
        <xdr:cNvSpPr txBox="1"/>
      </xdr:nvSpPr>
      <xdr:spPr>
        <a:xfrm>
          <a:off x="14325111" y="96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43114</xdr:rowOff>
    </xdr:from>
    <xdr:to>
      <xdr:col>72</xdr:col>
      <xdr:colOff>38100</xdr:colOff>
      <xdr:row>56</xdr:row>
      <xdr:rowOff>144714</xdr:rowOff>
    </xdr:to>
    <xdr:sp macro="" textlink="">
      <xdr:nvSpPr>
        <xdr:cNvPr id="607" name="楕円 606"/>
        <xdr:cNvSpPr/>
      </xdr:nvSpPr>
      <xdr:spPr>
        <a:xfrm>
          <a:off x="13652500" y="96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135841</xdr:rowOff>
    </xdr:from>
    <xdr:ext cx="534377" cy="259045"/>
    <xdr:sp macro="" textlink="">
      <xdr:nvSpPr>
        <xdr:cNvPr id="608" name="テキスト ボックス 607"/>
        <xdr:cNvSpPr txBox="1"/>
      </xdr:nvSpPr>
      <xdr:spPr>
        <a:xfrm>
          <a:off x="13436111" y="97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161497</xdr:rowOff>
    </xdr:from>
    <xdr:to>
      <xdr:col>67</xdr:col>
      <xdr:colOff>101600</xdr:colOff>
      <xdr:row>57</xdr:row>
      <xdr:rowOff>91647</xdr:rowOff>
    </xdr:to>
    <xdr:sp macro="" textlink="">
      <xdr:nvSpPr>
        <xdr:cNvPr id="609" name="楕円 608"/>
        <xdr:cNvSpPr/>
      </xdr:nvSpPr>
      <xdr:spPr>
        <a:xfrm>
          <a:off x="12763500" y="97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82774</xdr:rowOff>
    </xdr:from>
    <xdr:ext cx="534377" cy="259045"/>
    <xdr:sp macro="" textlink="">
      <xdr:nvSpPr>
        <xdr:cNvPr id="610" name="テキスト ボックス 609"/>
        <xdr:cNvSpPr txBox="1"/>
      </xdr:nvSpPr>
      <xdr:spPr>
        <a:xfrm>
          <a:off x="12547111" y="985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119235</xdr:rowOff>
    </xdr:from>
    <xdr:to>
      <xdr:col>72</xdr:col>
      <xdr:colOff>38100</xdr:colOff>
      <xdr:row>78</xdr:row>
      <xdr:rowOff>49385</xdr:rowOff>
    </xdr:to>
    <xdr:sp macro="" textlink="">
      <xdr:nvSpPr>
        <xdr:cNvPr id="645" name="フローチャート: 判断 644"/>
        <xdr:cNvSpPr/>
      </xdr:nvSpPr>
      <xdr:spPr>
        <a:xfrm>
          <a:off x="13652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65912</xdr:rowOff>
    </xdr:from>
    <xdr:ext cx="469744" cy="259045"/>
    <xdr:sp macro="" textlink="">
      <xdr:nvSpPr>
        <xdr:cNvPr id="646" name="テキスト ボックス 645"/>
        <xdr:cNvSpPr txBox="1"/>
      </xdr:nvSpPr>
      <xdr:spPr>
        <a:xfrm>
          <a:off x="13468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113646</xdr:rowOff>
    </xdr:from>
    <xdr:to>
      <xdr:col>67</xdr:col>
      <xdr:colOff>101600</xdr:colOff>
      <xdr:row>78</xdr:row>
      <xdr:rowOff>43796</xdr:rowOff>
    </xdr:to>
    <xdr:sp macro="" textlink="">
      <xdr:nvSpPr>
        <xdr:cNvPr id="647" name="フローチャート: 判断 646"/>
        <xdr:cNvSpPr/>
      </xdr:nvSpPr>
      <xdr:spPr>
        <a:xfrm>
          <a:off x="12763500" y="13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60323</xdr:rowOff>
    </xdr:from>
    <xdr:ext cx="469744" cy="259045"/>
    <xdr:sp macro="" textlink="">
      <xdr:nvSpPr>
        <xdr:cNvPr id="648" name="テキスト ボックス 647"/>
        <xdr:cNvSpPr txBox="1"/>
      </xdr:nvSpPr>
      <xdr:spPr>
        <a:xfrm>
          <a:off x="12579428"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51369</xdr:rowOff>
    </xdr:from>
    <xdr:to>
      <xdr:col>85</xdr:col>
      <xdr:colOff>127000</xdr:colOff>
      <xdr:row>98</xdr:row>
      <xdr:rowOff>53930</xdr:rowOff>
    </xdr:to>
    <xdr:cxnSp macro="">
      <xdr:nvCxnSpPr>
        <xdr:cNvPr id="690" name="直線コネクタ 689"/>
        <xdr:cNvCxnSpPr/>
      </xdr:nvCxnSpPr>
      <xdr:spPr>
        <a:xfrm flipV="1">
          <a:off x="15481300" y="1685346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53930</xdr:rowOff>
    </xdr:from>
    <xdr:to>
      <xdr:col>81</xdr:col>
      <xdr:colOff>50800</xdr:colOff>
      <xdr:row>98</xdr:row>
      <xdr:rowOff>55009</xdr:rowOff>
    </xdr:to>
    <xdr:cxnSp macro="">
      <xdr:nvCxnSpPr>
        <xdr:cNvPr id="693" name="直線コネクタ 692"/>
        <xdr:cNvCxnSpPr/>
      </xdr:nvCxnSpPr>
      <xdr:spPr>
        <a:xfrm flipV="1">
          <a:off x="14592300" y="16856030"/>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39674</xdr:rowOff>
    </xdr:from>
    <xdr:to>
      <xdr:col>76</xdr:col>
      <xdr:colOff>114300</xdr:colOff>
      <xdr:row>98</xdr:row>
      <xdr:rowOff>55009</xdr:rowOff>
    </xdr:to>
    <xdr:cxnSp macro="">
      <xdr:nvCxnSpPr>
        <xdr:cNvPr id="696" name="直線コネクタ 695"/>
        <xdr:cNvCxnSpPr/>
      </xdr:nvCxnSpPr>
      <xdr:spPr>
        <a:xfrm>
          <a:off x="13703300" y="16841774"/>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39674</xdr:rowOff>
    </xdr:from>
    <xdr:to>
      <xdr:col>71</xdr:col>
      <xdr:colOff>177800</xdr:colOff>
      <xdr:row>98</xdr:row>
      <xdr:rowOff>49192</xdr:rowOff>
    </xdr:to>
    <xdr:cxnSp macro="">
      <xdr:nvCxnSpPr>
        <xdr:cNvPr id="699" name="直線コネクタ 698"/>
        <xdr:cNvCxnSpPr/>
      </xdr:nvCxnSpPr>
      <xdr:spPr>
        <a:xfrm flipV="1">
          <a:off x="12814300" y="16841774"/>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46892</xdr:rowOff>
    </xdr:from>
    <xdr:to>
      <xdr:col>72</xdr:col>
      <xdr:colOff>38100</xdr:colOff>
      <xdr:row>95</xdr:row>
      <xdr:rowOff>148492</xdr:rowOff>
    </xdr:to>
    <xdr:sp macro="" textlink="">
      <xdr:nvSpPr>
        <xdr:cNvPr id="700" name="フローチャート: 判断 699"/>
        <xdr:cNvSpPr/>
      </xdr:nvSpPr>
      <xdr:spPr>
        <a:xfrm>
          <a:off x="13652500" y="163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165019</xdr:rowOff>
    </xdr:from>
    <xdr:ext cx="534377" cy="259045"/>
    <xdr:sp macro="" textlink="">
      <xdr:nvSpPr>
        <xdr:cNvPr id="701" name="テキスト ボックス 700"/>
        <xdr:cNvSpPr txBox="1"/>
      </xdr:nvSpPr>
      <xdr:spPr>
        <a:xfrm>
          <a:off x="13436111" y="161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43500</xdr:rowOff>
    </xdr:from>
    <xdr:to>
      <xdr:col>67</xdr:col>
      <xdr:colOff>101600</xdr:colOff>
      <xdr:row>95</xdr:row>
      <xdr:rowOff>145100</xdr:rowOff>
    </xdr:to>
    <xdr:sp macro="" textlink="">
      <xdr:nvSpPr>
        <xdr:cNvPr id="702" name="フローチャート: 判断 701"/>
        <xdr:cNvSpPr/>
      </xdr:nvSpPr>
      <xdr:spPr>
        <a:xfrm>
          <a:off x="12763500" y="163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161627</xdr:rowOff>
    </xdr:from>
    <xdr:ext cx="534377" cy="259045"/>
    <xdr:sp macro="" textlink="">
      <xdr:nvSpPr>
        <xdr:cNvPr id="703" name="テキスト ボックス 702"/>
        <xdr:cNvSpPr txBox="1"/>
      </xdr:nvSpPr>
      <xdr:spPr>
        <a:xfrm>
          <a:off x="12547111" y="161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569</xdr:rowOff>
    </xdr:from>
    <xdr:to>
      <xdr:col>85</xdr:col>
      <xdr:colOff>177800</xdr:colOff>
      <xdr:row>98</xdr:row>
      <xdr:rowOff>102169</xdr:rowOff>
    </xdr:to>
    <xdr:sp macro="" textlink="">
      <xdr:nvSpPr>
        <xdr:cNvPr id="709" name="楕円 708"/>
        <xdr:cNvSpPr/>
      </xdr:nvSpPr>
      <xdr:spPr>
        <a:xfrm>
          <a:off x="16268700" y="168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86946</xdr:rowOff>
    </xdr:from>
    <xdr:ext cx="469744" cy="259045"/>
    <xdr:sp macro="" textlink="">
      <xdr:nvSpPr>
        <xdr:cNvPr id="710" name="公債費該当値テキスト"/>
        <xdr:cNvSpPr txBox="1"/>
      </xdr:nvSpPr>
      <xdr:spPr>
        <a:xfrm>
          <a:off x="16370300" y="1671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3130</xdr:rowOff>
    </xdr:from>
    <xdr:to>
      <xdr:col>81</xdr:col>
      <xdr:colOff>101600</xdr:colOff>
      <xdr:row>98</xdr:row>
      <xdr:rowOff>104730</xdr:rowOff>
    </xdr:to>
    <xdr:sp macro="" textlink="">
      <xdr:nvSpPr>
        <xdr:cNvPr id="711" name="楕円 710"/>
        <xdr:cNvSpPr/>
      </xdr:nvSpPr>
      <xdr:spPr>
        <a:xfrm>
          <a:off x="15430500" y="168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95857</xdr:rowOff>
    </xdr:from>
    <xdr:ext cx="469744" cy="259045"/>
    <xdr:sp macro="" textlink="">
      <xdr:nvSpPr>
        <xdr:cNvPr id="712" name="テキスト ボックス 711"/>
        <xdr:cNvSpPr txBox="1"/>
      </xdr:nvSpPr>
      <xdr:spPr>
        <a:xfrm>
          <a:off x="15246428" y="1689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4209</xdr:rowOff>
    </xdr:from>
    <xdr:to>
      <xdr:col>76</xdr:col>
      <xdr:colOff>165100</xdr:colOff>
      <xdr:row>98</xdr:row>
      <xdr:rowOff>105809</xdr:rowOff>
    </xdr:to>
    <xdr:sp macro="" textlink="">
      <xdr:nvSpPr>
        <xdr:cNvPr id="713" name="楕円 712"/>
        <xdr:cNvSpPr/>
      </xdr:nvSpPr>
      <xdr:spPr>
        <a:xfrm>
          <a:off x="14541500" y="1680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96936</xdr:rowOff>
    </xdr:from>
    <xdr:ext cx="469744" cy="259045"/>
    <xdr:sp macro="" textlink="">
      <xdr:nvSpPr>
        <xdr:cNvPr id="714" name="テキスト ボックス 713"/>
        <xdr:cNvSpPr txBox="1"/>
      </xdr:nvSpPr>
      <xdr:spPr>
        <a:xfrm>
          <a:off x="14357428" y="1689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160324</xdr:rowOff>
    </xdr:from>
    <xdr:to>
      <xdr:col>72</xdr:col>
      <xdr:colOff>38100</xdr:colOff>
      <xdr:row>98</xdr:row>
      <xdr:rowOff>90474</xdr:rowOff>
    </xdr:to>
    <xdr:sp macro="" textlink="">
      <xdr:nvSpPr>
        <xdr:cNvPr id="715" name="楕円 714"/>
        <xdr:cNvSpPr/>
      </xdr:nvSpPr>
      <xdr:spPr>
        <a:xfrm>
          <a:off x="13652500" y="167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81601</xdr:rowOff>
    </xdr:from>
    <xdr:ext cx="534377" cy="259045"/>
    <xdr:sp macro="" textlink="">
      <xdr:nvSpPr>
        <xdr:cNvPr id="716" name="テキスト ボックス 715"/>
        <xdr:cNvSpPr txBox="1"/>
      </xdr:nvSpPr>
      <xdr:spPr>
        <a:xfrm>
          <a:off x="13436111" y="168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169842</xdr:rowOff>
    </xdr:from>
    <xdr:to>
      <xdr:col>67</xdr:col>
      <xdr:colOff>101600</xdr:colOff>
      <xdr:row>98</xdr:row>
      <xdr:rowOff>99992</xdr:rowOff>
    </xdr:to>
    <xdr:sp macro="" textlink="">
      <xdr:nvSpPr>
        <xdr:cNvPr id="717" name="楕円 716"/>
        <xdr:cNvSpPr/>
      </xdr:nvSpPr>
      <xdr:spPr>
        <a:xfrm>
          <a:off x="12763500" y="168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91119</xdr:rowOff>
    </xdr:from>
    <xdr:ext cx="469744" cy="259045"/>
    <xdr:sp macro="" textlink="">
      <xdr:nvSpPr>
        <xdr:cNvPr id="718" name="テキスト ボックス 717"/>
        <xdr:cNvSpPr txBox="1"/>
      </xdr:nvSpPr>
      <xdr:spPr>
        <a:xfrm>
          <a:off x="12579428" y="1689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16691</xdr:rowOff>
    </xdr:from>
    <xdr:to>
      <xdr:col>116</xdr:col>
      <xdr:colOff>62864</xdr:colOff>
      <xdr:row>39</xdr:row>
      <xdr:rowOff>98878</xdr:rowOff>
    </xdr:to>
    <xdr:cxnSp macro="">
      <xdr:nvCxnSpPr>
        <xdr:cNvPr id="744" name="直線コネクタ 743"/>
        <xdr:cNvCxnSpPr/>
      </xdr:nvCxnSpPr>
      <xdr:spPr>
        <a:xfrm flipV="1">
          <a:off x="22159595" y="6531791"/>
          <a:ext cx="1269" cy="253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145885</xdr:rowOff>
    </xdr:from>
    <xdr:ext cx="249299" cy="259045"/>
    <xdr:sp macro="" textlink="">
      <xdr:nvSpPr>
        <xdr:cNvPr id="745" name="諸支出金最小値テキスト"/>
        <xdr:cNvSpPr txBox="1"/>
      </xdr:nvSpPr>
      <xdr:spPr>
        <a:xfrm>
          <a:off x="22212300" y="68324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134819</xdr:rowOff>
    </xdr:from>
    <xdr:ext cx="378565" cy="259045"/>
    <xdr:sp macro="" textlink="">
      <xdr:nvSpPr>
        <xdr:cNvPr id="747" name="諸支出金最大値テキスト"/>
        <xdr:cNvSpPr txBox="1"/>
      </xdr:nvSpPr>
      <xdr:spPr>
        <a:xfrm>
          <a:off x="22212300" y="630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16691</xdr:rowOff>
    </xdr:from>
    <xdr:to>
      <xdr:col>116</xdr:col>
      <xdr:colOff>152400</xdr:colOff>
      <xdr:row>38</xdr:row>
      <xdr:rowOff>16691</xdr:rowOff>
    </xdr:to>
    <xdr:cxnSp macro="">
      <xdr:nvCxnSpPr>
        <xdr:cNvPr id="748" name="直線コネクタ 747"/>
        <xdr:cNvCxnSpPr/>
      </xdr:nvCxnSpPr>
      <xdr:spPr>
        <a:xfrm>
          <a:off x="22072600" y="653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63336</xdr:rowOff>
    </xdr:from>
    <xdr:ext cx="249299" cy="259045"/>
    <xdr:sp macro="" textlink="">
      <xdr:nvSpPr>
        <xdr:cNvPr id="750" name="諸支出金平均値テキスト"/>
        <xdr:cNvSpPr txBox="1"/>
      </xdr:nvSpPr>
      <xdr:spPr>
        <a:xfrm>
          <a:off x="22212300" y="657843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40459</xdr:rowOff>
    </xdr:from>
    <xdr:to>
      <xdr:col>116</xdr:col>
      <xdr:colOff>114300</xdr:colOff>
      <xdr:row>39</xdr:row>
      <xdr:rowOff>142059</xdr:rowOff>
    </xdr:to>
    <xdr:sp macro="" textlink="">
      <xdr:nvSpPr>
        <xdr:cNvPr id="751" name="フローチャート: 判断 750"/>
        <xdr:cNvSpPr/>
      </xdr:nvSpPr>
      <xdr:spPr>
        <a:xfrm>
          <a:off x="221107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42635</xdr:rowOff>
    </xdr:from>
    <xdr:to>
      <xdr:col>112</xdr:col>
      <xdr:colOff>38100</xdr:colOff>
      <xdr:row>39</xdr:row>
      <xdr:rowOff>144235</xdr:rowOff>
    </xdr:to>
    <xdr:sp macro="" textlink="">
      <xdr:nvSpPr>
        <xdr:cNvPr id="753" name="フローチャート: 判断 752"/>
        <xdr:cNvSpPr/>
      </xdr:nvSpPr>
      <xdr:spPr>
        <a:xfrm>
          <a:off x="21272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160762</xdr:rowOff>
    </xdr:from>
    <xdr:ext cx="249299" cy="259045"/>
    <xdr:sp macro="" textlink="">
      <xdr:nvSpPr>
        <xdr:cNvPr id="754" name="テキスト ボックス 753"/>
        <xdr:cNvSpPr txBox="1"/>
      </xdr:nvSpPr>
      <xdr:spPr>
        <a:xfrm>
          <a:off x="21198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28484</xdr:rowOff>
    </xdr:from>
    <xdr:to>
      <xdr:col>107</xdr:col>
      <xdr:colOff>101600</xdr:colOff>
      <xdr:row>39</xdr:row>
      <xdr:rowOff>130084</xdr:rowOff>
    </xdr:to>
    <xdr:sp macro="" textlink="">
      <xdr:nvSpPr>
        <xdr:cNvPr id="756" name="フローチャート: 判断 755"/>
        <xdr:cNvSpPr/>
      </xdr:nvSpPr>
      <xdr:spPr>
        <a:xfrm>
          <a:off x="20383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146611</xdr:rowOff>
    </xdr:from>
    <xdr:ext cx="313932" cy="259045"/>
    <xdr:sp macro="" textlink="">
      <xdr:nvSpPr>
        <xdr:cNvPr id="757" name="テキスト ボックス 756"/>
        <xdr:cNvSpPr txBox="1"/>
      </xdr:nvSpPr>
      <xdr:spPr>
        <a:xfrm>
          <a:off x="20277333" y="6490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13788</xdr:rowOff>
    </xdr:from>
    <xdr:to>
      <xdr:col>102</xdr:col>
      <xdr:colOff>165100</xdr:colOff>
      <xdr:row>38</xdr:row>
      <xdr:rowOff>115388</xdr:rowOff>
    </xdr:to>
    <xdr:sp macro="" textlink="">
      <xdr:nvSpPr>
        <xdr:cNvPr id="759" name="フローチャート: 判断 758"/>
        <xdr:cNvSpPr/>
      </xdr:nvSpPr>
      <xdr:spPr>
        <a:xfrm>
          <a:off x="19494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131916</xdr:rowOff>
    </xdr:from>
    <xdr:ext cx="378565" cy="259045"/>
    <xdr:sp macro="" textlink="">
      <xdr:nvSpPr>
        <xdr:cNvPr id="760" name="テキスト ボックス 759"/>
        <xdr:cNvSpPr txBox="1"/>
      </xdr:nvSpPr>
      <xdr:spPr>
        <a:xfrm>
          <a:off x="19356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2358</xdr:rowOff>
    </xdr:from>
    <xdr:to>
      <xdr:col>98</xdr:col>
      <xdr:colOff>38100</xdr:colOff>
      <xdr:row>31</xdr:row>
      <xdr:rowOff>103958</xdr:rowOff>
    </xdr:to>
    <xdr:sp macro="" textlink="">
      <xdr:nvSpPr>
        <xdr:cNvPr id="761" name="フローチャート: 判断 760"/>
        <xdr:cNvSpPr/>
      </xdr:nvSpPr>
      <xdr:spPr>
        <a:xfrm>
          <a:off x="18605500" y="531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120485</xdr:rowOff>
    </xdr:from>
    <xdr:ext cx="469744" cy="259045"/>
    <xdr:sp macro="" textlink="">
      <xdr:nvSpPr>
        <xdr:cNvPr id="762" name="テキスト ボックス 761"/>
        <xdr:cNvSpPr txBox="1"/>
      </xdr:nvSpPr>
      <xdr:spPr>
        <a:xfrm>
          <a:off x="18421428"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18885</xdr:rowOff>
    </xdr:from>
    <xdr:ext cx="249299" cy="259045"/>
    <xdr:sp macro="" textlink="">
      <xdr:nvSpPr>
        <xdr:cNvPr id="769" name="諸支出金該当値テキスト"/>
        <xdr:cNvSpPr txBox="1"/>
      </xdr:nvSpPr>
      <xdr:spPr>
        <a:xfrm>
          <a:off x="22212300" y="67054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1" name="テキスト ボックス 79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3" name="テキスト ボックス 79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5" name="テキスト ボックス 79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7" name="テキスト ボックス 79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フローチャート: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0" name="フローチャート: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3" name="フローチャート: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6" name="フローチャート: 判断 815"/>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7" name="テキスト ボックス 816"/>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フローチャート: 判断 81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8" name="テキスト ボックス 82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0" name="テキスト ボックス 82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4" name="テキスト ボックス 833"/>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年度決算においては多くの費目で前年度と比較して増加している。特に、総務費（＋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17,051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円）、教育費（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+17,047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円）、消防費（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円）、衛生費（▲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9,450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円）では大幅な増減が見られる。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総務費と教育費については、平成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固定資産税等の大幅な増収による基金への積立が要因となり、大きく増加した。消防費については、一部事務組合の負担金の増加や異常気象に伴う警報発令によって非常配備の回数が増え、人件費が増加した事が要因となっている。また、前年度と比較して減少した衛生費については、一部事務組合での臨時的な事業の実施に伴う負担金が前減少した事が要因となっている。　</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近年の推移では、民生費が微増傾向にある。決算額全体で見ると、民生費のうち児童福祉行政に要する児童福祉費が増加している事が要因となっている。これは、本町が平成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年度から第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子保育料無料化を開始する等、子育て支援事業に重点的に取り組み始めた事によるものである。</a:t>
          </a:r>
          <a:endParaRPr kumimoji="1" lang="en-US" altLang="ja-JP" sz="13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なお、今後、特に教育費については、新たな給食センターの建設や老朽化に伴う学校施設の改修を控えており、コストは増加見込みであるため、今後の推移を注視し、適正な水準の維持に努める。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財政調整基金の標準財政規模比については、年度途中で法人に係る固定資産税や、前年度繰越金の増加に伴う積立（前年比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百万円増）を行ったことに加え、取崩額が減少（前年度比▲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百万円）したことによって基金残高が増加し、数値が上昇した。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実質収支（歳入総額－歳出総額－翌年度に繰り越すべき財源）比率については、これまで</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％前後で推移していたが、平成</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年度は財政調整基金の積立額が増加したため、数値が悪化した。</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実質単年度収支（単年度収支＋基金積立額＋地方債繰上償還額－基金取崩額）は、財政調整基金積立金の増加により大幅に数値が上昇した。今後も取崩しは最小限に控え、残高を維持するように努める。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年度決算においては、引き続き一般会計を始めとするすべての会計で黒字となっている。今後も各会計で規律ある財政運営を心がけていく。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5" t="s">
        <v>74</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6" t="s">
        <v>76</v>
      </c>
      <c r="C3" s="627"/>
      <c r="D3" s="627"/>
      <c r="E3" s="628"/>
      <c r="F3" s="628"/>
      <c r="G3" s="628"/>
      <c r="H3" s="628"/>
      <c r="I3" s="628"/>
      <c r="J3" s="628"/>
      <c r="K3" s="628"/>
      <c r="L3" s="628" t="s">
        <v>77</v>
      </c>
      <c r="M3" s="628"/>
      <c r="N3" s="628"/>
      <c r="O3" s="628"/>
      <c r="P3" s="628"/>
      <c r="Q3" s="628"/>
      <c r="R3" s="631"/>
      <c r="S3" s="631"/>
      <c r="T3" s="631"/>
      <c r="U3" s="631"/>
      <c r="V3" s="632"/>
      <c r="W3" s="525" t="s">
        <v>78</v>
      </c>
      <c r="X3" s="526"/>
      <c r="Y3" s="526"/>
      <c r="Z3" s="526"/>
      <c r="AA3" s="526"/>
      <c r="AB3" s="627"/>
      <c r="AC3" s="631" t="s">
        <v>79</v>
      </c>
      <c r="AD3" s="526"/>
      <c r="AE3" s="526"/>
      <c r="AF3" s="526"/>
      <c r="AG3" s="526"/>
      <c r="AH3" s="526"/>
      <c r="AI3" s="526"/>
      <c r="AJ3" s="526"/>
      <c r="AK3" s="526"/>
      <c r="AL3" s="593"/>
      <c r="AM3" s="525" t="s">
        <v>80</v>
      </c>
      <c r="AN3" s="526"/>
      <c r="AO3" s="526"/>
      <c r="AP3" s="526"/>
      <c r="AQ3" s="526"/>
      <c r="AR3" s="526"/>
      <c r="AS3" s="526"/>
      <c r="AT3" s="526"/>
      <c r="AU3" s="526"/>
      <c r="AV3" s="526"/>
      <c r="AW3" s="526"/>
      <c r="AX3" s="593"/>
      <c r="AY3" s="585" t="s">
        <v>1</v>
      </c>
      <c r="AZ3" s="586"/>
      <c r="BA3" s="586"/>
      <c r="BB3" s="586"/>
      <c r="BC3" s="586"/>
      <c r="BD3" s="586"/>
      <c r="BE3" s="586"/>
      <c r="BF3" s="586"/>
      <c r="BG3" s="586"/>
      <c r="BH3" s="586"/>
      <c r="BI3" s="586"/>
      <c r="BJ3" s="586"/>
      <c r="BK3" s="586"/>
      <c r="BL3" s="586"/>
      <c r="BM3" s="635"/>
      <c r="BN3" s="525" t="s">
        <v>81</v>
      </c>
      <c r="BO3" s="526"/>
      <c r="BP3" s="526"/>
      <c r="BQ3" s="526"/>
      <c r="BR3" s="526"/>
      <c r="BS3" s="526"/>
      <c r="BT3" s="526"/>
      <c r="BU3" s="593"/>
      <c r="BV3" s="525" t="s">
        <v>82</v>
      </c>
      <c r="BW3" s="526"/>
      <c r="BX3" s="526"/>
      <c r="BY3" s="526"/>
      <c r="BZ3" s="526"/>
      <c r="CA3" s="526"/>
      <c r="CB3" s="526"/>
      <c r="CC3" s="593"/>
      <c r="CD3" s="585" t="s">
        <v>1</v>
      </c>
      <c r="CE3" s="586"/>
      <c r="CF3" s="586"/>
      <c r="CG3" s="586"/>
      <c r="CH3" s="586"/>
      <c r="CI3" s="586"/>
      <c r="CJ3" s="586"/>
      <c r="CK3" s="586"/>
      <c r="CL3" s="586"/>
      <c r="CM3" s="586"/>
      <c r="CN3" s="586"/>
      <c r="CO3" s="586"/>
      <c r="CP3" s="586"/>
      <c r="CQ3" s="586"/>
      <c r="CR3" s="586"/>
      <c r="CS3" s="635"/>
      <c r="CT3" s="525" t="s">
        <v>83</v>
      </c>
      <c r="CU3" s="526"/>
      <c r="CV3" s="526"/>
      <c r="CW3" s="526"/>
      <c r="CX3" s="526"/>
      <c r="CY3" s="526"/>
      <c r="CZ3" s="526"/>
      <c r="DA3" s="593"/>
      <c r="DB3" s="525" t="s">
        <v>84</v>
      </c>
      <c r="DC3" s="526"/>
      <c r="DD3" s="526"/>
      <c r="DE3" s="526"/>
      <c r="DF3" s="526"/>
      <c r="DG3" s="526"/>
      <c r="DH3" s="526"/>
      <c r="DI3" s="593"/>
      <c r="DJ3" s="165"/>
      <c r="DK3" s="165"/>
      <c r="DL3" s="165"/>
      <c r="DM3" s="165"/>
      <c r="DN3" s="165"/>
      <c r="DO3" s="165"/>
    </row>
    <row r="4" spans="1:119" ht="18.75" customHeight="1" x14ac:dyDescent="0.15">
      <c r="A4" s="166"/>
      <c r="B4" s="601"/>
      <c r="C4" s="602"/>
      <c r="D4" s="602"/>
      <c r="E4" s="603"/>
      <c r="F4" s="603"/>
      <c r="G4" s="603"/>
      <c r="H4" s="603"/>
      <c r="I4" s="603"/>
      <c r="J4" s="603"/>
      <c r="K4" s="603"/>
      <c r="L4" s="603"/>
      <c r="M4" s="603"/>
      <c r="N4" s="603"/>
      <c r="O4" s="603"/>
      <c r="P4" s="603"/>
      <c r="Q4" s="603"/>
      <c r="R4" s="607"/>
      <c r="S4" s="607"/>
      <c r="T4" s="607"/>
      <c r="U4" s="607"/>
      <c r="V4" s="608"/>
      <c r="W4" s="594"/>
      <c r="X4" s="408"/>
      <c r="Y4" s="408"/>
      <c r="Z4" s="408"/>
      <c r="AA4" s="408"/>
      <c r="AB4" s="602"/>
      <c r="AC4" s="607"/>
      <c r="AD4" s="408"/>
      <c r="AE4" s="408"/>
      <c r="AF4" s="408"/>
      <c r="AG4" s="408"/>
      <c r="AH4" s="408"/>
      <c r="AI4" s="408"/>
      <c r="AJ4" s="408"/>
      <c r="AK4" s="408"/>
      <c r="AL4" s="595"/>
      <c r="AM4" s="552"/>
      <c r="AN4" s="462"/>
      <c r="AO4" s="462"/>
      <c r="AP4" s="462"/>
      <c r="AQ4" s="462"/>
      <c r="AR4" s="462"/>
      <c r="AS4" s="462"/>
      <c r="AT4" s="462"/>
      <c r="AU4" s="462"/>
      <c r="AV4" s="462"/>
      <c r="AW4" s="462"/>
      <c r="AX4" s="634"/>
      <c r="AY4" s="438" t="s">
        <v>85</v>
      </c>
      <c r="AZ4" s="439"/>
      <c r="BA4" s="439"/>
      <c r="BB4" s="439"/>
      <c r="BC4" s="439"/>
      <c r="BD4" s="439"/>
      <c r="BE4" s="439"/>
      <c r="BF4" s="439"/>
      <c r="BG4" s="439"/>
      <c r="BH4" s="439"/>
      <c r="BI4" s="439"/>
      <c r="BJ4" s="439"/>
      <c r="BK4" s="439"/>
      <c r="BL4" s="439"/>
      <c r="BM4" s="440"/>
      <c r="BN4" s="441">
        <v>6785194</v>
      </c>
      <c r="BO4" s="442"/>
      <c r="BP4" s="442"/>
      <c r="BQ4" s="442"/>
      <c r="BR4" s="442"/>
      <c r="BS4" s="442"/>
      <c r="BT4" s="442"/>
      <c r="BU4" s="443"/>
      <c r="BV4" s="441">
        <v>6414268</v>
      </c>
      <c r="BW4" s="442"/>
      <c r="BX4" s="442"/>
      <c r="BY4" s="442"/>
      <c r="BZ4" s="442"/>
      <c r="CA4" s="442"/>
      <c r="CB4" s="442"/>
      <c r="CC4" s="443"/>
      <c r="CD4" s="619" t="s">
        <v>86</v>
      </c>
      <c r="CE4" s="620"/>
      <c r="CF4" s="620"/>
      <c r="CG4" s="620"/>
      <c r="CH4" s="620"/>
      <c r="CI4" s="620"/>
      <c r="CJ4" s="620"/>
      <c r="CK4" s="620"/>
      <c r="CL4" s="620"/>
      <c r="CM4" s="620"/>
      <c r="CN4" s="620"/>
      <c r="CO4" s="620"/>
      <c r="CP4" s="620"/>
      <c r="CQ4" s="620"/>
      <c r="CR4" s="620"/>
      <c r="CS4" s="621"/>
      <c r="CT4" s="622">
        <v>4.2</v>
      </c>
      <c r="CU4" s="623"/>
      <c r="CV4" s="623"/>
      <c r="CW4" s="623"/>
      <c r="CX4" s="623"/>
      <c r="CY4" s="623"/>
      <c r="CZ4" s="623"/>
      <c r="DA4" s="624"/>
      <c r="DB4" s="622">
        <v>6.8</v>
      </c>
      <c r="DC4" s="623"/>
      <c r="DD4" s="623"/>
      <c r="DE4" s="623"/>
      <c r="DF4" s="623"/>
      <c r="DG4" s="623"/>
      <c r="DH4" s="623"/>
      <c r="DI4" s="624"/>
      <c r="DJ4" s="165"/>
      <c r="DK4" s="165"/>
      <c r="DL4" s="165"/>
      <c r="DM4" s="165"/>
      <c r="DN4" s="165"/>
      <c r="DO4" s="165"/>
    </row>
    <row r="5" spans="1:119" ht="18.75" customHeight="1" x14ac:dyDescent="0.15">
      <c r="A5" s="166"/>
      <c r="B5" s="629"/>
      <c r="C5" s="463"/>
      <c r="D5" s="463"/>
      <c r="E5" s="630"/>
      <c r="F5" s="630"/>
      <c r="G5" s="630"/>
      <c r="H5" s="630"/>
      <c r="I5" s="630"/>
      <c r="J5" s="630"/>
      <c r="K5" s="630"/>
      <c r="L5" s="630"/>
      <c r="M5" s="630"/>
      <c r="N5" s="630"/>
      <c r="O5" s="630"/>
      <c r="P5" s="630"/>
      <c r="Q5" s="630"/>
      <c r="R5" s="461"/>
      <c r="S5" s="461"/>
      <c r="T5" s="461"/>
      <c r="U5" s="461"/>
      <c r="V5" s="633"/>
      <c r="W5" s="552"/>
      <c r="X5" s="462"/>
      <c r="Y5" s="462"/>
      <c r="Z5" s="462"/>
      <c r="AA5" s="462"/>
      <c r="AB5" s="463"/>
      <c r="AC5" s="461"/>
      <c r="AD5" s="462"/>
      <c r="AE5" s="462"/>
      <c r="AF5" s="462"/>
      <c r="AG5" s="462"/>
      <c r="AH5" s="462"/>
      <c r="AI5" s="462"/>
      <c r="AJ5" s="462"/>
      <c r="AK5" s="462"/>
      <c r="AL5" s="634"/>
      <c r="AM5" s="515" t="s">
        <v>87</v>
      </c>
      <c r="AN5" s="420"/>
      <c r="AO5" s="420"/>
      <c r="AP5" s="420"/>
      <c r="AQ5" s="420"/>
      <c r="AR5" s="420"/>
      <c r="AS5" s="420"/>
      <c r="AT5" s="421"/>
      <c r="AU5" s="503" t="s">
        <v>88</v>
      </c>
      <c r="AV5" s="504"/>
      <c r="AW5" s="504"/>
      <c r="AX5" s="504"/>
      <c r="AY5" s="426" t="s">
        <v>89</v>
      </c>
      <c r="AZ5" s="427"/>
      <c r="BA5" s="427"/>
      <c r="BB5" s="427"/>
      <c r="BC5" s="427"/>
      <c r="BD5" s="427"/>
      <c r="BE5" s="427"/>
      <c r="BF5" s="427"/>
      <c r="BG5" s="427"/>
      <c r="BH5" s="427"/>
      <c r="BI5" s="427"/>
      <c r="BJ5" s="427"/>
      <c r="BK5" s="427"/>
      <c r="BL5" s="427"/>
      <c r="BM5" s="428"/>
      <c r="BN5" s="446">
        <v>6586220</v>
      </c>
      <c r="BO5" s="447"/>
      <c r="BP5" s="447"/>
      <c r="BQ5" s="447"/>
      <c r="BR5" s="447"/>
      <c r="BS5" s="447"/>
      <c r="BT5" s="447"/>
      <c r="BU5" s="448"/>
      <c r="BV5" s="446">
        <v>6134265</v>
      </c>
      <c r="BW5" s="447"/>
      <c r="BX5" s="447"/>
      <c r="BY5" s="447"/>
      <c r="BZ5" s="447"/>
      <c r="CA5" s="447"/>
      <c r="CB5" s="447"/>
      <c r="CC5" s="448"/>
      <c r="CD5" s="455" t="s">
        <v>90</v>
      </c>
      <c r="CE5" s="456"/>
      <c r="CF5" s="456"/>
      <c r="CG5" s="456"/>
      <c r="CH5" s="456"/>
      <c r="CI5" s="456"/>
      <c r="CJ5" s="456"/>
      <c r="CK5" s="456"/>
      <c r="CL5" s="456"/>
      <c r="CM5" s="456"/>
      <c r="CN5" s="456"/>
      <c r="CO5" s="456"/>
      <c r="CP5" s="456"/>
      <c r="CQ5" s="456"/>
      <c r="CR5" s="456"/>
      <c r="CS5" s="457"/>
      <c r="CT5" s="416">
        <v>75</v>
      </c>
      <c r="CU5" s="417"/>
      <c r="CV5" s="417"/>
      <c r="CW5" s="417"/>
      <c r="CX5" s="417"/>
      <c r="CY5" s="417"/>
      <c r="CZ5" s="417"/>
      <c r="DA5" s="418"/>
      <c r="DB5" s="416">
        <v>78.3</v>
      </c>
      <c r="DC5" s="417"/>
      <c r="DD5" s="417"/>
      <c r="DE5" s="417"/>
      <c r="DF5" s="417"/>
      <c r="DG5" s="417"/>
      <c r="DH5" s="417"/>
      <c r="DI5" s="418"/>
      <c r="DJ5" s="165"/>
      <c r="DK5" s="165"/>
      <c r="DL5" s="165"/>
      <c r="DM5" s="165"/>
      <c r="DN5" s="165"/>
      <c r="DO5" s="165"/>
    </row>
    <row r="6" spans="1:119" ht="18.75" customHeight="1" x14ac:dyDescent="0.15">
      <c r="A6" s="166"/>
      <c r="B6" s="599" t="s">
        <v>91</v>
      </c>
      <c r="C6" s="460"/>
      <c r="D6" s="460"/>
      <c r="E6" s="600"/>
      <c r="F6" s="600"/>
      <c r="G6" s="600"/>
      <c r="H6" s="600"/>
      <c r="I6" s="600"/>
      <c r="J6" s="600"/>
      <c r="K6" s="600"/>
      <c r="L6" s="600" t="s">
        <v>92</v>
      </c>
      <c r="M6" s="600"/>
      <c r="N6" s="600"/>
      <c r="O6" s="600"/>
      <c r="P6" s="600"/>
      <c r="Q6" s="600"/>
      <c r="R6" s="484"/>
      <c r="S6" s="484"/>
      <c r="T6" s="484"/>
      <c r="U6" s="484"/>
      <c r="V6" s="606"/>
      <c r="W6" s="537" t="s">
        <v>93</v>
      </c>
      <c r="X6" s="459"/>
      <c r="Y6" s="459"/>
      <c r="Z6" s="459"/>
      <c r="AA6" s="459"/>
      <c r="AB6" s="460"/>
      <c r="AC6" s="611" t="s">
        <v>94</v>
      </c>
      <c r="AD6" s="612"/>
      <c r="AE6" s="612"/>
      <c r="AF6" s="612"/>
      <c r="AG6" s="612"/>
      <c r="AH6" s="612"/>
      <c r="AI6" s="612"/>
      <c r="AJ6" s="612"/>
      <c r="AK6" s="612"/>
      <c r="AL6" s="613"/>
      <c r="AM6" s="515" t="s">
        <v>95</v>
      </c>
      <c r="AN6" s="420"/>
      <c r="AO6" s="420"/>
      <c r="AP6" s="420"/>
      <c r="AQ6" s="420"/>
      <c r="AR6" s="420"/>
      <c r="AS6" s="420"/>
      <c r="AT6" s="421"/>
      <c r="AU6" s="503" t="s">
        <v>96</v>
      </c>
      <c r="AV6" s="504"/>
      <c r="AW6" s="504"/>
      <c r="AX6" s="504"/>
      <c r="AY6" s="426" t="s">
        <v>97</v>
      </c>
      <c r="AZ6" s="427"/>
      <c r="BA6" s="427"/>
      <c r="BB6" s="427"/>
      <c r="BC6" s="427"/>
      <c r="BD6" s="427"/>
      <c r="BE6" s="427"/>
      <c r="BF6" s="427"/>
      <c r="BG6" s="427"/>
      <c r="BH6" s="427"/>
      <c r="BI6" s="427"/>
      <c r="BJ6" s="427"/>
      <c r="BK6" s="427"/>
      <c r="BL6" s="427"/>
      <c r="BM6" s="428"/>
      <c r="BN6" s="446">
        <v>198974</v>
      </c>
      <c r="BO6" s="447"/>
      <c r="BP6" s="447"/>
      <c r="BQ6" s="447"/>
      <c r="BR6" s="447"/>
      <c r="BS6" s="447"/>
      <c r="BT6" s="447"/>
      <c r="BU6" s="448"/>
      <c r="BV6" s="446">
        <v>280003</v>
      </c>
      <c r="BW6" s="447"/>
      <c r="BX6" s="447"/>
      <c r="BY6" s="447"/>
      <c r="BZ6" s="447"/>
      <c r="CA6" s="447"/>
      <c r="CB6" s="447"/>
      <c r="CC6" s="448"/>
      <c r="CD6" s="455" t="s">
        <v>98</v>
      </c>
      <c r="CE6" s="456"/>
      <c r="CF6" s="456"/>
      <c r="CG6" s="456"/>
      <c r="CH6" s="456"/>
      <c r="CI6" s="456"/>
      <c r="CJ6" s="456"/>
      <c r="CK6" s="456"/>
      <c r="CL6" s="456"/>
      <c r="CM6" s="456"/>
      <c r="CN6" s="456"/>
      <c r="CO6" s="456"/>
      <c r="CP6" s="456"/>
      <c r="CQ6" s="456"/>
      <c r="CR6" s="456"/>
      <c r="CS6" s="457"/>
      <c r="CT6" s="596">
        <v>75</v>
      </c>
      <c r="CU6" s="597"/>
      <c r="CV6" s="597"/>
      <c r="CW6" s="597"/>
      <c r="CX6" s="597"/>
      <c r="CY6" s="597"/>
      <c r="CZ6" s="597"/>
      <c r="DA6" s="598"/>
      <c r="DB6" s="596">
        <v>78.3</v>
      </c>
      <c r="DC6" s="597"/>
      <c r="DD6" s="597"/>
      <c r="DE6" s="597"/>
      <c r="DF6" s="597"/>
      <c r="DG6" s="597"/>
      <c r="DH6" s="597"/>
      <c r="DI6" s="598"/>
      <c r="DJ6" s="165"/>
      <c r="DK6" s="165"/>
      <c r="DL6" s="165"/>
      <c r="DM6" s="165"/>
      <c r="DN6" s="165"/>
      <c r="DO6" s="165"/>
    </row>
    <row r="7" spans="1:119" ht="18.75" customHeight="1" x14ac:dyDescent="0.15">
      <c r="A7" s="166"/>
      <c r="B7" s="601"/>
      <c r="C7" s="602"/>
      <c r="D7" s="602"/>
      <c r="E7" s="603"/>
      <c r="F7" s="603"/>
      <c r="G7" s="603"/>
      <c r="H7" s="603"/>
      <c r="I7" s="603"/>
      <c r="J7" s="603"/>
      <c r="K7" s="603"/>
      <c r="L7" s="603"/>
      <c r="M7" s="603"/>
      <c r="N7" s="603"/>
      <c r="O7" s="603"/>
      <c r="P7" s="603"/>
      <c r="Q7" s="603"/>
      <c r="R7" s="607"/>
      <c r="S7" s="607"/>
      <c r="T7" s="607"/>
      <c r="U7" s="607"/>
      <c r="V7" s="608"/>
      <c r="W7" s="594"/>
      <c r="X7" s="408"/>
      <c r="Y7" s="408"/>
      <c r="Z7" s="408"/>
      <c r="AA7" s="408"/>
      <c r="AB7" s="602"/>
      <c r="AC7" s="614"/>
      <c r="AD7" s="409"/>
      <c r="AE7" s="409"/>
      <c r="AF7" s="409"/>
      <c r="AG7" s="409"/>
      <c r="AH7" s="409"/>
      <c r="AI7" s="409"/>
      <c r="AJ7" s="409"/>
      <c r="AK7" s="409"/>
      <c r="AL7" s="615"/>
      <c r="AM7" s="515" t="s">
        <v>99</v>
      </c>
      <c r="AN7" s="420"/>
      <c r="AO7" s="420"/>
      <c r="AP7" s="420"/>
      <c r="AQ7" s="420"/>
      <c r="AR7" s="420"/>
      <c r="AS7" s="420"/>
      <c r="AT7" s="421"/>
      <c r="AU7" s="503" t="s">
        <v>100</v>
      </c>
      <c r="AV7" s="504"/>
      <c r="AW7" s="504"/>
      <c r="AX7" s="504"/>
      <c r="AY7" s="426" t="s">
        <v>101</v>
      </c>
      <c r="AZ7" s="427"/>
      <c r="BA7" s="427"/>
      <c r="BB7" s="427"/>
      <c r="BC7" s="427"/>
      <c r="BD7" s="427"/>
      <c r="BE7" s="427"/>
      <c r="BF7" s="427"/>
      <c r="BG7" s="427"/>
      <c r="BH7" s="427"/>
      <c r="BI7" s="427"/>
      <c r="BJ7" s="427"/>
      <c r="BK7" s="427"/>
      <c r="BL7" s="427"/>
      <c r="BM7" s="428"/>
      <c r="BN7" s="446">
        <v>9798</v>
      </c>
      <c r="BO7" s="447"/>
      <c r="BP7" s="447"/>
      <c r="BQ7" s="447"/>
      <c r="BR7" s="447"/>
      <c r="BS7" s="447"/>
      <c r="BT7" s="447"/>
      <c r="BU7" s="448"/>
      <c r="BV7" s="446">
        <v>6987</v>
      </c>
      <c r="BW7" s="447"/>
      <c r="BX7" s="447"/>
      <c r="BY7" s="447"/>
      <c r="BZ7" s="447"/>
      <c r="CA7" s="447"/>
      <c r="CB7" s="447"/>
      <c r="CC7" s="448"/>
      <c r="CD7" s="455" t="s">
        <v>102</v>
      </c>
      <c r="CE7" s="456"/>
      <c r="CF7" s="456"/>
      <c r="CG7" s="456"/>
      <c r="CH7" s="456"/>
      <c r="CI7" s="456"/>
      <c r="CJ7" s="456"/>
      <c r="CK7" s="456"/>
      <c r="CL7" s="456"/>
      <c r="CM7" s="456"/>
      <c r="CN7" s="456"/>
      <c r="CO7" s="456"/>
      <c r="CP7" s="456"/>
      <c r="CQ7" s="456"/>
      <c r="CR7" s="456"/>
      <c r="CS7" s="457"/>
      <c r="CT7" s="446">
        <v>4509586</v>
      </c>
      <c r="CU7" s="447"/>
      <c r="CV7" s="447"/>
      <c r="CW7" s="447"/>
      <c r="CX7" s="447"/>
      <c r="CY7" s="447"/>
      <c r="CZ7" s="447"/>
      <c r="DA7" s="448"/>
      <c r="DB7" s="446">
        <v>4039034</v>
      </c>
      <c r="DC7" s="447"/>
      <c r="DD7" s="447"/>
      <c r="DE7" s="447"/>
      <c r="DF7" s="447"/>
      <c r="DG7" s="447"/>
      <c r="DH7" s="447"/>
      <c r="DI7" s="448"/>
      <c r="DJ7" s="165"/>
      <c r="DK7" s="165"/>
      <c r="DL7" s="165"/>
      <c r="DM7" s="165"/>
      <c r="DN7" s="165"/>
      <c r="DO7" s="165"/>
    </row>
    <row r="8" spans="1:119" ht="18.75" customHeight="1" thickBot="1" x14ac:dyDescent="0.2">
      <c r="A8" s="166"/>
      <c r="B8" s="604"/>
      <c r="C8" s="538"/>
      <c r="D8" s="538"/>
      <c r="E8" s="605"/>
      <c r="F8" s="605"/>
      <c r="G8" s="605"/>
      <c r="H8" s="605"/>
      <c r="I8" s="605"/>
      <c r="J8" s="605"/>
      <c r="K8" s="605"/>
      <c r="L8" s="605"/>
      <c r="M8" s="605"/>
      <c r="N8" s="605"/>
      <c r="O8" s="605"/>
      <c r="P8" s="605"/>
      <c r="Q8" s="605"/>
      <c r="R8" s="609"/>
      <c r="S8" s="609"/>
      <c r="T8" s="609"/>
      <c r="U8" s="609"/>
      <c r="V8" s="610"/>
      <c r="W8" s="527"/>
      <c r="X8" s="528"/>
      <c r="Y8" s="528"/>
      <c r="Z8" s="528"/>
      <c r="AA8" s="528"/>
      <c r="AB8" s="538"/>
      <c r="AC8" s="616"/>
      <c r="AD8" s="617"/>
      <c r="AE8" s="617"/>
      <c r="AF8" s="617"/>
      <c r="AG8" s="617"/>
      <c r="AH8" s="617"/>
      <c r="AI8" s="617"/>
      <c r="AJ8" s="617"/>
      <c r="AK8" s="617"/>
      <c r="AL8" s="618"/>
      <c r="AM8" s="515" t="s">
        <v>103</v>
      </c>
      <c r="AN8" s="420"/>
      <c r="AO8" s="420"/>
      <c r="AP8" s="420"/>
      <c r="AQ8" s="420"/>
      <c r="AR8" s="420"/>
      <c r="AS8" s="420"/>
      <c r="AT8" s="421"/>
      <c r="AU8" s="503" t="s">
        <v>100</v>
      </c>
      <c r="AV8" s="504"/>
      <c r="AW8" s="504"/>
      <c r="AX8" s="504"/>
      <c r="AY8" s="426" t="s">
        <v>104</v>
      </c>
      <c r="AZ8" s="427"/>
      <c r="BA8" s="427"/>
      <c r="BB8" s="427"/>
      <c r="BC8" s="427"/>
      <c r="BD8" s="427"/>
      <c r="BE8" s="427"/>
      <c r="BF8" s="427"/>
      <c r="BG8" s="427"/>
      <c r="BH8" s="427"/>
      <c r="BI8" s="427"/>
      <c r="BJ8" s="427"/>
      <c r="BK8" s="427"/>
      <c r="BL8" s="427"/>
      <c r="BM8" s="428"/>
      <c r="BN8" s="446">
        <v>189176</v>
      </c>
      <c r="BO8" s="447"/>
      <c r="BP8" s="447"/>
      <c r="BQ8" s="447"/>
      <c r="BR8" s="447"/>
      <c r="BS8" s="447"/>
      <c r="BT8" s="447"/>
      <c r="BU8" s="448"/>
      <c r="BV8" s="446">
        <v>273016</v>
      </c>
      <c r="BW8" s="447"/>
      <c r="BX8" s="447"/>
      <c r="BY8" s="447"/>
      <c r="BZ8" s="447"/>
      <c r="CA8" s="447"/>
      <c r="CB8" s="447"/>
      <c r="CC8" s="448"/>
      <c r="CD8" s="455" t="s">
        <v>105</v>
      </c>
      <c r="CE8" s="456"/>
      <c r="CF8" s="456"/>
      <c r="CG8" s="456"/>
      <c r="CH8" s="456"/>
      <c r="CI8" s="456"/>
      <c r="CJ8" s="456"/>
      <c r="CK8" s="456"/>
      <c r="CL8" s="456"/>
      <c r="CM8" s="456"/>
      <c r="CN8" s="456"/>
      <c r="CO8" s="456"/>
      <c r="CP8" s="456"/>
      <c r="CQ8" s="456"/>
      <c r="CR8" s="456"/>
      <c r="CS8" s="457"/>
      <c r="CT8" s="559">
        <v>1.1399999999999999</v>
      </c>
      <c r="CU8" s="560"/>
      <c r="CV8" s="560"/>
      <c r="CW8" s="560"/>
      <c r="CX8" s="560"/>
      <c r="CY8" s="560"/>
      <c r="CZ8" s="560"/>
      <c r="DA8" s="561"/>
      <c r="DB8" s="559">
        <v>1.07</v>
      </c>
      <c r="DC8" s="560"/>
      <c r="DD8" s="560"/>
      <c r="DE8" s="560"/>
      <c r="DF8" s="560"/>
      <c r="DG8" s="560"/>
      <c r="DH8" s="560"/>
      <c r="DI8" s="561"/>
      <c r="DJ8" s="165"/>
      <c r="DK8" s="165"/>
      <c r="DL8" s="165"/>
      <c r="DM8" s="165"/>
      <c r="DN8" s="165"/>
      <c r="DO8" s="165"/>
    </row>
    <row r="9" spans="1:119" ht="18.75" customHeight="1" thickBot="1" x14ac:dyDescent="0.2">
      <c r="A9" s="166"/>
      <c r="B9" s="585" t="s">
        <v>106</v>
      </c>
      <c r="C9" s="586"/>
      <c r="D9" s="586"/>
      <c r="E9" s="586"/>
      <c r="F9" s="586"/>
      <c r="G9" s="586"/>
      <c r="H9" s="586"/>
      <c r="I9" s="586"/>
      <c r="J9" s="586"/>
      <c r="K9" s="509"/>
      <c r="L9" s="587" t="s">
        <v>107</v>
      </c>
      <c r="M9" s="588"/>
      <c r="N9" s="588"/>
      <c r="O9" s="588"/>
      <c r="P9" s="588"/>
      <c r="Q9" s="589"/>
      <c r="R9" s="590">
        <v>15177</v>
      </c>
      <c r="S9" s="591"/>
      <c r="T9" s="591"/>
      <c r="U9" s="591"/>
      <c r="V9" s="592"/>
      <c r="W9" s="525" t="s">
        <v>108</v>
      </c>
      <c r="X9" s="526"/>
      <c r="Y9" s="526"/>
      <c r="Z9" s="526"/>
      <c r="AA9" s="526"/>
      <c r="AB9" s="526"/>
      <c r="AC9" s="526"/>
      <c r="AD9" s="526"/>
      <c r="AE9" s="526"/>
      <c r="AF9" s="526"/>
      <c r="AG9" s="526"/>
      <c r="AH9" s="526"/>
      <c r="AI9" s="526"/>
      <c r="AJ9" s="526"/>
      <c r="AK9" s="526"/>
      <c r="AL9" s="593"/>
      <c r="AM9" s="515" t="s">
        <v>109</v>
      </c>
      <c r="AN9" s="420"/>
      <c r="AO9" s="420"/>
      <c r="AP9" s="420"/>
      <c r="AQ9" s="420"/>
      <c r="AR9" s="420"/>
      <c r="AS9" s="420"/>
      <c r="AT9" s="421"/>
      <c r="AU9" s="503" t="s">
        <v>96</v>
      </c>
      <c r="AV9" s="504"/>
      <c r="AW9" s="504"/>
      <c r="AX9" s="504"/>
      <c r="AY9" s="426" t="s">
        <v>110</v>
      </c>
      <c r="AZ9" s="427"/>
      <c r="BA9" s="427"/>
      <c r="BB9" s="427"/>
      <c r="BC9" s="427"/>
      <c r="BD9" s="427"/>
      <c r="BE9" s="427"/>
      <c r="BF9" s="427"/>
      <c r="BG9" s="427"/>
      <c r="BH9" s="427"/>
      <c r="BI9" s="427"/>
      <c r="BJ9" s="427"/>
      <c r="BK9" s="427"/>
      <c r="BL9" s="427"/>
      <c r="BM9" s="428"/>
      <c r="BN9" s="446">
        <v>-83840</v>
      </c>
      <c r="BO9" s="447"/>
      <c r="BP9" s="447"/>
      <c r="BQ9" s="447"/>
      <c r="BR9" s="447"/>
      <c r="BS9" s="447"/>
      <c r="BT9" s="447"/>
      <c r="BU9" s="448"/>
      <c r="BV9" s="446">
        <v>48535</v>
      </c>
      <c r="BW9" s="447"/>
      <c r="BX9" s="447"/>
      <c r="BY9" s="447"/>
      <c r="BZ9" s="447"/>
      <c r="CA9" s="447"/>
      <c r="CB9" s="447"/>
      <c r="CC9" s="448"/>
      <c r="CD9" s="455" t="s">
        <v>111</v>
      </c>
      <c r="CE9" s="456"/>
      <c r="CF9" s="456"/>
      <c r="CG9" s="456"/>
      <c r="CH9" s="456"/>
      <c r="CI9" s="456"/>
      <c r="CJ9" s="456"/>
      <c r="CK9" s="456"/>
      <c r="CL9" s="456"/>
      <c r="CM9" s="456"/>
      <c r="CN9" s="456"/>
      <c r="CO9" s="456"/>
      <c r="CP9" s="456"/>
      <c r="CQ9" s="456"/>
      <c r="CR9" s="456"/>
      <c r="CS9" s="457"/>
      <c r="CT9" s="416">
        <v>2.7</v>
      </c>
      <c r="CU9" s="417"/>
      <c r="CV9" s="417"/>
      <c r="CW9" s="417"/>
      <c r="CX9" s="417"/>
      <c r="CY9" s="417"/>
      <c r="CZ9" s="417"/>
      <c r="DA9" s="418"/>
      <c r="DB9" s="416">
        <v>2.8</v>
      </c>
      <c r="DC9" s="417"/>
      <c r="DD9" s="417"/>
      <c r="DE9" s="417"/>
      <c r="DF9" s="417"/>
      <c r="DG9" s="417"/>
      <c r="DH9" s="417"/>
      <c r="DI9" s="418"/>
      <c r="DJ9" s="165"/>
      <c r="DK9" s="165"/>
      <c r="DL9" s="165"/>
      <c r="DM9" s="165"/>
      <c r="DN9" s="165"/>
      <c r="DO9" s="165"/>
    </row>
    <row r="10" spans="1:119" ht="18.75" customHeight="1" thickBot="1" x14ac:dyDescent="0.2">
      <c r="A10" s="166"/>
      <c r="B10" s="585"/>
      <c r="C10" s="586"/>
      <c r="D10" s="586"/>
      <c r="E10" s="586"/>
      <c r="F10" s="586"/>
      <c r="G10" s="586"/>
      <c r="H10" s="586"/>
      <c r="I10" s="586"/>
      <c r="J10" s="586"/>
      <c r="K10" s="509"/>
      <c r="L10" s="419" t="s">
        <v>112</v>
      </c>
      <c r="M10" s="420"/>
      <c r="N10" s="420"/>
      <c r="O10" s="420"/>
      <c r="P10" s="420"/>
      <c r="Q10" s="421"/>
      <c r="R10" s="422">
        <v>14405</v>
      </c>
      <c r="S10" s="423"/>
      <c r="T10" s="423"/>
      <c r="U10" s="423"/>
      <c r="V10" s="425"/>
      <c r="W10" s="594"/>
      <c r="X10" s="408"/>
      <c r="Y10" s="408"/>
      <c r="Z10" s="408"/>
      <c r="AA10" s="408"/>
      <c r="AB10" s="408"/>
      <c r="AC10" s="408"/>
      <c r="AD10" s="408"/>
      <c r="AE10" s="408"/>
      <c r="AF10" s="408"/>
      <c r="AG10" s="408"/>
      <c r="AH10" s="408"/>
      <c r="AI10" s="408"/>
      <c r="AJ10" s="408"/>
      <c r="AK10" s="408"/>
      <c r="AL10" s="595"/>
      <c r="AM10" s="515" t="s">
        <v>113</v>
      </c>
      <c r="AN10" s="420"/>
      <c r="AO10" s="420"/>
      <c r="AP10" s="420"/>
      <c r="AQ10" s="420"/>
      <c r="AR10" s="420"/>
      <c r="AS10" s="420"/>
      <c r="AT10" s="421"/>
      <c r="AU10" s="503" t="s">
        <v>114</v>
      </c>
      <c r="AV10" s="504"/>
      <c r="AW10" s="504"/>
      <c r="AX10" s="504"/>
      <c r="AY10" s="426" t="s">
        <v>115</v>
      </c>
      <c r="AZ10" s="427"/>
      <c r="BA10" s="427"/>
      <c r="BB10" s="427"/>
      <c r="BC10" s="427"/>
      <c r="BD10" s="427"/>
      <c r="BE10" s="427"/>
      <c r="BF10" s="427"/>
      <c r="BG10" s="427"/>
      <c r="BH10" s="427"/>
      <c r="BI10" s="427"/>
      <c r="BJ10" s="427"/>
      <c r="BK10" s="427"/>
      <c r="BL10" s="427"/>
      <c r="BM10" s="428"/>
      <c r="BN10" s="446">
        <v>608008</v>
      </c>
      <c r="BO10" s="447"/>
      <c r="BP10" s="447"/>
      <c r="BQ10" s="447"/>
      <c r="BR10" s="447"/>
      <c r="BS10" s="447"/>
      <c r="BT10" s="447"/>
      <c r="BU10" s="448"/>
      <c r="BV10" s="446">
        <v>260751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5"/>
      <c r="C11" s="586"/>
      <c r="D11" s="586"/>
      <c r="E11" s="586"/>
      <c r="F11" s="586"/>
      <c r="G11" s="586"/>
      <c r="H11" s="586"/>
      <c r="I11" s="586"/>
      <c r="J11" s="586"/>
      <c r="K11" s="509"/>
      <c r="L11" s="492" t="s">
        <v>117</v>
      </c>
      <c r="M11" s="493"/>
      <c r="N11" s="493"/>
      <c r="O11" s="493"/>
      <c r="P11" s="493"/>
      <c r="Q11" s="494"/>
      <c r="R11" s="582" t="s">
        <v>118</v>
      </c>
      <c r="S11" s="583"/>
      <c r="T11" s="583"/>
      <c r="U11" s="583"/>
      <c r="V11" s="584"/>
      <c r="W11" s="594"/>
      <c r="X11" s="408"/>
      <c r="Y11" s="408"/>
      <c r="Z11" s="408"/>
      <c r="AA11" s="408"/>
      <c r="AB11" s="408"/>
      <c r="AC11" s="408"/>
      <c r="AD11" s="408"/>
      <c r="AE11" s="408"/>
      <c r="AF11" s="408"/>
      <c r="AG11" s="408"/>
      <c r="AH11" s="408"/>
      <c r="AI11" s="408"/>
      <c r="AJ11" s="408"/>
      <c r="AK11" s="408"/>
      <c r="AL11" s="595"/>
      <c r="AM11" s="515" t="s">
        <v>119</v>
      </c>
      <c r="AN11" s="420"/>
      <c r="AO11" s="420"/>
      <c r="AP11" s="420"/>
      <c r="AQ11" s="420"/>
      <c r="AR11" s="420"/>
      <c r="AS11" s="420"/>
      <c r="AT11" s="421"/>
      <c r="AU11" s="503" t="s">
        <v>100</v>
      </c>
      <c r="AV11" s="504"/>
      <c r="AW11" s="504"/>
      <c r="AX11" s="504"/>
      <c r="AY11" s="426" t="s">
        <v>120</v>
      </c>
      <c r="AZ11" s="427"/>
      <c r="BA11" s="427"/>
      <c r="BB11" s="427"/>
      <c r="BC11" s="427"/>
      <c r="BD11" s="427"/>
      <c r="BE11" s="427"/>
      <c r="BF11" s="427"/>
      <c r="BG11" s="427"/>
      <c r="BH11" s="427"/>
      <c r="BI11" s="427"/>
      <c r="BJ11" s="427"/>
      <c r="BK11" s="427"/>
      <c r="BL11" s="427"/>
      <c r="BM11" s="428"/>
      <c r="BN11" s="446">
        <v>0</v>
      </c>
      <c r="BO11" s="447"/>
      <c r="BP11" s="447"/>
      <c r="BQ11" s="447"/>
      <c r="BR11" s="447"/>
      <c r="BS11" s="447"/>
      <c r="BT11" s="447"/>
      <c r="BU11" s="448"/>
      <c r="BV11" s="446">
        <v>0</v>
      </c>
      <c r="BW11" s="447"/>
      <c r="BX11" s="447"/>
      <c r="BY11" s="447"/>
      <c r="BZ11" s="447"/>
      <c r="CA11" s="447"/>
      <c r="CB11" s="447"/>
      <c r="CC11" s="448"/>
      <c r="CD11" s="455" t="s">
        <v>121</v>
      </c>
      <c r="CE11" s="456"/>
      <c r="CF11" s="456"/>
      <c r="CG11" s="456"/>
      <c r="CH11" s="456"/>
      <c r="CI11" s="456"/>
      <c r="CJ11" s="456"/>
      <c r="CK11" s="456"/>
      <c r="CL11" s="456"/>
      <c r="CM11" s="456"/>
      <c r="CN11" s="456"/>
      <c r="CO11" s="456"/>
      <c r="CP11" s="456"/>
      <c r="CQ11" s="456"/>
      <c r="CR11" s="456"/>
      <c r="CS11" s="457"/>
      <c r="CT11" s="559" t="s">
        <v>122</v>
      </c>
      <c r="CU11" s="560"/>
      <c r="CV11" s="560"/>
      <c r="CW11" s="560"/>
      <c r="CX11" s="560"/>
      <c r="CY11" s="560"/>
      <c r="CZ11" s="560"/>
      <c r="DA11" s="561"/>
      <c r="DB11" s="559" t="s">
        <v>123</v>
      </c>
      <c r="DC11" s="560"/>
      <c r="DD11" s="560"/>
      <c r="DE11" s="560"/>
      <c r="DF11" s="560"/>
      <c r="DG11" s="560"/>
      <c r="DH11" s="560"/>
      <c r="DI11" s="561"/>
      <c r="DJ11" s="165"/>
      <c r="DK11" s="165"/>
      <c r="DL11" s="165"/>
      <c r="DM11" s="165"/>
      <c r="DN11" s="165"/>
      <c r="DO11" s="165"/>
    </row>
    <row r="12" spans="1:119" ht="18.75" customHeight="1" x14ac:dyDescent="0.15">
      <c r="A12" s="166"/>
      <c r="B12" s="562" t="s">
        <v>124</v>
      </c>
      <c r="C12" s="563"/>
      <c r="D12" s="563"/>
      <c r="E12" s="563"/>
      <c r="F12" s="563"/>
      <c r="G12" s="563"/>
      <c r="H12" s="563"/>
      <c r="I12" s="563"/>
      <c r="J12" s="563"/>
      <c r="K12" s="564"/>
      <c r="L12" s="571" t="s">
        <v>125</v>
      </c>
      <c r="M12" s="572"/>
      <c r="N12" s="572"/>
      <c r="O12" s="572"/>
      <c r="P12" s="572"/>
      <c r="Q12" s="573"/>
      <c r="R12" s="574">
        <v>15694</v>
      </c>
      <c r="S12" s="575"/>
      <c r="T12" s="575"/>
      <c r="U12" s="575"/>
      <c r="V12" s="576"/>
      <c r="W12" s="577" t="s">
        <v>1</v>
      </c>
      <c r="X12" s="504"/>
      <c r="Y12" s="504"/>
      <c r="Z12" s="504"/>
      <c r="AA12" s="504"/>
      <c r="AB12" s="578"/>
      <c r="AC12" s="503" t="s">
        <v>126</v>
      </c>
      <c r="AD12" s="504"/>
      <c r="AE12" s="504"/>
      <c r="AF12" s="504"/>
      <c r="AG12" s="578"/>
      <c r="AH12" s="503" t="s">
        <v>127</v>
      </c>
      <c r="AI12" s="504"/>
      <c r="AJ12" s="504"/>
      <c r="AK12" s="504"/>
      <c r="AL12" s="579"/>
      <c r="AM12" s="515" t="s">
        <v>128</v>
      </c>
      <c r="AN12" s="420"/>
      <c r="AO12" s="420"/>
      <c r="AP12" s="420"/>
      <c r="AQ12" s="420"/>
      <c r="AR12" s="420"/>
      <c r="AS12" s="420"/>
      <c r="AT12" s="421"/>
      <c r="AU12" s="503" t="s">
        <v>100</v>
      </c>
      <c r="AV12" s="504"/>
      <c r="AW12" s="504"/>
      <c r="AX12" s="504"/>
      <c r="AY12" s="426" t="s">
        <v>129</v>
      </c>
      <c r="AZ12" s="427"/>
      <c r="BA12" s="427"/>
      <c r="BB12" s="427"/>
      <c r="BC12" s="427"/>
      <c r="BD12" s="427"/>
      <c r="BE12" s="427"/>
      <c r="BF12" s="427"/>
      <c r="BG12" s="427"/>
      <c r="BH12" s="427"/>
      <c r="BI12" s="427"/>
      <c r="BJ12" s="427"/>
      <c r="BK12" s="427"/>
      <c r="BL12" s="427"/>
      <c r="BM12" s="428"/>
      <c r="BN12" s="446">
        <v>52964</v>
      </c>
      <c r="BO12" s="447"/>
      <c r="BP12" s="447"/>
      <c r="BQ12" s="447"/>
      <c r="BR12" s="447"/>
      <c r="BS12" s="447"/>
      <c r="BT12" s="447"/>
      <c r="BU12" s="448"/>
      <c r="BV12" s="446">
        <v>178983</v>
      </c>
      <c r="BW12" s="447"/>
      <c r="BX12" s="447"/>
      <c r="BY12" s="447"/>
      <c r="BZ12" s="447"/>
      <c r="CA12" s="447"/>
      <c r="CB12" s="447"/>
      <c r="CC12" s="448"/>
      <c r="CD12" s="455" t="s">
        <v>130</v>
      </c>
      <c r="CE12" s="456"/>
      <c r="CF12" s="456"/>
      <c r="CG12" s="456"/>
      <c r="CH12" s="456"/>
      <c r="CI12" s="456"/>
      <c r="CJ12" s="456"/>
      <c r="CK12" s="456"/>
      <c r="CL12" s="456"/>
      <c r="CM12" s="456"/>
      <c r="CN12" s="456"/>
      <c r="CO12" s="456"/>
      <c r="CP12" s="456"/>
      <c r="CQ12" s="456"/>
      <c r="CR12" s="456"/>
      <c r="CS12" s="457"/>
      <c r="CT12" s="559" t="s">
        <v>122</v>
      </c>
      <c r="CU12" s="560"/>
      <c r="CV12" s="560"/>
      <c r="CW12" s="560"/>
      <c r="CX12" s="560"/>
      <c r="CY12" s="560"/>
      <c r="CZ12" s="560"/>
      <c r="DA12" s="561"/>
      <c r="DB12" s="559" t="s">
        <v>123</v>
      </c>
      <c r="DC12" s="560"/>
      <c r="DD12" s="560"/>
      <c r="DE12" s="560"/>
      <c r="DF12" s="560"/>
      <c r="DG12" s="560"/>
      <c r="DH12" s="560"/>
      <c r="DI12" s="561"/>
      <c r="DJ12" s="165"/>
      <c r="DK12" s="165"/>
      <c r="DL12" s="165"/>
      <c r="DM12" s="165"/>
      <c r="DN12" s="165"/>
      <c r="DO12" s="165"/>
    </row>
    <row r="13" spans="1:119" ht="18.75" customHeight="1" x14ac:dyDescent="0.15">
      <c r="A13" s="166"/>
      <c r="B13" s="565"/>
      <c r="C13" s="566"/>
      <c r="D13" s="566"/>
      <c r="E13" s="566"/>
      <c r="F13" s="566"/>
      <c r="G13" s="566"/>
      <c r="H13" s="566"/>
      <c r="I13" s="566"/>
      <c r="J13" s="566"/>
      <c r="K13" s="567"/>
      <c r="L13" s="176"/>
      <c r="M13" s="546" t="s">
        <v>131</v>
      </c>
      <c r="N13" s="547"/>
      <c r="O13" s="547"/>
      <c r="P13" s="547"/>
      <c r="Q13" s="548"/>
      <c r="R13" s="549">
        <v>15234</v>
      </c>
      <c r="S13" s="550"/>
      <c r="T13" s="550"/>
      <c r="U13" s="550"/>
      <c r="V13" s="551"/>
      <c r="W13" s="537" t="s">
        <v>132</v>
      </c>
      <c r="X13" s="459"/>
      <c r="Y13" s="459"/>
      <c r="Z13" s="459"/>
      <c r="AA13" s="459"/>
      <c r="AB13" s="460"/>
      <c r="AC13" s="422">
        <v>70</v>
      </c>
      <c r="AD13" s="423"/>
      <c r="AE13" s="423"/>
      <c r="AF13" s="423"/>
      <c r="AG13" s="424"/>
      <c r="AH13" s="422">
        <v>64</v>
      </c>
      <c r="AI13" s="423"/>
      <c r="AJ13" s="423"/>
      <c r="AK13" s="423"/>
      <c r="AL13" s="425"/>
      <c r="AM13" s="515" t="s">
        <v>133</v>
      </c>
      <c r="AN13" s="420"/>
      <c r="AO13" s="420"/>
      <c r="AP13" s="420"/>
      <c r="AQ13" s="420"/>
      <c r="AR13" s="420"/>
      <c r="AS13" s="420"/>
      <c r="AT13" s="421"/>
      <c r="AU13" s="503" t="s">
        <v>134</v>
      </c>
      <c r="AV13" s="504"/>
      <c r="AW13" s="504"/>
      <c r="AX13" s="504"/>
      <c r="AY13" s="426" t="s">
        <v>135</v>
      </c>
      <c r="AZ13" s="427"/>
      <c r="BA13" s="427"/>
      <c r="BB13" s="427"/>
      <c r="BC13" s="427"/>
      <c r="BD13" s="427"/>
      <c r="BE13" s="427"/>
      <c r="BF13" s="427"/>
      <c r="BG13" s="427"/>
      <c r="BH13" s="427"/>
      <c r="BI13" s="427"/>
      <c r="BJ13" s="427"/>
      <c r="BK13" s="427"/>
      <c r="BL13" s="427"/>
      <c r="BM13" s="428"/>
      <c r="BN13" s="446">
        <v>471204</v>
      </c>
      <c r="BO13" s="447"/>
      <c r="BP13" s="447"/>
      <c r="BQ13" s="447"/>
      <c r="BR13" s="447"/>
      <c r="BS13" s="447"/>
      <c r="BT13" s="447"/>
      <c r="BU13" s="448"/>
      <c r="BV13" s="446">
        <v>130303</v>
      </c>
      <c r="BW13" s="447"/>
      <c r="BX13" s="447"/>
      <c r="BY13" s="447"/>
      <c r="BZ13" s="447"/>
      <c r="CA13" s="447"/>
      <c r="CB13" s="447"/>
      <c r="CC13" s="448"/>
      <c r="CD13" s="455" t="s">
        <v>136</v>
      </c>
      <c r="CE13" s="456"/>
      <c r="CF13" s="456"/>
      <c r="CG13" s="456"/>
      <c r="CH13" s="456"/>
      <c r="CI13" s="456"/>
      <c r="CJ13" s="456"/>
      <c r="CK13" s="456"/>
      <c r="CL13" s="456"/>
      <c r="CM13" s="456"/>
      <c r="CN13" s="456"/>
      <c r="CO13" s="456"/>
      <c r="CP13" s="456"/>
      <c r="CQ13" s="456"/>
      <c r="CR13" s="456"/>
      <c r="CS13" s="457"/>
      <c r="CT13" s="416">
        <v>-1.1000000000000001</v>
      </c>
      <c r="CU13" s="417"/>
      <c r="CV13" s="417"/>
      <c r="CW13" s="417"/>
      <c r="CX13" s="417"/>
      <c r="CY13" s="417"/>
      <c r="CZ13" s="417"/>
      <c r="DA13" s="418"/>
      <c r="DB13" s="416">
        <v>-1.4</v>
      </c>
      <c r="DC13" s="417"/>
      <c r="DD13" s="417"/>
      <c r="DE13" s="417"/>
      <c r="DF13" s="417"/>
      <c r="DG13" s="417"/>
      <c r="DH13" s="417"/>
      <c r="DI13" s="418"/>
      <c r="DJ13" s="165"/>
      <c r="DK13" s="165"/>
      <c r="DL13" s="165"/>
      <c r="DM13" s="165"/>
      <c r="DN13" s="165"/>
      <c r="DO13" s="165"/>
    </row>
    <row r="14" spans="1:119" ht="18.75" customHeight="1" thickBot="1" x14ac:dyDescent="0.2">
      <c r="A14" s="166"/>
      <c r="B14" s="565"/>
      <c r="C14" s="566"/>
      <c r="D14" s="566"/>
      <c r="E14" s="566"/>
      <c r="F14" s="566"/>
      <c r="G14" s="566"/>
      <c r="H14" s="566"/>
      <c r="I14" s="566"/>
      <c r="J14" s="566"/>
      <c r="K14" s="567"/>
      <c r="L14" s="539" t="s">
        <v>137</v>
      </c>
      <c r="M14" s="580"/>
      <c r="N14" s="580"/>
      <c r="O14" s="580"/>
      <c r="P14" s="580"/>
      <c r="Q14" s="581"/>
      <c r="R14" s="549">
        <v>15519</v>
      </c>
      <c r="S14" s="550"/>
      <c r="T14" s="550"/>
      <c r="U14" s="550"/>
      <c r="V14" s="551"/>
      <c r="W14" s="552"/>
      <c r="X14" s="462"/>
      <c r="Y14" s="462"/>
      <c r="Z14" s="462"/>
      <c r="AA14" s="462"/>
      <c r="AB14" s="463"/>
      <c r="AC14" s="542">
        <v>0.9</v>
      </c>
      <c r="AD14" s="543"/>
      <c r="AE14" s="543"/>
      <c r="AF14" s="543"/>
      <c r="AG14" s="544"/>
      <c r="AH14" s="542">
        <v>0.9</v>
      </c>
      <c r="AI14" s="543"/>
      <c r="AJ14" s="543"/>
      <c r="AK14" s="543"/>
      <c r="AL14" s="545"/>
      <c r="AM14" s="515"/>
      <c r="AN14" s="420"/>
      <c r="AO14" s="420"/>
      <c r="AP14" s="420"/>
      <c r="AQ14" s="420"/>
      <c r="AR14" s="420"/>
      <c r="AS14" s="420"/>
      <c r="AT14" s="421"/>
      <c r="AU14" s="503"/>
      <c r="AV14" s="504"/>
      <c r="AW14" s="504"/>
      <c r="AX14" s="504"/>
      <c r="AY14" s="426"/>
      <c r="AZ14" s="427"/>
      <c r="BA14" s="427"/>
      <c r="BB14" s="427"/>
      <c r="BC14" s="427"/>
      <c r="BD14" s="427"/>
      <c r="BE14" s="427"/>
      <c r="BF14" s="427"/>
      <c r="BG14" s="427"/>
      <c r="BH14" s="427"/>
      <c r="BI14" s="427"/>
      <c r="BJ14" s="427"/>
      <c r="BK14" s="427"/>
      <c r="BL14" s="427"/>
      <c r="BM14" s="428"/>
      <c r="BN14" s="446"/>
      <c r="BO14" s="447"/>
      <c r="BP14" s="447"/>
      <c r="BQ14" s="447"/>
      <c r="BR14" s="447"/>
      <c r="BS14" s="447"/>
      <c r="BT14" s="447"/>
      <c r="BU14" s="448"/>
      <c r="BV14" s="446"/>
      <c r="BW14" s="447"/>
      <c r="BX14" s="447"/>
      <c r="BY14" s="447"/>
      <c r="BZ14" s="447"/>
      <c r="CA14" s="447"/>
      <c r="CB14" s="447"/>
      <c r="CC14" s="448"/>
      <c r="CD14" s="452" t="s">
        <v>138</v>
      </c>
      <c r="CE14" s="453"/>
      <c r="CF14" s="453"/>
      <c r="CG14" s="453"/>
      <c r="CH14" s="453"/>
      <c r="CI14" s="453"/>
      <c r="CJ14" s="453"/>
      <c r="CK14" s="453"/>
      <c r="CL14" s="453"/>
      <c r="CM14" s="453"/>
      <c r="CN14" s="453"/>
      <c r="CO14" s="453"/>
      <c r="CP14" s="453"/>
      <c r="CQ14" s="453"/>
      <c r="CR14" s="453"/>
      <c r="CS14" s="454"/>
      <c r="CT14" s="553" t="s">
        <v>123</v>
      </c>
      <c r="CU14" s="554"/>
      <c r="CV14" s="554"/>
      <c r="CW14" s="554"/>
      <c r="CX14" s="554"/>
      <c r="CY14" s="554"/>
      <c r="CZ14" s="554"/>
      <c r="DA14" s="555"/>
      <c r="DB14" s="553" t="s">
        <v>123</v>
      </c>
      <c r="DC14" s="554"/>
      <c r="DD14" s="554"/>
      <c r="DE14" s="554"/>
      <c r="DF14" s="554"/>
      <c r="DG14" s="554"/>
      <c r="DH14" s="554"/>
      <c r="DI14" s="555"/>
      <c r="DJ14" s="165"/>
      <c r="DK14" s="165"/>
      <c r="DL14" s="165"/>
      <c r="DM14" s="165"/>
      <c r="DN14" s="165"/>
      <c r="DO14" s="165"/>
    </row>
    <row r="15" spans="1:119" ht="18.75" customHeight="1" x14ac:dyDescent="0.15">
      <c r="A15" s="166"/>
      <c r="B15" s="565"/>
      <c r="C15" s="566"/>
      <c r="D15" s="566"/>
      <c r="E15" s="566"/>
      <c r="F15" s="566"/>
      <c r="G15" s="566"/>
      <c r="H15" s="566"/>
      <c r="I15" s="566"/>
      <c r="J15" s="566"/>
      <c r="K15" s="567"/>
      <c r="L15" s="176"/>
      <c r="M15" s="546" t="s">
        <v>131</v>
      </c>
      <c r="N15" s="547"/>
      <c r="O15" s="547"/>
      <c r="P15" s="547"/>
      <c r="Q15" s="548"/>
      <c r="R15" s="549">
        <v>15083</v>
      </c>
      <c r="S15" s="550"/>
      <c r="T15" s="550"/>
      <c r="U15" s="550"/>
      <c r="V15" s="551"/>
      <c r="W15" s="537" t="s">
        <v>139</v>
      </c>
      <c r="X15" s="459"/>
      <c r="Y15" s="459"/>
      <c r="Z15" s="459"/>
      <c r="AA15" s="459"/>
      <c r="AB15" s="460"/>
      <c r="AC15" s="422">
        <v>2553</v>
      </c>
      <c r="AD15" s="423"/>
      <c r="AE15" s="423"/>
      <c r="AF15" s="423"/>
      <c r="AG15" s="424"/>
      <c r="AH15" s="422">
        <v>2324</v>
      </c>
      <c r="AI15" s="423"/>
      <c r="AJ15" s="423"/>
      <c r="AK15" s="423"/>
      <c r="AL15" s="425"/>
      <c r="AM15" s="515"/>
      <c r="AN15" s="420"/>
      <c r="AO15" s="420"/>
      <c r="AP15" s="420"/>
      <c r="AQ15" s="420"/>
      <c r="AR15" s="420"/>
      <c r="AS15" s="420"/>
      <c r="AT15" s="421"/>
      <c r="AU15" s="503"/>
      <c r="AV15" s="504"/>
      <c r="AW15" s="504"/>
      <c r="AX15" s="504"/>
      <c r="AY15" s="438" t="s">
        <v>140</v>
      </c>
      <c r="AZ15" s="439"/>
      <c r="BA15" s="439"/>
      <c r="BB15" s="439"/>
      <c r="BC15" s="439"/>
      <c r="BD15" s="439"/>
      <c r="BE15" s="439"/>
      <c r="BF15" s="439"/>
      <c r="BG15" s="439"/>
      <c r="BH15" s="439"/>
      <c r="BI15" s="439"/>
      <c r="BJ15" s="439"/>
      <c r="BK15" s="439"/>
      <c r="BL15" s="439"/>
      <c r="BM15" s="440"/>
      <c r="BN15" s="441">
        <v>3470790</v>
      </c>
      <c r="BO15" s="442"/>
      <c r="BP15" s="442"/>
      <c r="BQ15" s="442"/>
      <c r="BR15" s="442"/>
      <c r="BS15" s="442"/>
      <c r="BT15" s="442"/>
      <c r="BU15" s="443"/>
      <c r="BV15" s="441">
        <v>3118563</v>
      </c>
      <c r="BW15" s="442"/>
      <c r="BX15" s="442"/>
      <c r="BY15" s="442"/>
      <c r="BZ15" s="442"/>
      <c r="CA15" s="442"/>
      <c r="CB15" s="442"/>
      <c r="CC15" s="443"/>
      <c r="CD15" s="556" t="s">
        <v>141</v>
      </c>
      <c r="CE15" s="557"/>
      <c r="CF15" s="557"/>
      <c r="CG15" s="557"/>
      <c r="CH15" s="557"/>
      <c r="CI15" s="557"/>
      <c r="CJ15" s="557"/>
      <c r="CK15" s="557"/>
      <c r="CL15" s="557"/>
      <c r="CM15" s="557"/>
      <c r="CN15" s="557"/>
      <c r="CO15" s="557"/>
      <c r="CP15" s="557"/>
      <c r="CQ15" s="557"/>
      <c r="CR15" s="557"/>
      <c r="CS15" s="55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5"/>
      <c r="C16" s="566"/>
      <c r="D16" s="566"/>
      <c r="E16" s="566"/>
      <c r="F16" s="566"/>
      <c r="G16" s="566"/>
      <c r="H16" s="566"/>
      <c r="I16" s="566"/>
      <c r="J16" s="566"/>
      <c r="K16" s="567"/>
      <c r="L16" s="539" t="s">
        <v>142</v>
      </c>
      <c r="M16" s="540"/>
      <c r="N16" s="540"/>
      <c r="O16" s="540"/>
      <c r="P16" s="540"/>
      <c r="Q16" s="541"/>
      <c r="R16" s="534" t="s">
        <v>143</v>
      </c>
      <c r="S16" s="535"/>
      <c r="T16" s="535"/>
      <c r="U16" s="535"/>
      <c r="V16" s="536"/>
      <c r="W16" s="552"/>
      <c r="X16" s="462"/>
      <c r="Y16" s="462"/>
      <c r="Z16" s="462"/>
      <c r="AA16" s="462"/>
      <c r="AB16" s="463"/>
      <c r="AC16" s="542">
        <v>33.6</v>
      </c>
      <c r="AD16" s="543"/>
      <c r="AE16" s="543"/>
      <c r="AF16" s="543"/>
      <c r="AG16" s="544"/>
      <c r="AH16" s="542">
        <v>32</v>
      </c>
      <c r="AI16" s="543"/>
      <c r="AJ16" s="543"/>
      <c r="AK16" s="543"/>
      <c r="AL16" s="545"/>
      <c r="AM16" s="515"/>
      <c r="AN16" s="420"/>
      <c r="AO16" s="420"/>
      <c r="AP16" s="420"/>
      <c r="AQ16" s="420"/>
      <c r="AR16" s="420"/>
      <c r="AS16" s="420"/>
      <c r="AT16" s="421"/>
      <c r="AU16" s="503"/>
      <c r="AV16" s="504"/>
      <c r="AW16" s="504"/>
      <c r="AX16" s="504"/>
      <c r="AY16" s="426" t="s">
        <v>144</v>
      </c>
      <c r="AZ16" s="427"/>
      <c r="BA16" s="427"/>
      <c r="BB16" s="427"/>
      <c r="BC16" s="427"/>
      <c r="BD16" s="427"/>
      <c r="BE16" s="427"/>
      <c r="BF16" s="427"/>
      <c r="BG16" s="427"/>
      <c r="BH16" s="427"/>
      <c r="BI16" s="427"/>
      <c r="BJ16" s="427"/>
      <c r="BK16" s="427"/>
      <c r="BL16" s="427"/>
      <c r="BM16" s="428"/>
      <c r="BN16" s="446">
        <v>2866617</v>
      </c>
      <c r="BO16" s="447"/>
      <c r="BP16" s="447"/>
      <c r="BQ16" s="447"/>
      <c r="BR16" s="447"/>
      <c r="BS16" s="447"/>
      <c r="BT16" s="447"/>
      <c r="BU16" s="448"/>
      <c r="BV16" s="446">
        <v>2832428</v>
      </c>
      <c r="BW16" s="447"/>
      <c r="BX16" s="447"/>
      <c r="BY16" s="447"/>
      <c r="BZ16" s="447"/>
      <c r="CA16" s="447"/>
      <c r="CB16" s="447"/>
      <c r="CC16" s="448"/>
      <c r="CD16" s="180"/>
      <c r="CE16" s="444"/>
      <c r="CF16" s="444"/>
      <c r="CG16" s="444"/>
      <c r="CH16" s="444"/>
      <c r="CI16" s="444"/>
      <c r="CJ16" s="444"/>
      <c r="CK16" s="444"/>
      <c r="CL16" s="444"/>
      <c r="CM16" s="444"/>
      <c r="CN16" s="444"/>
      <c r="CO16" s="444"/>
      <c r="CP16" s="444"/>
      <c r="CQ16" s="444"/>
      <c r="CR16" s="444"/>
      <c r="CS16" s="445"/>
      <c r="CT16" s="416"/>
      <c r="CU16" s="417"/>
      <c r="CV16" s="417"/>
      <c r="CW16" s="417"/>
      <c r="CX16" s="417"/>
      <c r="CY16" s="417"/>
      <c r="CZ16" s="417"/>
      <c r="DA16" s="418"/>
      <c r="DB16" s="416"/>
      <c r="DC16" s="417"/>
      <c r="DD16" s="417"/>
      <c r="DE16" s="417"/>
      <c r="DF16" s="417"/>
      <c r="DG16" s="417"/>
      <c r="DH16" s="417"/>
      <c r="DI16" s="418"/>
      <c r="DJ16" s="165"/>
      <c r="DK16" s="165"/>
      <c r="DL16" s="165"/>
      <c r="DM16" s="165"/>
      <c r="DN16" s="165"/>
      <c r="DO16" s="165"/>
    </row>
    <row r="17" spans="1:119" ht="18.75" customHeight="1" thickBot="1" x14ac:dyDescent="0.2">
      <c r="A17" s="166"/>
      <c r="B17" s="568"/>
      <c r="C17" s="569"/>
      <c r="D17" s="569"/>
      <c r="E17" s="569"/>
      <c r="F17" s="569"/>
      <c r="G17" s="569"/>
      <c r="H17" s="569"/>
      <c r="I17" s="569"/>
      <c r="J17" s="569"/>
      <c r="K17" s="570"/>
      <c r="L17" s="181"/>
      <c r="M17" s="531" t="s">
        <v>145</v>
      </c>
      <c r="N17" s="532"/>
      <c r="O17" s="532"/>
      <c r="P17" s="532"/>
      <c r="Q17" s="533"/>
      <c r="R17" s="534" t="s">
        <v>146</v>
      </c>
      <c r="S17" s="535"/>
      <c r="T17" s="535"/>
      <c r="U17" s="535"/>
      <c r="V17" s="536"/>
      <c r="W17" s="537" t="s">
        <v>147</v>
      </c>
      <c r="X17" s="459"/>
      <c r="Y17" s="459"/>
      <c r="Z17" s="459"/>
      <c r="AA17" s="459"/>
      <c r="AB17" s="460"/>
      <c r="AC17" s="422">
        <v>4973</v>
      </c>
      <c r="AD17" s="423"/>
      <c r="AE17" s="423"/>
      <c r="AF17" s="423"/>
      <c r="AG17" s="424"/>
      <c r="AH17" s="422">
        <v>4870</v>
      </c>
      <c r="AI17" s="423"/>
      <c r="AJ17" s="423"/>
      <c r="AK17" s="423"/>
      <c r="AL17" s="425"/>
      <c r="AM17" s="515"/>
      <c r="AN17" s="420"/>
      <c r="AO17" s="420"/>
      <c r="AP17" s="420"/>
      <c r="AQ17" s="420"/>
      <c r="AR17" s="420"/>
      <c r="AS17" s="420"/>
      <c r="AT17" s="421"/>
      <c r="AU17" s="503"/>
      <c r="AV17" s="504"/>
      <c r="AW17" s="504"/>
      <c r="AX17" s="504"/>
      <c r="AY17" s="426" t="s">
        <v>148</v>
      </c>
      <c r="AZ17" s="427"/>
      <c r="BA17" s="427"/>
      <c r="BB17" s="427"/>
      <c r="BC17" s="427"/>
      <c r="BD17" s="427"/>
      <c r="BE17" s="427"/>
      <c r="BF17" s="427"/>
      <c r="BG17" s="427"/>
      <c r="BH17" s="427"/>
      <c r="BI17" s="427"/>
      <c r="BJ17" s="427"/>
      <c r="BK17" s="427"/>
      <c r="BL17" s="427"/>
      <c r="BM17" s="428"/>
      <c r="BN17" s="446">
        <v>4509586</v>
      </c>
      <c r="BO17" s="447"/>
      <c r="BP17" s="447"/>
      <c r="BQ17" s="447"/>
      <c r="BR17" s="447"/>
      <c r="BS17" s="447"/>
      <c r="BT17" s="447"/>
      <c r="BU17" s="448"/>
      <c r="BV17" s="446">
        <v>4039034</v>
      </c>
      <c r="BW17" s="447"/>
      <c r="BX17" s="447"/>
      <c r="BY17" s="447"/>
      <c r="BZ17" s="447"/>
      <c r="CA17" s="447"/>
      <c r="CB17" s="447"/>
      <c r="CC17" s="448"/>
      <c r="CD17" s="180"/>
      <c r="CE17" s="444"/>
      <c r="CF17" s="444"/>
      <c r="CG17" s="444"/>
      <c r="CH17" s="444"/>
      <c r="CI17" s="444"/>
      <c r="CJ17" s="444"/>
      <c r="CK17" s="444"/>
      <c r="CL17" s="444"/>
      <c r="CM17" s="444"/>
      <c r="CN17" s="444"/>
      <c r="CO17" s="444"/>
      <c r="CP17" s="444"/>
      <c r="CQ17" s="444"/>
      <c r="CR17" s="444"/>
      <c r="CS17" s="445"/>
      <c r="CT17" s="416"/>
      <c r="CU17" s="417"/>
      <c r="CV17" s="417"/>
      <c r="CW17" s="417"/>
      <c r="CX17" s="417"/>
      <c r="CY17" s="417"/>
      <c r="CZ17" s="417"/>
      <c r="DA17" s="418"/>
      <c r="DB17" s="416"/>
      <c r="DC17" s="417"/>
      <c r="DD17" s="417"/>
      <c r="DE17" s="417"/>
      <c r="DF17" s="417"/>
      <c r="DG17" s="417"/>
      <c r="DH17" s="417"/>
      <c r="DI17" s="418"/>
      <c r="DJ17" s="165"/>
      <c r="DK17" s="165"/>
      <c r="DL17" s="165"/>
      <c r="DM17" s="165"/>
      <c r="DN17" s="165"/>
      <c r="DO17" s="165"/>
    </row>
    <row r="18" spans="1:119" ht="18.75" customHeight="1" thickBot="1" x14ac:dyDescent="0.2">
      <c r="A18" s="166"/>
      <c r="B18" s="508" t="s">
        <v>149</v>
      </c>
      <c r="C18" s="509"/>
      <c r="D18" s="509"/>
      <c r="E18" s="510"/>
      <c r="F18" s="510"/>
      <c r="G18" s="510"/>
      <c r="H18" s="510"/>
      <c r="I18" s="510"/>
      <c r="J18" s="510"/>
      <c r="K18" s="510"/>
      <c r="L18" s="511">
        <v>6.18</v>
      </c>
      <c r="M18" s="511"/>
      <c r="N18" s="511"/>
      <c r="O18" s="511"/>
      <c r="P18" s="511"/>
      <c r="Q18" s="511"/>
      <c r="R18" s="512"/>
      <c r="S18" s="512"/>
      <c r="T18" s="512"/>
      <c r="U18" s="512"/>
      <c r="V18" s="513"/>
      <c r="W18" s="527"/>
      <c r="X18" s="528"/>
      <c r="Y18" s="528"/>
      <c r="Z18" s="528"/>
      <c r="AA18" s="528"/>
      <c r="AB18" s="538"/>
      <c r="AC18" s="410">
        <v>65.5</v>
      </c>
      <c r="AD18" s="411"/>
      <c r="AE18" s="411"/>
      <c r="AF18" s="411"/>
      <c r="AG18" s="514"/>
      <c r="AH18" s="410">
        <v>67.099999999999994</v>
      </c>
      <c r="AI18" s="411"/>
      <c r="AJ18" s="411"/>
      <c r="AK18" s="411"/>
      <c r="AL18" s="412"/>
      <c r="AM18" s="515"/>
      <c r="AN18" s="420"/>
      <c r="AO18" s="420"/>
      <c r="AP18" s="420"/>
      <c r="AQ18" s="420"/>
      <c r="AR18" s="420"/>
      <c r="AS18" s="420"/>
      <c r="AT18" s="421"/>
      <c r="AU18" s="503"/>
      <c r="AV18" s="504"/>
      <c r="AW18" s="504"/>
      <c r="AX18" s="504"/>
      <c r="AY18" s="426" t="s">
        <v>150</v>
      </c>
      <c r="AZ18" s="427"/>
      <c r="BA18" s="427"/>
      <c r="BB18" s="427"/>
      <c r="BC18" s="427"/>
      <c r="BD18" s="427"/>
      <c r="BE18" s="427"/>
      <c r="BF18" s="427"/>
      <c r="BG18" s="427"/>
      <c r="BH18" s="427"/>
      <c r="BI18" s="427"/>
      <c r="BJ18" s="427"/>
      <c r="BK18" s="427"/>
      <c r="BL18" s="427"/>
      <c r="BM18" s="428"/>
      <c r="BN18" s="446">
        <v>3547552</v>
      </c>
      <c r="BO18" s="447"/>
      <c r="BP18" s="447"/>
      <c r="BQ18" s="447"/>
      <c r="BR18" s="447"/>
      <c r="BS18" s="447"/>
      <c r="BT18" s="447"/>
      <c r="BU18" s="448"/>
      <c r="BV18" s="446">
        <v>3427067</v>
      </c>
      <c r="BW18" s="447"/>
      <c r="BX18" s="447"/>
      <c r="BY18" s="447"/>
      <c r="BZ18" s="447"/>
      <c r="CA18" s="447"/>
      <c r="CB18" s="447"/>
      <c r="CC18" s="448"/>
      <c r="CD18" s="180"/>
      <c r="CE18" s="444"/>
      <c r="CF18" s="444"/>
      <c r="CG18" s="444"/>
      <c r="CH18" s="444"/>
      <c r="CI18" s="444"/>
      <c r="CJ18" s="444"/>
      <c r="CK18" s="444"/>
      <c r="CL18" s="444"/>
      <c r="CM18" s="444"/>
      <c r="CN18" s="444"/>
      <c r="CO18" s="444"/>
      <c r="CP18" s="444"/>
      <c r="CQ18" s="444"/>
      <c r="CR18" s="444"/>
      <c r="CS18" s="445"/>
      <c r="CT18" s="416"/>
      <c r="CU18" s="417"/>
      <c r="CV18" s="417"/>
      <c r="CW18" s="417"/>
      <c r="CX18" s="417"/>
      <c r="CY18" s="417"/>
      <c r="CZ18" s="417"/>
      <c r="DA18" s="418"/>
      <c r="DB18" s="416"/>
      <c r="DC18" s="417"/>
      <c r="DD18" s="417"/>
      <c r="DE18" s="417"/>
      <c r="DF18" s="417"/>
      <c r="DG18" s="417"/>
      <c r="DH18" s="417"/>
      <c r="DI18" s="418"/>
      <c r="DJ18" s="165"/>
      <c r="DK18" s="165"/>
      <c r="DL18" s="165"/>
      <c r="DM18" s="165"/>
      <c r="DN18" s="165"/>
      <c r="DO18" s="165"/>
    </row>
    <row r="19" spans="1:119" ht="18.75" customHeight="1" thickBot="1" x14ac:dyDescent="0.2">
      <c r="A19" s="166"/>
      <c r="B19" s="508" t="s">
        <v>151</v>
      </c>
      <c r="C19" s="509"/>
      <c r="D19" s="509"/>
      <c r="E19" s="510"/>
      <c r="F19" s="510"/>
      <c r="G19" s="510"/>
      <c r="H19" s="510"/>
      <c r="I19" s="510"/>
      <c r="J19" s="510"/>
      <c r="K19" s="510"/>
      <c r="L19" s="516">
        <v>2456</v>
      </c>
      <c r="M19" s="516"/>
      <c r="N19" s="516"/>
      <c r="O19" s="516"/>
      <c r="P19" s="516"/>
      <c r="Q19" s="516"/>
      <c r="R19" s="517"/>
      <c r="S19" s="517"/>
      <c r="T19" s="517"/>
      <c r="U19" s="517"/>
      <c r="V19" s="518"/>
      <c r="W19" s="525"/>
      <c r="X19" s="526"/>
      <c r="Y19" s="526"/>
      <c r="Z19" s="526"/>
      <c r="AA19" s="526"/>
      <c r="AB19" s="526"/>
      <c r="AC19" s="529"/>
      <c r="AD19" s="529"/>
      <c r="AE19" s="529"/>
      <c r="AF19" s="529"/>
      <c r="AG19" s="529"/>
      <c r="AH19" s="529"/>
      <c r="AI19" s="529"/>
      <c r="AJ19" s="529"/>
      <c r="AK19" s="529"/>
      <c r="AL19" s="530"/>
      <c r="AM19" s="515"/>
      <c r="AN19" s="420"/>
      <c r="AO19" s="420"/>
      <c r="AP19" s="420"/>
      <c r="AQ19" s="420"/>
      <c r="AR19" s="420"/>
      <c r="AS19" s="420"/>
      <c r="AT19" s="421"/>
      <c r="AU19" s="503"/>
      <c r="AV19" s="504"/>
      <c r="AW19" s="504"/>
      <c r="AX19" s="504"/>
      <c r="AY19" s="426" t="s">
        <v>152</v>
      </c>
      <c r="AZ19" s="427"/>
      <c r="BA19" s="427"/>
      <c r="BB19" s="427"/>
      <c r="BC19" s="427"/>
      <c r="BD19" s="427"/>
      <c r="BE19" s="427"/>
      <c r="BF19" s="427"/>
      <c r="BG19" s="427"/>
      <c r="BH19" s="427"/>
      <c r="BI19" s="427"/>
      <c r="BJ19" s="427"/>
      <c r="BK19" s="427"/>
      <c r="BL19" s="427"/>
      <c r="BM19" s="428"/>
      <c r="BN19" s="446">
        <v>5535040</v>
      </c>
      <c r="BO19" s="447"/>
      <c r="BP19" s="447"/>
      <c r="BQ19" s="447"/>
      <c r="BR19" s="447"/>
      <c r="BS19" s="447"/>
      <c r="BT19" s="447"/>
      <c r="BU19" s="448"/>
      <c r="BV19" s="446">
        <v>5238203</v>
      </c>
      <c r="BW19" s="447"/>
      <c r="BX19" s="447"/>
      <c r="BY19" s="447"/>
      <c r="BZ19" s="447"/>
      <c r="CA19" s="447"/>
      <c r="CB19" s="447"/>
      <c r="CC19" s="448"/>
      <c r="CD19" s="180"/>
      <c r="CE19" s="444"/>
      <c r="CF19" s="444"/>
      <c r="CG19" s="444"/>
      <c r="CH19" s="444"/>
      <c r="CI19" s="444"/>
      <c r="CJ19" s="444"/>
      <c r="CK19" s="444"/>
      <c r="CL19" s="444"/>
      <c r="CM19" s="444"/>
      <c r="CN19" s="444"/>
      <c r="CO19" s="444"/>
      <c r="CP19" s="444"/>
      <c r="CQ19" s="444"/>
      <c r="CR19" s="444"/>
      <c r="CS19" s="445"/>
      <c r="CT19" s="416"/>
      <c r="CU19" s="417"/>
      <c r="CV19" s="417"/>
      <c r="CW19" s="417"/>
      <c r="CX19" s="417"/>
      <c r="CY19" s="417"/>
      <c r="CZ19" s="417"/>
      <c r="DA19" s="418"/>
      <c r="DB19" s="416"/>
      <c r="DC19" s="417"/>
      <c r="DD19" s="417"/>
      <c r="DE19" s="417"/>
      <c r="DF19" s="417"/>
      <c r="DG19" s="417"/>
      <c r="DH19" s="417"/>
      <c r="DI19" s="418"/>
      <c r="DJ19" s="165"/>
      <c r="DK19" s="165"/>
      <c r="DL19" s="165"/>
      <c r="DM19" s="165"/>
      <c r="DN19" s="165"/>
      <c r="DO19" s="165"/>
    </row>
    <row r="20" spans="1:119" ht="18.75" customHeight="1" thickBot="1" x14ac:dyDescent="0.2">
      <c r="A20" s="166"/>
      <c r="B20" s="508" t="s">
        <v>153</v>
      </c>
      <c r="C20" s="509"/>
      <c r="D20" s="509"/>
      <c r="E20" s="510"/>
      <c r="F20" s="510"/>
      <c r="G20" s="510"/>
      <c r="H20" s="510"/>
      <c r="I20" s="510"/>
      <c r="J20" s="510"/>
      <c r="K20" s="510"/>
      <c r="L20" s="516">
        <v>6181</v>
      </c>
      <c r="M20" s="516"/>
      <c r="N20" s="516"/>
      <c r="O20" s="516"/>
      <c r="P20" s="516"/>
      <c r="Q20" s="516"/>
      <c r="R20" s="517"/>
      <c r="S20" s="517"/>
      <c r="T20" s="517"/>
      <c r="U20" s="517"/>
      <c r="V20" s="518"/>
      <c r="W20" s="527"/>
      <c r="X20" s="528"/>
      <c r="Y20" s="528"/>
      <c r="Z20" s="528"/>
      <c r="AA20" s="528"/>
      <c r="AB20" s="528"/>
      <c r="AC20" s="519"/>
      <c r="AD20" s="519"/>
      <c r="AE20" s="519"/>
      <c r="AF20" s="519"/>
      <c r="AG20" s="519"/>
      <c r="AH20" s="519"/>
      <c r="AI20" s="519"/>
      <c r="AJ20" s="519"/>
      <c r="AK20" s="519"/>
      <c r="AL20" s="520"/>
      <c r="AM20" s="521"/>
      <c r="AN20" s="493"/>
      <c r="AO20" s="493"/>
      <c r="AP20" s="493"/>
      <c r="AQ20" s="493"/>
      <c r="AR20" s="493"/>
      <c r="AS20" s="493"/>
      <c r="AT20" s="494"/>
      <c r="AU20" s="522"/>
      <c r="AV20" s="523"/>
      <c r="AW20" s="523"/>
      <c r="AX20" s="524"/>
      <c r="AY20" s="426"/>
      <c r="AZ20" s="427"/>
      <c r="BA20" s="427"/>
      <c r="BB20" s="427"/>
      <c r="BC20" s="427"/>
      <c r="BD20" s="427"/>
      <c r="BE20" s="427"/>
      <c r="BF20" s="427"/>
      <c r="BG20" s="427"/>
      <c r="BH20" s="427"/>
      <c r="BI20" s="427"/>
      <c r="BJ20" s="427"/>
      <c r="BK20" s="427"/>
      <c r="BL20" s="427"/>
      <c r="BM20" s="428"/>
      <c r="BN20" s="446"/>
      <c r="BO20" s="447"/>
      <c r="BP20" s="447"/>
      <c r="BQ20" s="447"/>
      <c r="BR20" s="447"/>
      <c r="BS20" s="447"/>
      <c r="BT20" s="447"/>
      <c r="BU20" s="448"/>
      <c r="BV20" s="446"/>
      <c r="BW20" s="447"/>
      <c r="BX20" s="447"/>
      <c r="BY20" s="447"/>
      <c r="BZ20" s="447"/>
      <c r="CA20" s="447"/>
      <c r="CB20" s="447"/>
      <c r="CC20" s="448"/>
      <c r="CD20" s="180"/>
      <c r="CE20" s="444"/>
      <c r="CF20" s="444"/>
      <c r="CG20" s="444"/>
      <c r="CH20" s="444"/>
      <c r="CI20" s="444"/>
      <c r="CJ20" s="444"/>
      <c r="CK20" s="444"/>
      <c r="CL20" s="444"/>
      <c r="CM20" s="444"/>
      <c r="CN20" s="444"/>
      <c r="CO20" s="444"/>
      <c r="CP20" s="444"/>
      <c r="CQ20" s="444"/>
      <c r="CR20" s="444"/>
      <c r="CS20" s="445"/>
      <c r="CT20" s="416"/>
      <c r="CU20" s="417"/>
      <c r="CV20" s="417"/>
      <c r="CW20" s="417"/>
      <c r="CX20" s="417"/>
      <c r="CY20" s="417"/>
      <c r="CZ20" s="417"/>
      <c r="DA20" s="418"/>
      <c r="DB20" s="416"/>
      <c r="DC20" s="417"/>
      <c r="DD20" s="417"/>
      <c r="DE20" s="417"/>
      <c r="DF20" s="417"/>
      <c r="DG20" s="417"/>
      <c r="DH20" s="417"/>
      <c r="DI20" s="418"/>
      <c r="DJ20" s="165"/>
      <c r="DK20" s="165"/>
      <c r="DL20" s="165"/>
      <c r="DM20" s="165"/>
      <c r="DN20" s="165"/>
      <c r="DO20" s="165"/>
    </row>
    <row r="21" spans="1:119" ht="18.75" customHeight="1" x14ac:dyDescent="0.15">
      <c r="A21" s="166"/>
      <c r="B21" s="505" t="s">
        <v>154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26"/>
      <c r="AZ21" s="427"/>
      <c r="BA21" s="427"/>
      <c r="BB21" s="427"/>
      <c r="BC21" s="427"/>
      <c r="BD21" s="427"/>
      <c r="BE21" s="427"/>
      <c r="BF21" s="427"/>
      <c r="BG21" s="427"/>
      <c r="BH21" s="427"/>
      <c r="BI21" s="427"/>
      <c r="BJ21" s="427"/>
      <c r="BK21" s="427"/>
      <c r="BL21" s="427"/>
      <c r="BM21" s="428"/>
      <c r="BN21" s="446"/>
      <c r="BO21" s="447"/>
      <c r="BP21" s="447"/>
      <c r="BQ21" s="447"/>
      <c r="BR21" s="447"/>
      <c r="BS21" s="447"/>
      <c r="BT21" s="447"/>
      <c r="BU21" s="448"/>
      <c r="BV21" s="446"/>
      <c r="BW21" s="447"/>
      <c r="BX21" s="447"/>
      <c r="BY21" s="447"/>
      <c r="BZ21" s="447"/>
      <c r="CA21" s="447"/>
      <c r="CB21" s="447"/>
      <c r="CC21" s="448"/>
      <c r="CD21" s="180"/>
      <c r="CE21" s="444"/>
      <c r="CF21" s="444"/>
      <c r="CG21" s="444"/>
      <c r="CH21" s="444"/>
      <c r="CI21" s="444"/>
      <c r="CJ21" s="444"/>
      <c r="CK21" s="444"/>
      <c r="CL21" s="444"/>
      <c r="CM21" s="444"/>
      <c r="CN21" s="444"/>
      <c r="CO21" s="444"/>
      <c r="CP21" s="444"/>
      <c r="CQ21" s="444"/>
      <c r="CR21" s="444"/>
      <c r="CS21" s="445"/>
      <c r="CT21" s="416"/>
      <c r="CU21" s="417"/>
      <c r="CV21" s="417"/>
      <c r="CW21" s="417"/>
      <c r="CX21" s="417"/>
      <c r="CY21" s="417"/>
      <c r="CZ21" s="417"/>
      <c r="DA21" s="418"/>
      <c r="DB21" s="416"/>
      <c r="DC21" s="417"/>
      <c r="DD21" s="417"/>
      <c r="DE21" s="417"/>
      <c r="DF21" s="417"/>
      <c r="DG21" s="417"/>
      <c r="DH21" s="417"/>
      <c r="DI21" s="418"/>
      <c r="DJ21" s="165"/>
      <c r="DK21" s="165"/>
      <c r="DL21" s="165"/>
      <c r="DM21" s="165"/>
      <c r="DN21" s="165"/>
      <c r="DO21" s="165"/>
    </row>
    <row r="22" spans="1:119" ht="18.75" customHeight="1" thickBot="1" x14ac:dyDescent="0.2">
      <c r="A22" s="166"/>
      <c r="B22" s="475" t="s">
        <v>155</v>
      </c>
      <c r="C22" s="476"/>
      <c r="D22" s="477"/>
      <c r="E22" s="484" t="s">
        <v>1</v>
      </c>
      <c r="F22" s="459"/>
      <c r="G22" s="459"/>
      <c r="H22" s="459"/>
      <c r="I22" s="459"/>
      <c r="J22" s="459"/>
      <c r="K22" s="460"/>
      <c r="L22" s="484" t="s">
        <v>156</v>
      </c>
      <c r="M22" s="459"/>
      <c r="N22" s="459"/>
      <c r="O22" s="459"/>
      <c r="P22" s="460"/>
      <c r="Q22" s="469" t="s">
        <v>157</v>
      </c>
      <c r="R22" s="470"/>
      <c r="S22" s="470"/>
      <c r="T22" s="470"/>
      <c r="U22" s="470"/>
      <c r="V22" s="485"/>
      <c r="W22" s="487" t="s">
        <v>158</v>
      </c>
      <c r="X22" s="476"/>
      <c r="Y22" s="477"/>
      <c r="Z22" s="484" t="s">
        <v>1</v>
      </c>
      <c r="AA22" s="459"/>
      <c r="AB22" s="459"/>
      <c r="AC22" s="459"/>
      <c r="AD22" s="459"/>
      <c r="AE22" s="459"/>
      <c r="AF22" s="459"/>
      <c r="AG22" s="460"/>
      <c r="AH22" s="458" t="s">
        <v>159</v>
      </c>
      <c r="AI22" s="459"/>
      <c r="AJ22" s="459"/>
      <c r="AK22" s="459"/>
      <c r="AL22" s="460"/>
      <c r="AM22" s="458" t="s">
        <v>160</v>
      </c>
      <c r="AN22" s="464"/>
      <c r="AO22" s="464"/>
      <c r="AP22" s="464"/>
      <c r="AQ22" s="464"/>
      <c r="AR22" s="465"/>
      <c r="AS22" s="469" t="s">
        <v>157</v>
      </c>
      <c r="AT22" s="470"/>
      <c r="AU22" s="470"/>
      <c r="AV22" s="470"/>
      <c r="AW22" s="470"/>
      <c r="AX22" s="471"/>
      <c r="AY22" s="413"/>
      <c r="AZ22" s="414"/>
      <c r="BA22" s="414"/>
      <c r="BB22" s="414"/>
      <c r="BC22" s="414"/>
      <c r="BD22" s="414"/>
      <c r="BE22" s="414"/>
      <c r="BF22" s="414"/>
      <c r="BG22" s="414"/>
      <c r="BH22" s="414"/>
      <c r="BI22" s="414"/>
      <c r="BJ22" s="414"/>
      <c r="BK22" s="414"/>
      <c r="BL22" s="414"/>
      <c r="BM22" s="415"/>
      <c r="BN22" s="449"/>
      <c r="BO22" s="450"/>
      <c r="BP22" s="450"/>
      <c r="BQ22" s="450"/>
      <c r="BR22" s="450"/>
      <c r="BS22" s="450"/>
      <c r="BT22" s="450"/>
      <c r="BU22" s="451"/>
      <c r="BV22" s="449"/>
      <c r="BW22" s="450"/>
      <c r="BX22" s="450"/>
      <c r="BY22" s="450"/>
      <c r="BZ22" s="450"/>
      <c r="CA22" s="450"/>
      <c r="CB22" s="450"/>
      <c r="CC22" s="451"/>
      <c r="CD22" s="180"/>
      <c r="CE22" s="444"/>
      <c r="CF22" s="444"/>
      <c r="CG22" s="444"/>
      <c r="CH22" s="444"/>
      <c r="CI22" s="444"/>
      <c r="CJ22" s="444"/>
      <c r="CK22" s="444"/>
      <c r="CL22" s="444"/>
      <c r="CM22" s="444"/>
      <c r="CN22" s="444"/>
      <c r="CO22" s="444"/>
      <c r="CP22" s="444"/>
      <c r="CQ22" s="444"/>
      <c r="CR22" s="444"/>
      <c r="CS22" s="445"/>
      <c r="CT22" s="416"/>
      <c r="CU22" s="417"/>
      <c r="CV22" s="417"/>
      <c r="CW22" s="417"/>
      <c r="CX22" s="417"/>
      <c r="CY22" s="417"/>
      <c r="CZ22" s="417"/>
      <c r="DA22" s="418"/>
      <c r="DB22" s="416"/>
      <c r="DC22" s="417"/>
      <c r="DD22" s="417"/>
      <c r="DE22" s="417"/>
      <c r="DF22" s="417"/>
      <c r="DG22" s="417"/>
      <c r="DH22" s="417"/>
      <c r="DI22" s="418"/>
      <c r="DJ22" s="165"/>
      <c r="DK22" s="165"/>
      <c r="DL22" s="165"/>
      <c r="DM22" s="165"/>
      <c r="DN22" s="165"/>
      <c r="DO22" s="165"/>
    </row>
    <row r="23" spans="1:119" ht="18.75" customHeight="1" x14ac:dyDescent="0.15">
      <c r="A23" s="166"/>
      <c r="B23" s="478"/>
      <c r="C23" s="479"/>
      <c r="D23" s="480"/>
      <c r="E23" s="461"/>
      <c r="F23" s="462"/>
      <c r="G23" s="462"/>
      <c r="H23" s="462"/>
      <c r="I23" s="462"/>
      <c r="J23" s="462"/>
      <c r="K23" s="463"/>
      <c r="L23" s="461"/>
      <c r="M23" s="462"/>
      <c r="N23" s="462"/>
      <c r="O23" s="462"/>
      <c r="P23" s="463"/>
      <c r="Q23" s="472"/>
      <c r="R23" s="473"/>
      <c r="S23" s="473"/>
      <c r="T23" s="473"/>
      <c r="U23" s="473"/>
      <c r="V23" s="486"/>
      <c r="W23" s="488"/>
      <c r="X23" s="479"/>
      <c r="Y23" s="480"/>
      <c r="Z23" s="461"/>
      <c r="AA23" s="462"/>
      <c r="AB23" s="462"/>
      <c r="AC23" s="462"/>
      <c r="AD23" s="462"/>
      <c r="AE23" s="462"/>
      <c r="AF23" s="462"/>
      <c r="AG23" s="463"/>
      <c r="AH23" s="461"/>
      <c r="AI23" s="462"/>
      <c r="AJ23" s="462"/>
      <c r="AK23" s="462"/>
      <c r="AL23" s="463"/>
      <c r="AM23" s="466"/>
      <c r="AN23" s="467"/>
      <c r="AO23" s="467"/>
      <c r="AP23" s="467"/>
      <c r="AQ23" s="467"/>
      <c r="AR23" s="468"/>
      <c r="AS23" s="472"/>
      <c r="AT23" s="473"/>
      <c r="AU23" s="473"/>
      <c r="AV23" s="473"/>
      <c r="AW23" s="473"/>
      <c r="AX23" s="474"/>
      <c r="AY23" s="438" t="s">
        <v>161</v>
      </c>
      <c r="AZ23" s="439"/>
      <c r="BA23" s="439"/>
      <c r="BB23" s="439"/>
      <c r="BC23" s="439"/>
      <c r="BD23" s="439"/>
      <c r="BE23" s="439"/>
      <c r="BF23" s="439"/>
      <c r="BG23" s="439"/>
      <c r="BH23" s="439"/>
      <c r="BI23" s="439"/>
      <c r="BJ23" s="439"/>
      <c r="BK23" s="439"/>
      <c r="BL23" s="439"/>
      <c r="BM23" s="440"/>
      <c r="BN23" s="446">
        <v>1800058</v>
      </c>
      <c r="BO23" s="447"/>
      <c r="BP23" s="447"/>
      <c r="BQ23" s="447"/>
      <c r="BR23" s="447"/>
      <c r="BS23" s="447"/>
      <c r="BT23" s="447"/>
      <c r="BU23" s="448"/>
      <c r="BV23" s="446">
        <v>1747109</v>
      </c>
      <c r="BW23" s="447"/>
      <c r="BX23" s="447"/>
      <c r="BY23" s="447"/>
      <c r="BZ23" s="447"/>
      <c r="CA23" s="447"/>
      <c r="CB23" s="447"/>
      <c r="CC23" s="448"/>
      <c r="CD23" s="180"/>
      <c r="CE23" s="444"/>
      <c r="CF23" s="444"/>
      <c r="CG23" s="444"/>
      <c r="CH23" s="444"/>
      <c r="CI23" s="444"/>
      <c r="CJ23" s="444"/>
      <c r="CK23" s="444"/>
      <c r="CL23" s="444"/>
      <c r="CM23" s="444"/>
      <c r="CN23" s="444"/>
      <c r="CO23" s="444"/>
      <c r="CP23" s="444"/>
      <c r="CQ23" s="444"/>
      <c r="CR23" s="444"/>
      <c r="CS23" s="445"/>
      <c r="CT23" s="416"/>
      <c r="CU23" s="417"/>
      <c r="CV23" s="417"/>
      <c r="CW23" s="417"/>
      <c r="CX23" s="417"/>
      <c r="CY23" s="417"/>
      <c r="CZ23" s="417"/>
      <c r="DA23" s="418"/>
      <c r="DB23" s="416"/>
      <c r="DC23" s="417"/>
      <c r="DD23" s="417"/>
      <c r="DE23" s="417"/>
      <c r="DF23" s="417"/>
      <c r="DG23" s="417"/>
      <c r="DH23" s="417"/>
      <c r="DI23" s="418"/>
      <c r="DJ23" s="165"/>
      <c r="DK23" s="165"/>
      <c r="DL23" s="165"/>
      <c r="DM23" s="165"/>
      <c r="DN23" s="165"/>
      <c r="DO23" s="165"/>
    </row>
    <row r="24" spans="1:119" ht="18.75" customHeight="1" thickBot="1" x14ac:dyDescent="0.2">
      <c r="A24" s="166"/>
      <c r="B24" s="478"/>
      <c r="C24" s="479"/>
      <c r="D24" s="480"/>
      <c r="E24" s="419" t="s">
        <v>162</v>
      </c>
      <c r="F24" s="420"/>
      <c r="G24" s="420"/>
      <c r="H24" s="420"/>
      <c r="I24" s="420"/>
      <c r="J24" s="420"/>
      <c r="K24" s="421"/>
      <c r="L24" s="422">
        <v>1</v>
      </c>
      <c r="M24" s="423"/>
      <c r="N24" s="423"/>
      <c r="O24" s="423"/>
      <c r="P24" s="424"/>
      <c r="Q24" s="422">
        <v>7461</v>
      </c>
      <c r="R24" s="423"/>
      <c r="S24" s="423"/>
      <c r="T24" s="423"/>
      <c r="U24" s="423"/>
      <c r="V24" s="424"/>
      <c r="W24" s="488"/>
      <c r="X24" s="479"/>
      <c r="Y24" s="480"/>
      <c r="Z24" s="419" t="s">
        <v>163</v>
      </c>
      <c r="AA24" s="420"/>
      <c r="AB24" s="420"/>
      <c r="AC24" s="420"/>
      <c r="AD24" s="420"/>
      <c r="AE24" s="420"/>
      <c r="AF24" s="420"/>
      <c r="AG24" s="421"/>
      <c r="AH24" s="422">
        <v>117</v>
      </c>
      <c r="AI24" s="423"/>
      <c r="AJ24" s="423"/>
      <c r="AK24" s="423"/>
      <c r="AL24" s="424"/>
      <c r="AM24" s="422">
        <v>323856</v>
      </c>
      <c r="AN24" s="423"/>
      <c r="AO24" s="423"/>
      <c r="AP24" s="423"/>
      <c r="AQ24" s="423"/>
      <c r="AR24" s="424"/>
      <c r="AS24" s="422">
        <v>2768</v>
      </c>
      <c r="AT24" s="423"/>
      <c r="AU24" s="423"/>
      <c r="AV24" s="423"/>
      <c r="AW24" s="423"/>
      <c r="AX24" s="425"/>
      <c r="AY24" s="413" t="s">
        <v>164</v>
      </c>
      <c r="AZ24" s="414"/>
      <c r="BA24" s="414"/>
      <c r="BB24" s="414"/>
      <c r="BC24" s="414"/>
      <c r="BD24" s="414"/>
      <c r="BE24" s="414"/>
      <c r="BF24" s="414"/>
      <c r="BG24" s="414"/>
      <c r="BH24" s="414"/>
      <c r="BI24" s="414"/>
      <c r="BJ24" s="414"/>
      <c r="BK24" s="414"/>
      <c r="BL24" s="414"/>
      <c r="BM24" s="415"/>
      <c r="BN24" s="446">
        <v>1671389</v>
      </c>
      <c r="BO24" s="447"/>
      <c r="BP24" s="447"/>
      <c r="BQ24" s="447"/>
      <c r="BR24" s="447"/>
      <c r="BS24" s="447"/>
      <c r="BT24" s="447"/>
      <c r="BU24" s="448"/>
      <c r="BV24" s="446">
        <v>1717825</v>
      </c>
      <c r="BW24" s="447"/>
      <c r="BX24" s="447"/>
      <c r="BY24" s="447"/>
      <c r="BZ24" s="447"/>
      <c r="CA24" s="447"/>
      <c r="CB24" s="447"/>
      <c r="CC24" s="448"/>
      <c r="CD24" s="180"/>
      <c r="CE24" s="444"/>
      <c r="CF24" s="444"/>
      <c r="CG24" s="444"/>
      <c r="CH24" s="444"/>
      <c r="CI24" s="444"/>
      <c r="CJ24" s="444"/>
      <c r="CK24" s="444"/>
      <c r="CL24" s="444"/>
      <c r="CM24" s="444"/>
      <c r="CN24" s="444"/>
      <c r="CO24" s="444"/>
      <c r="CP24" s="444"/>
      <c r="CQ24" s="444"/>
      <c r="CR24" s="444"/>
      <c r="CS24" s="445"/>
      <c r="CT24" s="416"/>
      <c r="CU24" s="417"/>
      <c r="CV24" s="417"/>
      <c r="CW24" s="417"/>
      <c r="CX24" s="417"/>
      <c r="CY24" s="417"/>
      <c r="CZ24" s="417"/>
      <c r="DA24" s="418"/>
      <c r="DB24" s="416"/>
      <c r="DC24" s="417"/>
      <c r="DD24" s="417"/>
      <c r="DE24" s="417"/>
      <c r="DF24" s="417"/>
      <c r="DG24" s="417"/>
      <c r="DH24" s="417"/>
      <c r="DI24" s="418"/>
      <c r="DJ24" s="165"/>
      <c r="DK24" s="165"/>
      <c r="DL24" s="165"/>
      <c r="DM24" s="165"/>
      <c r="DN24" s="165"/>
      <c r="DO24" s="165"/>
    </row>
    <row r="25" spans="1:119" s="165" customFormat="1" ht="18.75" customHeight="1" x14ac:dyDescent="0.15">
      <c r="A25" s="166"/>
      <c r="B25" s="478"/>
      <c r="C25" s="479"/>
      <c r="D25" s="480"/>
      <c r="E25" s="419" t="s">
        <v>165</v>
      </c>
      <c r="F25" s="420"/>
      <c r="G25" s="420"/>
      <c r="H25" s="420"/>
      <c r="I25" s="420"/>
      <c r="J25" s="420"/>
      <c r="K25" s="421"/>
      <c r="L25" s="422">
        <v>1</v>
      </c>
      <c r="M25" s="423"/>
      <c r="N25" s="423"/>
      <c r="O25" s="423"/>
      <c r="P25" s="424"/>
      <c r="Q25" s="422">
        <v>6850</v>
      </c>
      <c r="R25" s="423"/>
      <c r="S25" s="423"/>
      <c r="T25" s="423"/>
      <c r="U25" s="423"/>
      <c r="V25" s="424"/>
      <c r="W25" s="488"/>
      <c r="X25" s="479"/>
      <c r="Y25" s="480"/>
      <c r="Z25" s="419" t="s">
        <v>166</v>
      </c>
      <c r="AA25" s="420"/>
      <c r="AB25" s="420"/>
      <c r="AC25" s="420"/>
      <c r="AD25" s="420"/>
      <c r="AE25" s="420"/>
      <c r="AF25" s="420"/>
      <c r="AG25" s="421"/>
      <c r="AH25" s="422" t="s">
        <v>167</v>
      </c>
      <c r="AI25" s="423"/>
      <c r="AJ25" s="423"/>
      <c r="AK25" s="423"/>
      <c r="AL25" s="424"/>
      <c r="AM25" s="422" t="s">
        <v>167</v>
      </c>
      <c r="AN25" s="423"/>
      <c r="AO25" s="423"/>
      <c r="AP25" s="423"/>
      <c r="AQ25" s="423"/>
      <c r="AR25" s="424"/>
      <c r="AS25" s="422" t="s">
        <v>168</v>
      </c>
      <c r="AT25" s="423"/>
      <c r="AU25" s="423"/>
      <c r="AV25" s="423"/>
      <c r="AW25" s="423"/>
      <c r="AX25" s="425"/>
      <c r="AY25" s="438" t="s">
        <v>169</v>
      </c>
      <c r="AZ25" s="439"/>
      <c r="BA25" s="439"/>
      <c r="BB25" s="439"/>
      <c r="BC25" s="439"/>
      <c r="BD25" s="439"/>
      <c r="BE25" s="439"/>
      <c r="BF25" s="439"/>
      <c r="BG25" s="439"/>
      <c r="BH25" s="439"/>
      <c r="BI25" s="439"/>
      <c r="BJ25" s="439"/>
      <c r="BK25" s="439"/>
      <c r="BL25" s="439"/>
      <c r="BM25" s="440"/>
      <c r="BN25" s="441">
        <v>134363</v>
      </c>
      <c r="BO25" s="442"/>
      <c r="BP25" s="442"/>
      <c r="BQ25" s="442"/>
      <c r="BR25" s="442"/>
      <c r="BS25" s="442"/>
      <c r="BT25" s="442"/>
      <c r="BU25" s="443"/>
      <c r="BV25" s="441">
        <v>293101</v>
      </c>
      <c r="BW25" s="442"/>
      <c r="BX25" s="442"/>
      <c r="BY25" s="442"/>
      <c r="BZ25" s="442"/>
      <c r="CA25" s="442"/>
      <c r="CB25" s="442"/>
      <c r="CC25" s="443"/>
      <c r="CD25" s="180"/>
      <c r="CE25" s="444"/>
      <c r="CF25" s="444"/>
      <c r="CG25" s="444"/>
      <c r="CH25" s="444"/>
      <c r="CI25" s="444"/>
      <c r="CJ25" s="444"/>
      <c r="CK25" s="444"/>
      <c r="CL25" s="444"/>
      <c r="CM25" s="444"/>
      <c r="CN25" s="444"/>
      <c r="CO25" s="444"/>
      <c r="CP25" s="444"/>
      <c r="CQ25" s="444"/>
      <c r="CR25" s="444"/>
      <c r="CS25" s="445"/>
      <c r="CT25" s="416"/>
      <c r="CU25" s="417"/>
      <c r="CV25" s="417"/>
      <c r="CW25" s="417"/>
      <c r="CX25" s="417"/>
      <c r="CY25" s="417"/>
      <c r="CZ25" s="417"/>
      <c r="DA25" s="418"/>
      <c r="DB25" s="416"/>
      <c r="DC25" s="417"/>
      <c r="DD25" s="417"/>
      <c r="DE25" s="417"/>
      <c r="DF25" s="417"/>
      <c r="DG25" s="417"/>
      <c r="DH25" s="417"/>
      <c r="DI25" s="418"/>
    </row>
    <row r="26" spans="1:119" s="165" customFormat="1" ht="18.75" customHeight="1" x14ac:dyDescent="0.15">
      <c r="A26" s="166"/>
      <c r="B26" s="478"/>
      <c r="C26" s="479"/>
      <c r="D26" s="480"/>
      <c r="E26" s="419" t="s">
        <v>170</v>
      </c>
      <c r="F26" s="420"/>
      <c r="G26" s="420"/>
      <c r="H26" s="420"/>
      <c r="I26" s="420"/>
      <c r="J26" s="420"/>
      <c r="K26" s="421"/>
      <c r="L26" s="422">
        <v>1</v>
      </c>
      <c r="M26" s="423"/>
      <c r="N26" s="423"/>
      <c r="O26" s="423"/>
      <c r="P26" s="424"/>
      <c r="Q26" s="422">
        <v>6450</v>
      </c>
      <c r="R26" s="423"/>
      <c r="S26" s="423"/>
      <c r="T26" s="423"/>
      <c r="U26" s="423"/>
      <c r="V26" s="424"/>
      <c r="W26" s="488"/>
      <c r="X26" s="479"/>
      <c r="Y26" s="480"/>
      <c r="Z26" s="419" t="s">
        <v>171</v>
      </c>
      <c r="AA26" s="501"/>
      <c r="AB26" s="501"/>
      <c r="AC26" s="501"/>
      <c r="AD26" s="501"/>
      <c r="AE26" s="501"/>
      <c r="AF26" s="501"/>
      <c r="AG26" s="502"/>
      <c r="AH26" s="422">
        <v>6</v>
      </c>
      <c r="AI26" s="423"/>
      <c r="AJ26" s="423"/>
      <c r="AK26" s="423"/>
      <c r="AL26" s="424"/>
      <c r="AM26" s="422">
        <v>19620</v>
      </c>
      <c r="AN26" s="423"/>
      <c r="AO26" s="423"/>
      <c r="AP26" s="423"/>
      <c r="AQ26" s="423"/>
      <c r="AR26" s="424"/>
      <c r="AS26" s="422">
        <v>3270</v>
      </c>
      <c r="AT26" s="423"/>
      <c r="AU26" s="423"/>
      <c r="AV26" s="423"/>
      <c r="AW26" s="423"/>
      <c r="AX26" s="425"/>
      <c r="AY26" s="455" t="s">
        <v>172</v>
      </c>
      <c r="AZ26" s="456"/>
      <c r="BA26" s="456"/>
      <c r="BB26" s="456"/>
      <c r="BC26" s="456"/>
      <c r="BD26" s="456"/>
      <c r="BE26" s="456"/>
      <c r="BF26" s="456"/>
      <c r="BG26" s="456"/>
      <c r="BH26" s="456"/>
      <c r="BI26" s="456"/>
      <c r="BJ26" s="456"/>
      <c r="BK26" s="456"/>
      <c r="BL26" s="456"/>
      <c r="BM26" s="457"/>
      <c r="BN26" s="446" t="s">
        <v>123</v>
      </c>
      <c r="BO26" s="447"/>
      <c r="BP26" s="447"/>
      <c r="BQ26" s="447"/>
      <c r="BR26" s="447"/>
      <c r="BS26" s="447"/>
      <c r="BT26" s="447"/>
      <c r="BU26" s="448"/>
      <c r="BV26" s="446" t="s">
        <v>168</v>
      </c>
      <c r="BW26" s="447"/>
      <c r="BX26" s="447"/>
      <c r="BY26" s="447"/>
      <c r="BZ26" s="447"/>
      <c r="CA26" s="447"/>
      <c r="CB26" s="447"/>
      <c r="CC26" s="448"/>
      <c r="CD26" s="180"/>
      <c r="CE26" s="444"/>
      <c r="CF26" s="444"/>
      <c r="CG26" s="444"/>
      <c r="CH26" s="444"/>
      <c r="CI26" s="444"/>
      <c r="CJ26" s="444"/>
      <c r="CK26" s="444"/>
      <c r="CL26" s="444"/>
      <c r="CM26" s="444"/>
      <c r="CN26" s="444"/>
      <c r="CO26" s="444"/>
      <c r="CP26" s="444"/>
      <c r="CQ26" s="444"/>
      <c r="CR26" s="444"/>
      <c r="CS26" s="445"/>
      <c r="CT26" s="416"/>
      <c r="CU26" s="417"/>
      <c r="CV26" s="417"/>
      <c r="CW26" s="417"/>
      <c r="CX26" s="417"/>
      <c r="CY26" s="417"/>
      <c r="CZ26" s="417"/>
      <c r="DA26" s="418"/>
      <c r="DB26" s="416"/>
      <c r="DC26" s="417"/>
      <c r="DD26" s="417"/>
      <c r="DE26" s="417"/>
      <c r="DF26" s="417"/>
      <c r="DG26" s="417"/>
      <c r="DH26" s="417"/>
      <c r="DI26" s="418"/>
    </row>
    <row r="27" spans="1:119" ht="18.75" customHeight="1" thickBot="1" x14ac:dyDescent="0.2">
      <c r="A27" s="166"/>
      <c r="B27" s="478"/>
      <c r="C27" s="479"/>
      <c r="D27" s="480"/>
      <c r="E27" s="419" t="s">
        <v>173</v>
      </c>
      <c r="F27" s="420"/>
      <c r="G27" s="420"/>
      <c r="H27" s="420"/>
      <c r="I27" s="420"/>
      <c r="J27" s="420"/>
      <c r="K27" s="421"/>
      <c r="L27" s="422">
        <v>1</v>
      </c>
      <c r="M27" s="423"/>
      <c r="N27" s="423"/>
      <c r="O27" s="423"/>
      <c r="P27" s="424"/>
      <c r="Q27" s="422">
        <v>3770</v>
      </c>
      <c r="R27" s="423"/>
      <c r="S27" s="423"/>
      <c r="T27" s="423"/>
      <c r="U27" s="423"/>
      <c r="V27" s="424"/>
      <c r="W27" s="488"/>
      <c r="X27" s="479"/>
      <c r="Y27" s="480"/>
      <c r="Z27" s="419" t="s">
        <v>174</v>
      </c>
      <c r="AA27" s="420"/>
      <c r="AB27" s="420"/>
      <c r="AC27" s="420"/>
      <c r="AD27" s="420"/>
      <c r="AE27" s="420"/>
      <c r="AF27" s="420"/>
      <c r="AG27" s="421"/>
      <c r="AH27" s="422" t="s">
        <v>123</v>
      </c>
      <c r="AI27" s="423"/>
      <c r="AJ27" s="423"/>
      <c r="AK27" s="423"/>
      <c r="AL27" s="424"/>
      <c r="AM27" s="422" t="s">
        <v>123</v>
      </c>
      <c r="AN27" s="423"/>
      <c r="AO27" s="423"/>
      <c r="AP27" s="423"/>
      <c r="AQ27" s="423"/>
      <c r="AR27" s="424"/>
      <c r="AS27" s="422" t="s">
        <v>167</v>
      </c>
      <c r="AT27" s="423"/>
      <c r="AU27" s="423"/>
      <c r="AV27" s="423"/>
      <c r="AW27" s="423"/>
      <c r="AX27" s="425"/>
      <c r="AY27" s="452" t="s">
        <v>175</v>
      </c>
      <c r="AZ27" s="453"/>
      <c r="BA27" s="453"/>
      <c r="BB27" s="453"/>
      <c r="BC27" s="453"/>
      <c r="BD27" s="453"/>
      <c r="BE27" s="453"/>
      <c r="BF27" s="453"/>
      <c r="BG27" s="453"/>
      <c r="BH27" s="453"/>
      <c r="BI27" s="453"/>
      <c r="BJ27" s="453"/>
      <c r="BK27" s="453"/>
      <c r="BL27" s="453"/>
      <c r="BM27" s="454"/>
      <c r="BN27" s="449" t="s">
        <v>123</v>
      </c>
      <c r="BO27" s="450"/>
      <c r="BP27" s="450"/>
      <c r="BQ27" s="450"/>
      <c r="BR27" s="450"/>
      <c r="BS27" s="450"/>
      <c r="BT27" s="450"/>
      <c r="BU27" s="451"/>
      <c r="BV27" s="449" t="s">
        <v>123</v>
      </c>
      <c r="BW27" s="450"/>
      <c r="BX27" s="450"/>
      <c r="BY27" s="450"/>
      <c r="BZ27" s="450"/>
      <c r="CA27" s="450"/>
      <c r="CB27" s="450"/>
      <c r="CC27" s="451"/>
      <c r="CD27" s="182"/>
      <c r="CE27" s="444"/>
      <c r="CF27" s="444"/>
      <c r="CG27" s="444"/>
      <c r="CH27" s="444"/>
      <c r="CI27" s="444"/>
      <c r="CJ27" s="444"/>
      <c r="CK27" s="444"/>
      <c r="CL27" s="444"/>
      <c r="CM27" s="444"/>
      <c r="CN27" s="444"/>
      <c r="CO27" s="444"/>
      <c r="CP27" s="444"/>
      <c r="CQ27" s="444"/>
      <c r="CR27" s="444"/>
      <c r="CS27" s="445"/>
      <c r="CT27" s="416"/>
      <c r="CU27" s="417"/>
      <c r="CV27" s="417"/>
      <c r="CW27" s="417"/>
      <c r="CX27" s="417"/>
      <c r="CY27" s="417"/>
      <c r="CZ27" s="417"/>
      <c r="DA27" s="418"/>
      <c r="DB27" s="416"/>
      <c r="DC27" s="417"/>
      <c r="DD27" s="417"/>
      <c r="DE27" s="417"/>
      <c r="DF27" s="417"/>
      <c r="DG27" s="417"/>
      <c r="DH27" s="417"/>
      <c r="DI27" s="418"/>
      <c r="DJ27" s="165"/>
      <c r="DK27" s="165"/>
      <c r="DL27" s="165"/>
      <c r="DM27" s="165"/>
      <c r="DN27" s="165"/>
      <c r="DO27" s="165"/>
    </row>
    <row r="28" spans="1:119" ht="18.75" customHeight="1" x14ac:dyDescent="0.15">
      <c r="A28" s="166"/>
      <c r="B28" s="478"/>
      <c r="C28" s="479"/>
      <c r="D28" s="480"/>
      <c r="E28" s="419" t="s">
        <v>176</v>
      </c>
      <c r="F28" s="420"/>
      <c r="G28" s="420"/>
      <c r="H28" s="420"/>
      <c r="I28" s="420"/>
      <c r="J28" s="420"/>
      <c r="K28" s="421"/>
      <c r="L28" s="422">
        <v>1</v>
      </c>
      <c r="M28" s="423"/>
      <c r="N28" s="423"/>
      <c r="O28" s="423"/>
      <c r="P28" s="424"/>
      <c r="Q28" s="422">
        <v>3020</v>
      </c>
      <c r="R28" s="423"/>
      <c r="S28" s="423"/>
      <c r="T28" s="423"/>
      <c r="U28" s="423"/>
      <c r="V28" s="424"/>
      <c r="W28" s="488"/>
      <c r="X28" s="479"/>
      <c r="Y28" s="480"/>
      <c r="Z28" s="419" t="s">
        <v>177</v>
      </c>
      <c r="AA28" s="420"/>
      <c r="AB28" s="420"/>
      <c r="AC28" s="420"/>
      <c r="AD28" s="420"/>
      <c r="AE28" s="420"/>
      <c r="AF28" s="420"/>
      <c r="AG28" s="421"/>
      <c r="AH28" s="422" t="s">
        <v>167</v>
      </c>
      <c r="AI28" s="423"/>
      <c r="AJ28" s="423"/>
      <c r="AK28" s="423"/>
      <c r="AL28" s="424"/>
      <c r="AM28" s="422" t="s">
        <v>123</v>
      </c>
      <c r="AN28" s="423"/>
      <c r="AO28" s="423"/>
      <c r="AP28" s="423"/>
      <c r="AQ28" s="423"/>
      <c r="AR28" s="424"/>
      <c r="AS28" s="422" t="s">
        <v>123</v>
      </c>
      <c r="AT28" s="423"/>
      <c r="AU28" s="423"/>
      <c r="AV28" s="423"/>
      <c r="AW28" s="423"/>
      <c r="AX28" s="425"/>
      <c r="AY28" s="429" t="s">
        <v>178</v>
      </c>
      <c r="AZ28" s="430"/>
      <c r="BA28" s="430"/>
      <c r="BB28" s="431"/>
      <c r="BC28" s="438" t="s">
        <v>41</v>
      </c>
      <c r="BD28" s="439"/>
      <c r="BE28" s="439"/>
      <c r="BF28" s="439"/>
      <c r="BG28" s="439"/>
      <c r="BH28" s="439"/>
      <c r="BI28" s="439"/>
      <c r="BJ28" s="439"/>
      <c r="BK28" s="439"/>
      <c r="BL28" s="439"/>
      <c r="BM28" s="440"/>
      <c r="BN28" s="441">
        <v>1533398</v>
      </c>
      <c r="BO28" s="442"/>
      <c r="BP28" s="442"/>
      <c r="BQ28" s="442"/>
      <c r="BR28" s="442"/>
      <c r="BS28" s="442"/>
      <c r="BT28" s="442"/>
      <c r="BU28" s="443"/>
      <c r="BV28" s="441">
        <v>978354</v>
      </c>
      <c r="BW28" s="442"/>
      <c r="BX28" s="442"/>
      <c r="BY28" s="442"/>
      <c r="BZ28" s="442"/>
      <c r="CA28" s="442"/>
      <c r="CB28" s="442"/>
      <c r="CC28" s="443"/>
      <c r="CD28" s="180"/>
      <c r="CE28" s="444"/>
      <c r="CF28" s="444"/>
      <c r="CG28" s="444"/>
      <c r="CH28" s="444"/>
      <c r="CI28" s="444"/>
      <c r="CJ28" s="444"/>
      <c r="CK28" s="444"/>
      <c r="CL28" s="444"/>
      <c r="CM28" s="444"/>
      <c r="CN28" s="444"/>
      <c r="CO28" s="444"/>
      <c r="CP28" s="444"/>
      <c r="CQ28" s="444"/>
      <c r="CR28" s="444"/>
      <c r="CS28" s="445"/>
      <c r="CT28" s="416"/>
      <c r="CU28" s="417"/>
      <c r="CV28" s="417"/>
      <c r="CW28" s="417"/>
      <c r="CX28" s="417"/>
      <c r="CY28" s="417"/>
      <c r="CZ28" s="417"/>
      <c r="DA28" s="418"/>
      <c r="DB28" s="416"/>
      <c r="DC28" s="417"/>
      <c r="DD28" s="417"/>
      <c r="DE28" s="417"/>
      <c r="DF28" s="417"/>
      <c r="DG28" s="417"/>
      <c r="DH28" s="417"/>
      <c r="DI28" s="418"/>
      <c r="DJ28" s="165"/>
      <c r="DK28" s="165"/>
      <c r="DL28" s="165"/>
      <c r="DM28" s="165"/>
      <c r="DN28" s="165"/>
      <c r="DO28" s="165"/>
    </row>
    <row r="29" spans="1:119" ht="18.75" customHeight="1" x14ac:dyDescent="0.15">
      <c r="A29" s="166"/>
      <c r="B29" s="478"/>
      <c r="C29" s="479"/>
      <c r="D29" s="480"/>
      <c r="E29" s="419" t="s">
        <v>179</v>
      </c>
      <c r="F29" s="420"/>
      <c r="G29" s="420"/>
      <c r="H29" s="420"/>
      <c r="I29" s="420"/>
      <c r="J29" s="420"/>
      <c r="K29" s="421"/>
      <c r="L29" s="422">
        <v>8</v>
      </c>
      <c r="M29" s="423"/>
      <c r="N29" s="423"/>
      <c r="O29" s="423"/>
      <c r="P29" s="424"/>
      <c r="Q29" s="422">
        <v>2845</v>
      </c>
      <c r="R29" s="423"/>
      <c r="S29" s="423"/>
      <c r="T29" s="423"/>
      <c r="U29" s="423"/>
      <c r="V29" s="424"/>
      <c r="W29" s="489"/>
      <c r="X29" s="490"/>
      <c r="Y29" s="491"/>
      <c r="Z29" s="419" t="s">
        <v>180</v>
      </c>
      <c r="AA29" s="420"/>
      <c r="AB29" s="420"/>
      <c r="AC29" s="420"/>
      <c r="AD29" s="420"/>
      <c r="AE29" s="420"/>
      <c r="AF29" s="420"/>
      <c r="AG29" s="421"/>
      <c r="AH29" s="422">
        <v>117</v>
      </c>
      <c r="AI29" s="423"/>
      <c r="AJ29" s="423"/>
      <c r="AK29" s="423"/>
      <c r="AL29" s="424"/>
      <c r="AM29" s="422">
        <v>323856</v>
      </c>
      <c r="AN29" s="423"/>
      <c r="AO29" s="423"/>
      <c r="AP29" s="423"/>
      <c r="AQ29" s="423"/>
      <c r="AR29" s="424"/>
      <c r="AS29" s="422">
        <v>2768</v>
      </c>
      <c r="AT29" s="423"/>
      <c r="AU29" s="423"/>
      <c r="AV29" s="423"/>
      <c r="AW29" s="423"/>
      <c r="AX29" s="425"/>
      <c r="AY29" s="432"/>
      <c r="AZ29" s="433"/>
      <c r="BA29" s="433"/>
      <c r="BB29" s="434"/>
      <c r="BC29" s="426" t="s">
        <v>181</v>
      </c>
      <c r="BD29" s="427"/>
      <c r="BE29" s="427"/>
      <c r="BF29" s="427"/>
      <c r="BG29" s="427"/>
      <c r="BH29" s="427"/>
      <c r="BI29" s="427"/>
      <c r="BJ29" s="427"/>
      <c r="BK29" s="427"/>
      <c r="BL29" s="427"/>
      <c r="BM29" s="428"/>
      <c r="BN29" s="446" t="s">
        <v>123</v>
      </c>
      <c r="BO29" s="447"/>
      <c r="BP29" s="447"/>
      <c r="BQ29" s="447"/>
      <c r="BR29" s="447"/>
      <c r="BS29" s="447"/>
      <c r="BT29" s="447"/>
      <c r="BU29" s="448"/>
      <c r="BV29" s="446" t="s">
        <v>167</v>
      </c>
      <c r="BW29" s="447"/>
      <c r="BX29" s="447"/>
      <c r="BY29" s="447"/>
      <c r="BZ29" s="447"/>
      <c r="CA29" s="447"/>
      <c r="CB29" s="447"/>
      <c r="CC29" s="448"/>
      <c r="CD29" s="182"/>
      <c r="CE29" s="444"/>
      <c r="CF29" s="444"/>
      <c r="CG29" s="444"/>
      <c r="CH29" s="444"/>
      <c r="CI29" s="444"/>
      <c r="CJ29" s="444"/>
      <c r="CK29" s="444"/>
      <c r="CL29" s="444"/>
      <c r="CM29" s="444"/>
      <c r="CN29" s="444"/>
      <c r="CO29" s="444"/>
      <c r="CP29" s="444"/>
      <c r="CQ29" s="444"/>
      <c r="CR29" s="444"/>
      <c r="CS29" s="445"/>
      <c r="CT29" s="416"/>
      <c r="CU29" s="417"/>
      <c r="CV29" s="417"/>
      <c r="CW29" s="417"/>
      <c r="CX29" s="417"/>
      <c r="CY29" s="417"/>
      <c r="CZ29" s="417"/>
      <c r="DA29" s="418"/>
      <c r="DB29" s="416"/>
      <c r="DC29" s="417"/>
      <c r="DD29" s="417"/>
      <c r="DE29" s="417"/>
      <c r="DF29" s="417"/>
      <c r="DG29" s="417"/>
      <c r="DH29" s="417"/>
      <c r="DI29" s="418"/>
      <c r="DJ29" s="165"/>
      <c r="DK29" s="165"/>
      <c r="DL29" s="165"/>
      <c r="DM29" s="165"/>
      <c r="DN29" s="165"/>
      <c r="DO29" s="165"/>
    </row>
    <row r="30" spans="1:119" ht="18.75" customHeight="1" thickBot="1" x14ac:dyDescent="0.2">
      <c r="A30" s="166"/>
      <c r="B30" s="481"/>
      <c r="C30" s="482"/>
      <c r="D30" s="483"/>
      <c r="E30" s="492"/>
      <c r="F30" s="493"/>
      <c r="G30" s="493"/>
      <c r="H30" s="493"/>
      <c r="I30" s="493"/>
      <c r="J30" s="493"/>
      <c r="K30" s="494"/>
      <c r="L30" s="495"/>
      <c r="M30" s="496"/>
      <c r="N30" s="496"/>
      <c r="O30" s="496"/>
      <c r="P30" s="497"/>
      <c r="Q30" s="495"/>
      <c r="R30" s="496"/>
      <c r="S30" s="496"/>
      <c r="T30" s="496"/>
      <c r="U30" s="496"/>
      <c r="V30" s="497"/>
      <c r="W30" s="498" t="s">
        <v>182</v>
      </c>
      <c r="X30" s="499"/>
      <c r="Y30" s="499"/>
      <c r="Z30" s="499"/>
      <c r="AA30" s="499"/>
      <c r="AB30" s="499"/>
      <c r="AC30" s="499"/>
      <c r="AD30" s="499"/>
      <c r="AE30" s="499"/>
      <c r="AF30" s="499"/>
      <c r="AG30" s="500"/>
      <c r="AH30" s="410">
        <v>99.3</v>
      </c>
      <c r="AI30" s="411"/>
      <c r="AJ30" s="411"/>
      <c r="AK30" s="411"/>
      <c r="AL30" s="411"/>
      <c r="AM30" s="411"/>
      <c r="AN30" s="411"/>
      <c r="AO30" s="411"/>
      <c r="AP30" s="411"/>
      <c r="AQ30" s="411"/>
      <c r="AR30" s="411"/>
      <c r="AS30" s="411"/>
      <c r="AT30" s="411"/>
      <c r="AU30" s="411"/>
      <c r="AV30" s="411"/>
      <c r="AW30" s="411"/>
      <c r="AX30" s="412"/>
      <c r="AY30" s="435"/>
      <c r="AZ30" s="436"/>
      <c r="BA30" s="436"/>
      <c r="BB30" s="437"/>
      <c r="BC30" s="413" t="s">
        <v>43</v>
      </c>
      <c r="BD30" s="414"/>
      <c r="BE30" s="414"/>
      <c r="BF30" s="414"/>
      <c r="BG30" s="414"/>
      <c r="BH30" s="414"/>
      <c r="BI30" s="414"/>
      <c r="BJ30" s="414"/>
      <c r="BK30" s="414"/>
      <c r="BL30" s="414"/>
      <c r="BM30" s="415"/>
      <c r="BN30" s="449">
        <v>558444</v>
      </c>
      <c r="BO30" s="450"/>
      <c r="BP30" s="450"/>
      <c r="BQ30" s="450"/>
      <c r="BR30" s="450"/>
      <c r="BS30" s="450"/>
      <c r="BT30" s="450"/>
      <c r="BU30" s="451"/>
      <c r="BV30" s="449">
        <v>227140</v>
      </c>
      <c r="BW30" s="450"/>
      <c r="BX30" s="450"/>
      <c r="BY30" s="450"/>
      <c r="BZ30" s="450"/>
      <c r="CA30" s="450"/>
      <c r="CB30" s="450"/>
      <c r="CC30" s="45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9" t="s">
        <v>189</v>
      </c>
      <c r="D33" s="409"/>
      <c r="E33" s="408" t="s">
        <v>190</v>
      </c>
      <c r="F33" s="408"/>
      <c r="G33" s="408"/>
      <c r="H33" s="408"/>
      <c r="I33" s="408"/>
      <c r="J33" s="408"/>
      <c r="K33" s="408"/>
      <c r="L33" s="408"/>
      <c r="M33" s="408"/>
      <c r="N33" s="408"/>
      <c r="O33" s="408"/>
      <c r="P33" s="408"/>
      <c r="Q33" s="408"/>
      <c r="R33" s="408"/>
      <c r="S33" s="408"/>
      <c r="T33" s="195"/>
      <c r="U33" s="409" t="s">
        <v>189</v>
      </c>
      <c r="V33" s="409"/>
      <c r="W33" s="408" t="s">
        <v>191</v>
      </c>
      <c r="X33" s="408"/>
      <c r="Y33" s="408"/>
      <c r="Z33" s="408"/>
      <c r="AA33" s="408"/>
      <c r="AB33" s="408"/>
      <c r="AC33" s="408"/>
      <c r="AD33" s="408"/>
      <c r="AE33" s="408"/>
      <c r="AF33" s="408"/>
      <c r="AG33" s="408"/>
      <c r="AH33" s="408"/>
      <c r="AI33" s="408"/>
      <c r="AJ33" s="408"/>
      <c r="AK33" s="408"/>
      <c r="AL33" s="195"/>
      <c r="AM33" s="409" t="s">
        <v>189</v>
      </c>
      <c r="AN33" s="409"/>
      <c r="AO33" s="408" t="s">
        <v>190</v>
      </c>
      <c r="AP33" s="408"/>
      <c r="AQ33" s="408"/>
      <c r="AR33" s="408"/>
      <c r="AS33" s="408"/>
      <c r="AT33" s="408"/>
      <c r="AU33" s="408"/>
      <c r="AV33" s="408"/>
      <c r="AW33" s="408"/>
      <c r="AX33" s="408"/>
      <c r="AY33" s="408"/>
      <c r="AZ33" s="408"/>
      <c r="BA33" s="408"/>
      <c r="BB33" s="408"/>
      <c r="BC33" s="408"/>
      <c r="BD33" s="196"/>
      <c r="BE33" s="408" t="s">
        <v>192</v>
      </c>
      <c r="BF33" s="408"/>
      <c r="BG33" s="408" t="s">
        <v>193</v>
      </c>
      <c r="BH33" s="408"/>
      <c r="BI33" s="408"/>
      <c r="BJ33" s="408"/>
      <c r="BK33" s="408"/>
      <c r="BL33" s="408"/>
      <c r="BM33" s="408"/>
      <c r="BN33" s="408"/>
      <c r="BO33" s="408"/>
      <c r="BP33" s="408"/>
      <c r="BQ33" s="408"/>
      <c r="BR33" s="408"/>
      <c r="BS33" s="408"/>
      <c r="BT33" s="408"/>
      <c r="BU33" s="408"/>
      <c r="BV33" s="196"/>
      <c r="BW33" s="409" t="s">
        <v>192</v>
      </c>
      <c r="BX33" s="409"/>
      <c r="BY33" s="408" t="s">
        <v>194</v>
      </c>
      <c r="BZ33" s="408"/>
      <c r="CA33" s="408"/>
      <c r="CB33" s="408"/>
      <c r="CC33" s="408"/>
      <c r="CD33" s="408"/>
      <c r="CE33" s="408"/>
      <c r="CF33" s="408"/>
      <c r="CG33" s="408"/>
      <c r="CH33" s="408"/>
      <c r="CI33" s="408"/>
      <c r="CJ33" s="408"/>
      <c r="CK33" s="408"/>
      <c r="CL33" s="408"/>
      <c r="CM33" s="408"/>
      <c r="CN33" s="195"/>
      <c r="CO33" s="409" t="s">
        <v>189</v>
      </c>
      <c r="CP33" s="409"/>
      <c r="CQ33" s="408" t="s">
        <v>195</v>
      </c>
      <c r="CR33" s="408"/>
      <c r="CS33" s="408"/>
      <c r="CT33" s="408"/>
      <c r="CU33" s="408"/>
      <c r="CV33" s="408"/>
      <c r="CW33" s="408"/>
      <c r="CX33" s="408"/>
      <c r="CY33" s="408"/>
      <c r="CZ33" s="408"/>
      <c r="DA33" s="408"/>
      <c r="DB33" s="408"/>
      <c r="DC33" s="408"/>
      <c r="DD33" s="408"/>
      <c r="DE33" s="408"/>
      <c r="DF33" s="195"/>
      <c r="DG33" s="407" t="s">
        <v>196</v>
      </c>
      <c r="DH33" s="407"/>
      <c r="DI33" s="197"/>
      <c r="DJ33" s="165"/>
      <c r="DK33" s="165"/>
      <c r="DL33" s="165"/>
      <c r="DM33" s="165"/>
      <c r="DN33" s="165"/>
      <c r="DO33" s="165"/>
    </row>
    <row r="34" spans="1:119" ht="32.25" customHeight="1" x14ac:dyDescent="0.15">
      <c r="A34" s="166"/>
      <c r="B34" s="192"/>
      <c r="C34" s="405">
        <f>IF(E34="","",1)</f>
        <v>1</v>
      </c>
      <c r="D34" s="405"/>
      <c r="E34" s="404" t="str">
        <f>IF('各会計、関係団体の財政状況及び健全化判断比率'!B7="","",'各会計、関係団体の財政状況及び健全化判断比率'!B7)</f>
        <v>一般会計</v>
      </c>
      <c r="F34" s="404"/>
      <c r="G34" s="404"/>
      <c r="H34" s="404"/>
      <c r="I34" s="404"/>
      <c r="J34" s="404"/>
      <c r="K34" s="404"/>
      <c r="L34" s="404"/>
      <c r="M34" s="404"/>
      <c r="N34" s="404"/>
      <c r="O34" s="404"/>
      <c r="P34" s="404"/>
      <c r="Q34" s="404"/>
      <c r="R34" s="404"/>
      <c r="S34" s="404"/>
      <c r="T34" s="193"/>
      <c r="U34" s="405">
        <f>IF(W34="","",MAX(C34:D43)+1)</f>
        <v>2</v>
      </c>
      <c r="V34" s="405"/>
      <c r="W34" s="404" t="str">
        <f>IF('各会計、関係団体の財政状況及び健全化判断比率'!B28="","",'各会計、関係団体の財政状況及び健全化判断比率'!B28)</f>
        <v>国民健康保険特別会計</v>
      </c>
      <c r="X34" s="404"/>
      <c r="Y34" s="404"/>
      <c r="Z34" s="404"/>
      <c r="AA34" s="404"/>
      <c r="AB34" s="404"/>
      <c r="AC34" s="404"/>
      <c r="AD34" s="404"/>
      <c r="AE34" s="404"/>
      <c r="AF34" s="404"/>
      <c r="AG34" s="404"/>
      <c r="AH34" s="404"/>
      <c r="AI34" s="404"/>
      <c r="AJ34" s="404"/>
      <c r="AK34" s="404"/>
      <c r="AL34" s="193"/>
      <c r="AM34" s="405" t="str">
        <f>IF(AO34="","",MAX(C34:D43,U34:V43)+1)</f>
        <v/>
      </c>
      <c r="AN34" s="405"/>
      <c r="AO34" s="404"/>
      <c r="AP34" s="404"/>
      <c r="AQ34" s="404"/>
      <c r="AR34" s="404"/>
      <c r="AS34" s="404"/>
      <c r="AT34" s="404"/>
      <c r="AU34" s="404"/>
      <c r="AV34" s="404"/>
      <c r="AW34" s="404"/>
      <c r="AX34" s="404"/>
      <c r="AY34" s="404"/>
      <c r="AZ34" s="404"/>
      <c r="BA34" s="404"/>
      <c r="BB34" s="404"/>
      <c r="BC34" s="404"/>
      <c r="BD34" s="193"/>
      <c r="BE34" s="405">
        <f>IF(BG34="","",MAX(C34:D43,U34:V43,AM34:AN43)+1)</f>
        <v>6</v>
      </c>
      <c r="BF34" s="405"/>
      <c r="BG34" s="404" t="str">
        <f>IF('各会計、関係団体の財政状況及び健全化判断比率'!B32="","",'各会計、関係団体の財政状況及び健全化判断比率'!B32)</f>
        <v>公共下水道事業特別会計</v>
      </c>
      <c r="BH34" s="404"/>
      <c r="BI34" s="404"/>
      <c r="BJ34" s="404"/>
      <c r="BK34" s="404"/>
      <c r="BL34" s="404"/>
      <c r="BM34" s="404"/>
      <c r="BN34" s="404"/>
      <c r="BO34" s="404"/>
      <c r="BP34" s="404"/>
      <c r="BQ34" s="404"/>
      <c r="BR34" s="404"/>
      <c r="BS34" s="404"/>
      <c r="BT34" s="404"/>
      <c r="BU34" s="404"/>
      <c r="BV34" s="193"/>
      <c r="BW34" s="405">
        <f>IF(BY34="","",MAX(C34:D43,U34:V43,AM34:AN43,BE34:BF43)+1)</f>
        <v>7</v>
      </c>
      <c r="BX34" s="405"/>
      <c r="BY34" s="404" t="str">
        <f>IF('各会計、関係団体の財政状況及び健全化判断比率'!B68="","",'各会計、関係団体の財政状況及び健全化判断比率'!B68)</f>
        <v>北名古屋衛生組合</v>
      </c>
      <c r="BZ34" s="404"/>
      <c r="CA34" s="404"/>
      <c r="CB34" s="404"/>
      <c r="CC34" s="404"/>
      <c r="CD34" s="404"/>
      <c r="CE34" s="404"/>
      <c r="CF34" s="404"/>
      <c r="CG34" s="404"/>
      <c r="CH34" s="404"/>
      <c r="CI34" s="404"/>
      <c r="CJ34" s="404"/>
      <c r="CK34" s="404"/>
      <c r="CL34" s="404"/>
      <c r="CM34" s="404"/>
      <c r="CN34" s="193"/>
      <c r="CO34" s="405" t="str">
        <f>IF(CQ34="","",MAX(C34:D43,U34:V43,AM34:AN43,BE34:BF43,BW34:BX43)+1)</f>
        <v/>
      </c>
      <c r="CP34" s="405"/>
      <c r="CQ34" s="404" t="str">
        <f>IF('各会計、関係団体の財政状況及び健全化判断比率'!BS7="","",'各会計、関係団体の財政状況及び健全化判断比率'!BS7)</f>
        <v/>
      </c>
      <c r="CR34" s="404"/>
      <c r="CS34" s="404"/>
      <c r="CT34" s="404"/>
      <c r="CU34" s="404"/>
      <c r="CV34" s="404"/>
      <c r="CW34" s="404"/>
      <c r="CX34" s="404"/>
      <c r="CY34" s="404"/>
      <c r="CZ34" s="404"/>
      <c r="DA34" s="404"/>
      <c r="DB34" s="404"/>
      <c r="DC34" s="404"/>
      <c r="DD34" s="404"/>
      <c r="DE34" s="404"/>
      <c r="DF34" s="190"/>
      <c r="DG34" s="406" t="str">
        <f>IF('各会計、関係団体の財政状況及び健全化判断比率'!BR7="","",'各会計、関係団体の財政状況及び健全化判断比率'!BR7)</f>
        <v/>
      </c>
      <c r="DH34" s="406"/>
      <c r="DI34" s="197"/>
      <c r="DJ34" s="165"/>
      <c r="DK34" s="165"/>
      <c r="DL34" s="165"/>
      <c r="DM34" s="165"/>
      <c r="DN34" s="165"/>
      <c r="DO34" s="165"/>
    </row>
    <row r="35" spans="1:119" ht="32.25" customHeight="1" x14ac:dyDescent="0.15">
      <c r="A35" s="166"/>
      <c r="B35" s="192"/>
      <c r="C35" s="405" t="str">
        <f>IF(E35="","",C34+1)</f>
        <v/>
      </c>
      <c r="D35" s="405"/>
      <c r="E35" s="404" t="str">
        <f>IF('各会計、関係団体の財政状況及び健全化判断比率'!B8="","",'各会計、関係団体の財政状況及び健全化判断比率'!B8)</f>
        <v/>
      </c>
      <c r="F35" s="404"/>
      <c r="G35" s="404"/>
      <c r="H35" s="404"/>
      <c r="I35" s="404"/>
      <c r="J35" s="404"/>
      <c r="K35" s="404"/>
      <c r="L35" s="404"/>
      <c r="M35" s="404"/>
      <c r="N35" s="404"/>
      <c r="O35" s="404"/>
      <c r="P35" s="404"/>
      <c r="Q35" s="404"/>
      <c r="R35" s="404"/>
      <c r="S35" s="404"/>
      <c r="T35" s="193"/>
      <c r="U35" s="405">
        <f>IF(W35="","",U34+1)</f>
        <v>3</v>
      </c>
      <c r="V35" s="405"/>
      <c r="W35" s="404" t="str">
        <f>IF('各会計、関係団体の財政状況及び健全化判断比率'!B29="","",'各会計、関係団体の財政状況及び健全化判断比率'!B29)</f>
        <v>後期高齢者医療特別会計</v>
      </c>
      <c r="X35" s="404"/>
      <c r="Y35" s="404"/>
      <c r="Z35" s="404"/>
      <c r="AA35" s="404"/>
      <c r="AB35" s="404"/>
      <c r="AC35" s="404"/>
      <c r="AD35" s="404"/>
      <c r="AE35" s="404"/>
      <c r="AF35" s="404"/>
      <c r="AG35" s="404"/>
      <c r="AH35" s="404"/>
      <c r="AI35" s="404"/>
      <c r="AJ35" s="404"/>
      <c r="AK35" s="404"/>
      <c r="AL35" s="193"/>
      <c r="AM35" s="405" t="str">
        <f t="shared" ref="AM35:AM43" si="0">IF(AO35="","",AM34+1)</f>
        <v/>
      </c>
      <c r="AN35" s="405"/>
      <c r="AO35" s="404"/>
      <c r="AP35" s="404"/>
      <c r="AQ35" s="404"/>
      <c r="AR35" s="404"/>
      <c r="AS35" s="404"/>
      <c r="AT35" s="404"/>
      <c r="AU35" s="404"/>
      <c r="AV35" s="404"/>
      <c r="AW35" s="404"/>
      <c r="AX35" s="404"/>
      <c r="AY35" s="404"/>
      <c r="AZ35" s="404"/>
      <c r="BA35" s="404"/>
      <c r="BB35" s="404"/>
      <c r="BC35" s="404"/>
      <c r="BD35" s="193"/>
      <c r="BE35" s="405" t="str">
        <f t="shared" ref="BE35:BE43" si="1">IF(BG35="","",BE34+1)</f>
        <v/>
      </c>
      <c r="BF35" s="405"/>
      <c r="BG35" s="404"/>
      <c r="BH35" s="404"/>
      <c r="BI35" s="404"/>
      <c r="BJ35" s="404"/>
      <c r="BK35" s="404"/>
      <c r="BL35" s="404"/>
      <c r="BM35" s="404"/>
      <c r="BN35" s="404"/>
      <c r="BO35" s="404"/>
      <c r="BP35" s="404"/>
      <c r="BQ35" s="404"/>
      <c r="BR35" s="404"/>
      <c r="BS35" s="404"/>
      <c r="BT35" s="404"/>
      <c r="BU35" s="404"/>
      <c r="BV35" s="193"/>
      <c r="BW35" s="405">
        <f t="shared" ref="BW35:BW43" si="2">IF(BY35="","",BW34+1)</f>
        <v>8</v>
      </c>
      <c r="BX35" s="405"/>
      <c r="BY35" s="404" t="str">
        <f>IF('各会計、関係団体の財政状況及び健全化判断比率'!B69="","",'各会計、関係団体の財政状況及び健全化判断比率'!B69)</f>
        <v>尾張東部火葬場管理組合</v>
      </c>
      <c r="BZ35" s="404"/>
      <c r="CA35" s="404"/>
      <c r="CB35" s="404"/>
      <c r="CC35" s="404"/>
      <c r="CD35" s="404"/>
      <c r="CE35" s="404"/>
      <c r="CF35" s="404"/>
      <c r="CG35" s="404"/>
      <c r="CH35" s="404"/>
      <c r="CI35" s="404"/>
      <c r="CJ35" s="404"/>
      <c r="CK35" s="404"/>
      <c r="CL35" s="404"/>
      <c r="CM35" s="404"/>
      <c r="CN35" s="193"/>
      <c r="CO35" s="405" t="str">
        <f t="shared" ref="CO35:CO43" si="3">IF(CQ35="","",CO34+1)</f>
        <v/>
      </c>
      <c r="CP35" s="405"/>
      <c r="CQ35" s="404" t="str">
        <f>IF('各会計、関係団体の財政状況及び健全化判断比率'!BS8="","",'各会計、関係団体の財政状況及び健全化判断比率'!BS8)</f>
        <v/>
      </c>
      <c r="CR35" s="404"/>
      <c r="CS35" s="404"/>
      <c r="CT35" s="404"/>
      <c r="CU35" s="404"/>
      <c r="CV35" s="404"/>
      <c r="CW35" s="404"/>
      <c r="CX35" s="404"/>
      <c r="CY35" s="404"/>
      <c r="CZ35" s="404"/>
      <c r="DA35" s="404"/>
      <c r="DB35" s="404"/>
      <c r="DC35" s="404"/>
      <c r="DD35" s="404"/>
      <c r="DE35" s="404"/>
      <c r="DF35" s="190"/>
      <c r="DG35" s="406" t="str">
        <f>IF('各会計、関係団体の財政状況及び健全化判断比率'!BR8="","",'各会計、関係団体の財政状況及び健全化判断比率'!BR8)</f>
        <v/>
      </c>
      <c r="DH35" s="406"/>
      <c r="DI35" s="197"/>
      <c r="DJ35" s="165"/>
      <c r="DK35" s="165"/>
      <c r="DL35" s="165"/>
      <c r="DM35" s="165"/>
      <c r="DN35" s="165"/>
      <c r="DO35" s="165"/>
    </row>
    <row r="36" spans="1:119" ht="32.25" customHeight="1" x14ac:dyDescent="0.15">
      <c r="A36" s="166"/>
      <c r="B36" s="192"/>
      <c r="C36" s="405" t="str">
        <f>IF(E36="","",C35+1)</f>
        <v/>
      </c>
      <c r="D36" s="405"/>
      <c r="E36" s="404" t="str">
        <f>IF('各会計、関係団体の財政状況及び健全化判断比率'!B9="","",'各会計、関係団体の財政状況及び健全化判断比率'!B9)</f>
        <v/>
      </c>
      <c r="F36" s="404"/>
      <c r="G36" s="404"/>
      <c r="H36" s="404"/>
      <c r="I36" s="404"/>
      <c r="J36" s="404"/>
      <c r="K36" s="404"/>
      <c r="L36" s="404"/>
      <c r="M36" s="404"/>
      <c r="N36" s="404"/>
      <c r="O36" s="404"/>
      <c r="P36" s="404"/>
      <c r="Q36" s="404"/>
      <c r="R36" s="404"/>
      <c r="S36" s="404"/>
      <c r="T36" s="193"/>
      <c r="U36" s="405">
        <f t="shared" ref="U36:U43" si="4">IF(W36="","",U35+1)</f>
        <v>4</v>
      </c>
      <c r="V36" s="405"/>
      <c r="W36" s="404" t="str">
        <f>IF('各会計、関係団体の財政状況及び健全化判断比率'!B30="","",'各会計、関係団体の財政状況及び健全化判断比率'!B30)</f>
        <v>介護保険特別会計</v>
      </c>
      <c r="X36" s="404"/>
      <c r="Y36" s="404"/>
      <c r="Z36" s="404"/>
      <c r="AA36" s="404"/>
      <c r="AB36" s="404"/>
      <c r="AC36" s="404"/>
      <c r="AD36" s="404"/>
      <c r="AE36" s="404"/>
      <c r="AF36" s="404"/>
      <c r="AG36" s="404"/>
      <c r="AH36" s="404"/>
      <c r="AI36" s="404"/>
      <c r="AJ36" s="404"/>
      <c r="AK36" s="404"/>
      <c r="AL36" s="193"/>
      <c r="AM36" s="405" t="str">
        <f t="shared" si="0"/>
        <v/>
      </c>
      <c r="AN36" s="405"/>
      <c r="AO36" s="404"/>
      <c r="AP36" s="404"/>
      <c r="AQ36" s="404"/>
      <c r="AR36" s="404"/>
      <c r="AS36" s="404"/>
      <c r="AT36" s="404"/>
      <c r="AU36" s="404"/>
      <c r="AV36" s="404"/>
      <c r="AW36" s="404"/>
      <c r="AX36" s="404"/>
      <c r="AY36" s="404"/>
      <c r="AZ36" s="404"/>
      <c r="BA36" s="404"/>
      <c r="BB36" s="404"/>
      <c r="BC36" s="404"/>
      <c r="BD36" s="193"/>
      <c r="BE36" s="405" t="str">
        <f t="shared" si="1"/>
        <v/>
      </c>
      <c r="BF36" s="405"/>
      <c r="BG36" s="404"/>
      <c r="BH36" s="404"/>
      <c r="BI36" s="404"/>
      <c r="BJ36" s="404"/>
      <c r="BK36" s="404"/>
      <c r="BL36" s="404"/>
      <c r="BM36" s="404"/>
      <c r="BN36" s="404"/>
      <c r="BO36" s="404"/>
      <c r="BP36" s="404"/>
      <c r="BQ36" s="404"/>
      <c r="BR36" s="404"/>
      <c r="BS36" s="404"/>
      <c r="BT36" s="404"/>
      <c r="BU36" s="404"/>
      <c r="BV36" s="193"/>
      <c r="BW36" s="405">
        <f t="shared" si="2"/>
        <v>9</v>
      </c>
      <c r="BX36" s="405"/>
      <c r="BY36" s="404" t="str">
        <f>IF('各会計、関係団体の財政状況及び健全化判断比率'!B70="","",'各会計、関係団体の財政状況及び健全化判断比率'!B70)</f>
        <v>北名古屋水道企業団</v>
      </c>
      <c r="BZ36" s="404"/>
      <c r="CA36" s="404"/>
      <c r="CB36" s="404"/>
      <c r="CC36" s="404"/>
      <c r="CD36" s="404"/>
      <c r="CE36" s="404"/>
      <c r="CF36" s="404"/>
      <c r="CG36" s="404"/>
      <c r="CH36" s="404"/>
      <c r="CI36" s="404"/>
      <c r="CJ36" s="404"/>
      <c r="CK36" s="404"/>
      <c r="CL36" s="404"/>
      <c r="CM36" s="404"/>
      <c r="CN36" s="193"/>
      <c r="CO36" s="405" t="str">
        <f t="shared" si="3"/>
        <v/>
      </c>
      <c r="CP36" s="405"/>
      <c r="CQ36" s="404" t="str">
        <f>IF('各会計、関係団体の財政状況及び健全化判断比率'!BS9="","",'各会計、関係団体の財政状況及び健全化判断比率'!BS9)</f>
        <v/>
      </c>
      <c r="CR36" s="404"/>
      <c r="CS36" s="404"/>
      <c r="CT36" s="404"/>
      <c r="CU36" s="404"/>
      <c r="CV36" s="404"/>
      <c r="CW36" s="404"/>
      <c r="CX36" s="404"/>
      <c r="CY36" s="404"/>
      <c r="CZ36" s="404"/>
      <c r="DA36" s="404"/>
      <c r="DB36" s="404"/>
      <c r="DC36" s="404"/>
      <c r="DD36" s="404"/>
      <c r="DE36" s="404"/>
      <c r="DF36" s="190"/>
      <c r="DG36" s="406" t="str">
        <f>IF('各会計、関係団体の財政状況及び健全化判断比率'!BR9="","",'各会計、関係団体の財政状況及び健全化判断比率'!BR9)</f>
        <v/>
      </c>
      <c r="DH36" s="406"/>
      <c r="DI36" s="197"/>
      <c r="DJ36" s="165"/>
      <c r="DK36" s="165"/>
      <c r="DL36" s="165"/>
      <c r="DM36" s="165"/>
      <c r="DN36" s="165"/>
      <c r="DO36" s="165"/>
    </row>
    <row r="37" spans="1:119" ht="32.25" customHeight="1" x14ac:dyDescent="0.15">
      <c r="A37" s="166"/>
      <c r="B37" s="192"/>
      <c r="C37" s="405" t="str">
        <f>IF(E37="","",C36+1)</f>
        <v/>
      </c>
      <c r="D37" s="405"/>
      <c r="E37" s="404" t="str">
        <f>IF('各会計、関係団体の財政状況及び健全化判断比率'!B10="","",'各会計、関係団体の財政状況及び健全化判断比率'!B10)</f>
        <v/>
      </c>
      <c r="F37" s="404"/>
      <c r="G37" s="404"/>
      <c r="H37" s="404"/>
      <c r="I37" s="404"/>
      <c r="J37" s="404"/>
      <c r="K37" s="404"/>
      <c r="L37" s="404"/>
      <c r="M37" s="404"/>
      <c r="N37" s="404"/>
      <c r="O37" s="404"/>
      <c r="P37" s="404"/>
      <c r="Q37" s="404"/>
      <c r="R37" s="404"/>
      <c r="S37" s="404"/>
      <c r="T37" s="193"/>
      <c r="U37" s="405">
        <f t="shared" si="4"/>
        <v>5</v>
      </c>
      <c r="V37" s="405"/>
      <c r="W37" s="404" t="str">
        <f>IF('各会計、関係団体の財政状況及び健全化判断比率'!B31="","",'各会計、関係団体の財政状況及び健全化判断比率'!B31)</f>
        <v>介護サービス事業特別会計</v>
      </c>
      <c r="X37" s="404"/>
      <c r="Y37" s="404"/>
      <c r="Z37" s="404"/>
      <c r="AA37" s="404"/>
      <c r="AB37" s="404"/>
      <c r="AC37" s="404"/>
      <c r="AD37" s="404"/>
      <c r="AE37" s="404"/>
      <c r="AF37" s="404"/>
      <c r="AG37" s="404"/>
      <c r="AH37" s="404"/>
      <c r="AI37" s="404"/>
      <c r="AJ37" s="404"/>
      <c r="AK37" s="404"/>
      <c r="AL37" s="193"/>
      <c r="AM37" s="405" t="str">
        <f t="shared" si="0"/>
        <v/>
      </c>
      <c r="AN37" s="405"/>
      <c r="AO37" s="404"/>
      <c r="AP37" s="404"/>
      <c r="AQ37" s="404"/>
      <c r="AR37" s="404"/>
      <c r="AS37" s="404"/>
      <c r="AT37" s="404"/>
      <c r="AU37" s="404"/>
      <c r="AV37" s="404"/>
      <c r="AW37" s="404"/>
      <c r="AX37" s="404"/>
      <c r="AY37" s="404"/>
      <c r="AZ37" s="404"/>
      <c r="BA37" s="404"/>
      <c r="BB37" s="404"/>
      <c r="BC37" s="404"/>
      <c r="BD37" s="193"/>
      <c r="BE37" s="405" t="str">
        <f t="shared" si="1"/>
        <v/>
      </c>
      <c r="BF37" s="405"/>
      <c r="BG37" s="404"/>
      <c r="BH37" s="404"/>
      <c r="BI37" s="404"/>
      <c r="BJ37" s="404"/>
      <c r="BK37" s="404"/>
      <c r="BL37" s="404"/>
      <c r="BM37" s="404"/>
      <c r="BN37" s="404"/>
      <c r="BO37" s="404"/>
      <c r="BP37" s="404"/>
      <c r="BQ37" s="404"/>
      <c r="BR37" s="404"/>
      <c r="BS37" s="404"/>
      <c r="BT37" s="404"/>
      <c r="BU37" s="404"/>
      <c r="BV37" s="193"/>
      <c r="BW37" s="405">
        <f t="shared" si="2"/>
        <v>10</v>
      </c>
      <c r="BX37" s="405"/>
      <c r="BY37" s="404" t="str">
        <f>IF('各会計、関係団体の財政状況及び健全化判断比率'!B71="","",'各会計、関係団体の財政状況及び健全化判断比率'!B71)</f>
        <v>西春日井広域事務組合</v>
      </c>
      <c r="BZ37" s="404"/>
      <c r="CA37" s="404"/>
      <c r="CB37" s="404"/>
      <c r="CC37" s="404"/>
      <c r="CD37" s="404"/>
      <c r="CE37" s="404"/>
      <c r="CF37" s="404"/>
      <c r="CG37" s="404"/>
      <c r="CH37" s="404"/>
      <c r="CI37" s="404"/>
      <c r="CJ37" s="404"/>
      <c r="CK37" s="404"/>
      <c r="CL37" s="404"/>
      <c r="CM37" s="404"/>
      <c r="CN37" s="193"/>
      <c r="CO37" s="405" t="str">
        <f t="shared" si="3"/>
        <v/>
      </c>
      <c r="CP37" s="405"/>
      <c r="CQ37" s="404" t="str">
        <f>IF('各会計、関係団体の財政状況及び健全化判断比率'!BS10="","",'各会計、関係団体の財政状況及び健全化判断比率'!BS10)</f>
        <v/>
      </c>
      <c r="CR37" s="404"/>
      <c r="CS37" s="404"/>
      <c r="CT37" s="404"/>
      <c r="CU37" s="404"/>
      <c r="CV37" s="404"/>
      <c r="CW37" s="404"/>
      <c r="CX37" s="404"/>
      <c r="CY37" s="404"/>
      <c r="CZ37" s="404"/>
      <c r="DA37" s="404"/>
      <c r="DB37" s="404"/>
      <c r="DC37" s="404"/>
      <c r="DD37" s="404"/>
      <c r="DE37" s="404"/>
      <c r="DF37" s="190"/>
      <c r="DG37" s="406" t="str">
        <f>IF('各会計、関係団体の財政状況及び健全化判断比率'!BR10="","",'各会計、関係団体の財政状況及び健全化判断比率'!BR10)</f>
        <v/>
      </c>
      <c r="DH37" s="406"/>
      <c r="DI37" s="197"/>
      <c r="DJ37" s="165"/>
      <c r="DK37" s="165"/>
      <c r="DL37" s="165"/>
      <c r="DM37" s="165"/>
      <c r="DN37" s="165"/>
      <c r="DO37" s="165"/>
    </row>
    <row r="38" spans="1:119" ht="32.25" customHeight="1" x14ac:dyDescent="0.15">
      <c r="A38" s="166"/>
      <c r="B38" s="192"/>
      <c r="C38" s="405" t="str">
        <f t="shared" ref="C38:C43" si="5">IF(E38="","",C37+1)</f>
        <v/>
      </c>
      <c r="D38" s="405"/>
      <c r="E38" s="404" t="str">
        <f>IF('各会計、関係団体の財政状況及び健全化判断比率'!B11="","",'各会計、関係団体の財政状況及び健全化判断比率'!B11)</f>
        <v/>
      </c>
      <c r="F38" s="404"/>
      <c r="G38" s="404"/>
      <c r="H38" s="404"/>
      <c r="I38" s="404"/>
      <c r="J38" s="404"/>
      <c r="K38" s="404"/>
      <c r="L38" s="404"/>
      <c r="M38" s="404"/>
      <c r="N38" s="404"/>
      <c r="O38" s="404"/>
      <c r="P38" s="404"/>
      <c r="Q38" s="404"/>
      <c r="R38" s="404"/>
      <c r="S38" s="404"/>
      <c r="T38" s="193"/>
      <c r="U38" s="405" t="str">
        <f t="shared" si="4"/>
        <v/>
      </c>
      <c r="V38" s="405"/>
      <c r="W38" s="404"/>
      <c r="X38" s="404"/>
      <c r="Y38" s="404"/>
      <c r="Z38" s="404"/>
      <c r="AA38" s="404"/>
      <c r="AB38" s="404"/>
      <c r="AC38" s="404"/>
      <c r="AD38" s="404"/>
      <c r="AE38" s="404"/>
      <c r="AF38" s="404"/>
      <c r="AG38" s="404"/>
      <c r="AH38" s="404"/>
      <c r="AI38" s="404"/>
      <c r="AJ38" s="404"/>
      <c r="AK38" s="404"/>
      <c r="AL38" s="193"/>
      <c r="AM38" s="405" t="str">
        <f t="shared" si="0"/>
        <v/>
      </c>
      <c r="AN38" s="405"/>
      <c r="AO38" s="404"/>
      <c r="AP38" s="404"/>
      <c r="AQ38" s="404"/>
      <c r="AR38" s="404"/>
      <c r="AS38" s="404"/>
      <c r="AT38" s="404"/>
      <c r="AU38" s="404"/>
      <c r="AV38" s="404"/>
      <c r="AW38" s="404"/>
      <c r="AX38" s="404"/>
      <c r="AY38" s="404"/>
      <c r="AZ38" s="404"/>
      <c r="BA38" s="404"/>
      <c r="BB38" s="404"/>
      <c r="BC38" s="404"/>
      <c r="BD38" s="193"/>
      <c r="BE38" s="405" t="str">
        <f t="shared" si="1"/>
        <v/>
      </c>
      <c r="BF38" s="405"/>
      <c r="BG38" s="404"/>
      <c r="BH38" s="404"/>
      <c r="BI38" s="404"/>
      <c r="BJ38" s="404"/>
      <c r="BK38" s="404"/>
      <c r="BL38" s="404"/>
      <c r="BM38" s="404"/>
      <c r="BN38" s="404"/>
      <c r="BO38" s="404"/>
      <c r="BP38" s="404"/>
      <c r="BQ38" s="404"/>
      <c r="BR38" s="404"/>
      <c r="BS38" s="404"/>
      <c r="BT38" s="404"/>
      <c r="BU38" s="404"/>
      <c r="BV38" s="193"/>
      <c r="BW38" s="405">
        <f t="shared" si="2"/>
        <v>11</v>
      </c>
      <c r="BX38" s="405"/>
      <c r="BY38" s="404" t="str">
        <f>IF('各会計、関係団体の財政状況及び健全化判断比率'!B72="","",'各会計、関係団体の財政状況及び健全化判断比率'!B72)</f>
        <v>尾張市町交通災害共済組合</v>
      </c>
      <c r="BZ38" s="404"/>
      <c r="CA38" s="404"/>
      <c r="CB38" s="404"/>
      <c r="CC38" s="404"/>
      <c r="CD38" s="404"/>
      <c r="CE38" s="404"/>
      <c r="CF38" s="404"/>
      <c r="CG38" s="404"/>
      <c r="CH38" s="404"/>
      <c r="CI38" s="404"/>
      <c r="CJ38" s="404"/>
      <c r="CK38" s="404"/>
      <c r="CL38" s="404"/>
      <c r="CM38" s="404"/>
      <c r="CN38" s="193"/>
      <c r="CO38" s="405" t="str">
        <f t="shared" si="3"/>
        <v/>
      </c>
      <c r="CP38" s="405"/>
      <c r="CQ38" s="404" t="str">
        <f>IF('各会計、関係団体の財政状況及び健全化判断比率'!BS11="","",'各会計、関係団体の財政状況及び健全化判断比率'!BS11)</f>
        <v/>
      </c>
      <c r="CR38" s="404"/>
      <c r="CS38" s="404"/>
      <c r="CT38" s="404"/>
      <c r="CU38" s="404"/>
      <c r="CV38" s="404"/>
      <c r="CW38" s="404"/>
      <c r="CX38" s="404"/>
      <c r="CY38" s="404"/>
      <c r="CZ38" s="404"/>
      <c r="DA38" s="404"/>
      <c r="DB38" s="404"/>
      <c r="DC38" s="404"/>
      <c r="DD38" s="404"/>
      <c r="DE38" s="404"/>
      <c r="DF38" s="190"/>
      <c r="DG38" s="406" t="str">
        <f>IF('各会計、関係団体の財政状況及び健全化判断比率'!BR11="","",'各会計、関係団体の財政状況及び健全化判断比率'!BR11)</f>
        <v/>
      </c>
      <c r="DH38" s="406"/>
      <c r="DI38" s="197"/>
      <c r="DJ38" s="165"/>
      <c r="DK38" s="165"/>
      <c r="DL38" s="165"/>
      <c r="DM38" s="165"/>
      <c r="DN38" s="165"/>
      <c r="DO38" s="165"/>
    </row>
    <row r="39" spans="1:119" ht="32.25" customHeight="1" x14ac:dyDescent="0.15">
      <c r="A39" s="166"/>
      <c r="B39" s="192"/>
      <c r="C39" s="405" t="str">
        <f t="shared" si="5"/>
        <v/>
      </c>
      <c r="D39" s="405"/>
      <c r="E39" s="404" t="str">
        <f>IF('各会計、関係団体の財政状況及び健全化判断比率'!B12="","",'各会計、関係団体の財政状況及び健全化判断比率'!B12)</f>
        <v/>
      </c>
      <c r="F39" s="404"/>
      <c r="G39" s="404"/>
      <c r="H39" s="404"/>
      <c r="I39" s="404"/>
      <c r="J39" s="404"/>
      <c r="K39" s="404"/>
      <c r="L39" s="404"/>
      <c r="M39" s="404"/>
      <c r="N39" s="404"/>
      <c r="O39" s="404"/>
      <c r="P39" s="404"/>
      <c r="Q39" s="404"/>
      <c r="R39" s="404"/>
      <c r="S39" s="404"/>
      <c r="T39" s="193"/>
      <c r="U39" s="405" t="str">
        <f t="shared" si="4"/>
        <v/>
      </c>
      <c r="V39" s="405"/>
      <c r="W39" s="404"/>
      <c r="X39" s="404"/>
      <c r="Y39" s="404"/>
      <c r="Z39" s="404"/>
      <c r="AA39" s="404"/>
      <c r="AB39" s="404"/>
      <c r="AC39" s="404"/>
      <c r="AD39" s="404"/>
      <c r="AE39" s="404"/>
      <c r="AF39" s="404"/>
      <c r="AG39" s="404"/>
      <c r="AH39" s="404"/>
      <c r="AI39" s="404"/>
      <c r="AJ39" s="404"/>
      <c r="AK39" s="404"/>
      <c r="AL39" s="193"/>
      <c r="AM39" s="405" t="str">
        <f t="shared" si="0"/>
        <v/>
      </c>
      <c r="AN39" s="405"/>
      <c r="AO39" s="404"/>
      <c r="AP39" s="404"/>
      <c r="AQ39" s="404"/>
      <c r="AR39" s="404"/>
      <c r="AS39" s="404"/>
      <c r="AT39" s="404"/>
      <c r="AU39" s="404"/>
      <c r="AV39" s="404"/>
      <c r="AW39" s="404"/>
      <c r="AX39" s="404"/>
      <c r="AY39" s="404"/>
      <c r="AZ39" s="404"/>
      <c r="BA39" s="404"/>
      <c r="BB39" s="404"/>
      <c r="BC39" s="404"/>
      <c r="BD39" s="193"/>
      <c r="BE39" s="405" t="str">
        <f t="shared" si="1"/>
        <v/>
      </c>
      <c r="BF39" s="405"/>
      <c r="BG39" s="404"/>
      <c r="BH39" s="404"/>
      <c r="BI39" s="404"/>
      <c r="BJ39" s="404"/>
      <c r="BK39" s="404"/>
      <c r="BL39" s="404"/>
      <c r="BM39" s="404"/>
      <c r="BN39" s="404"/>
      <c r="BO39" s="404"/>
      <c r="BP39" s="404"/>
      <c r="BQ39" s="404"/>
      <c r="BR39" s="404"/>
      <c r="BS39" s="404"/>
      <c r="BT39" s="404"/>
      <c r="BU39" s="404"/>
      <c r="BV39" s="193"/>
      <c r="BW39" s="405">
        <f t="shared" si="2"/>
        <v>12</v>
      </c>
      <c r="BX39" s="405"/>
      <c r="BY39" s="404" t="str">
        <f>IF('各会計、関係団体の財政状況及び健全化判断比率'!B73="","",'各会計、関係団体の財政状況及び健全化判断比率'!B73)</f>
        <v>愛知県市町村職員退職手当組合</v>
      </c>
      <c r="BZ39" s="404"/>
      <c r="CA39" s="404"/>
      <c r="CB39" s="404"/>
      <c r="CC39" s="404"/>
      <c r="CD39" s="404"/>
      <c r="CE39" s="404"/>
      <c r="CF39" s="404"/>
      <c r="CG39" s="404"/>
      <c r="CH39" s="404"/>
      <c r="CI39" s="404"/>
      <c r="CJ39" s="404"/>
      <c r="CK39" s="404"/>
      <c r="CL39" s="404"/>
      <c r="CM39" s="404"/>
      <c r="CN39" s="193"/>
      <c r="CO39" s="405" t="str">
        <f t="shared" si="3"/>
        <v/>
      </c>
      <c r="CP39" s="405"/>
      <c r="CQ39" s="404" t="str">
        <f>IF('各会計、関係団体の財政状況及び健全化判断比率'!BS12="","",'各会計、関係団体の財政状況及び健全化判断比率'!BS12)</f>
        <v/>
      </c>
      <c r="CR39" s="404"/>
      <c r="CS39" s="404"/>
      <c r="CT39" s="404"/>
      <c r="CU39" s="404"/>
      <c r="CV39" s="404"/>
      <c r="CW39" s="404"/>
      <c r="CX39" s="404"/>
      <c r="CY39" s="404"/>
      <c r="CZ39" s="404"/>
      <c r="DA39" s="404"/>
      <c r="DB39" s="404"/>
      <c r="DC39" s="404"/>
      <c r="DD39" s="404"/>
      <c r="DE39" s="404"/>
      <c r="DF39" s="190"/>
      <c r="DG39" s="406" t="str">
        <f>IF('各会計、関係団体の財政状況及び健全化判断比率'!BR12="","",'各会計、関係団体の財政状況及び健全化判断比率'!BR12)</f>
        <v/>
      </c>
      <c r="DH39" s="406"/>
      <c r="DI39" s="197"/>
      <c r="DJ39" s="165"/>
      <c r="DK39" s="165"/>
      <c r="DL39" s="165"/>
      <c r="DM39" s="165"/>
      <c r="DN39" s="165"/>
      <c r="DO39" s="165"/>
    </row>
    <row r="40" spans="1:119" ht="32.25" customHeight="1" x14ac:dyDescent="0.15">
      <c r="A40" s="166"/>
      <c r="B40" s="192"/>
      <c r="C40" s="405" t="str">
        <f t="shared" si="5"/>
        <v/>
      </c>
      <c r="D40" s="405"/>
      <c r="E40" s="404" t="str">
        <f>IF('各会計、関係団体の財政状況及び健全化判断比率'!B13="","",'各会計、関係団体の財政状況及び健全化判断比率'!B13)</f>
        <v/>
      </c>
      <c r="F40" s="404"/>
      <c r="G40" s="404"/>
      <c r="H40" s="404"/>
      <c r="I40" s="404"/>
      <c r="J40" s="404"/>
      <c r="K40" s="404"/>
      <c r="L40" s="404"/>
      <c r="M40" s="404"/>
      <c r="N40" s="404"/>
      <c r="O40" s="404"/>
      <c r="P40" s="404"/>
      <c r="Q40" s="404"/>
      <c r="R40" s="404"/>
      <c r="S40" s="404"/>
      <c r="T40" s="193"/>
      <c r="U40" s="405" t="str">
        <f t="shared" si="4"/>
        <v/>
      </c>
      <c r="V40" s="405"/>
      <c r="W40" s="404"/>
      <c r="X40" s="404"/>
      <c r="Y40" s="404"/>
      <c r="Z40" s="404"/>
      <c r="AA40" s="404"/>
      <c r="AB40" s="404"/>
      <c r="AC40" s="404"/>
      <c r="AD40" s="404"/>
      <c r="AE40" s="404"/>
      <c r="AF40" s="404"/>
      <c r="AG40" s="404"/>
      <c r="AH40" s="404"/>
      <c r="AI40" s="404"/>
      <c r="AJ40" s="404"/>
      <c r="AK40" s="404"/>
      <c r="AL40" s="193"/>
      <c r="AM40" s="405" t="str">
        <f t="shared" si="0"/>
        <v/>
      </c>
      <c r="AN40" s="405"/>
      <c r="AO40" s="404"/>
      <c r="AP40" s="404"/>
      <c r="AQ40" s="404"/>
      <c r="AR40" s="404"/>
      <c r="AS40" s="404"/>
      <c r="AT40" s="404"/>
      <c r="AU40" s="404"/>
      <c r="AV40" s="404"/>
      <c r="AW40" s="404"/>
      <c r="AX40" s="404"/>
      <c r="AY40" s="404"/>
      <c r="AZ40" s="404"/>
      <c r="BA40" s="404"/>
      <c r="BB40" s="404"/>
      <c r="BC40" s="404"/>
      <c r="BD40" s="193"/>
      <c r="BE40" s="405" t="str">
        <f t="shared" si="1"/>
        <v/>
      </c>
      <c r="BF40" s="405"/>
      <c r="BG40" s="404"/>
      <c r="BH40" s="404"/>
      <c r="BI40" s="404"/>
      <c r="BJ40" s="404"/>
      <c r="BK40" s="404"/>
      <c r="BL40" s="404"/>
      <c r="BM40" s="404"/>
      <c r="BN40" s="404"/>
      <c r="BO40" s="404"/>
      <c r="BP40" s="404"/>
      <c r="BQ40" s="404"/>
      <c r="BR40" s="404"/>
      <c r="BS40" s="404"/>
      <c r="BT40" s="404"/>
      <c r="BU40" s="404"/>
      <c r="BV40" s="193"/>
      <c r="BW40" s="405">
        <f t="shared" si="2"/>
        <v>13</v>
      </c>
      <c r="BX40" s="405"/>
      <c r="BY40" s="404" t="str">
        <f>IF('各会計、関係団体の財政状況及び健全化判断比率'!B74="","",'各会計、関係団体の財政状況及び健全化判断比率'!B74)</f>
        <v>愛知県後期高齢者医療広域連合（一般会計）</v>
      </c>
      <c r="BZ40" s="404"/>
      <c r="CA40" s="404"/>
      <c r="CB40" s="404"/>
      <c r="CC40" s="404"/>
      <c r="CD40" s="404"/>
      <c r="CE40" s="404"/>
      <c r="CF40" s="404"/>
      <c r="CG40" s="404"/>
      <c r="CH40" s="404"/>
      <c r="CI40" s="404"/>
      <c r="CJ40" s="404"/>
      <c r="CK40" s="404"/>
      <c r="CL40" s="404"/>
      <c r="CM40" s="404"/>
      <c r="CN40" s="193"/>
      <c r="CO40" s="405" t="str">
        <f t="shared" si="3"/>
        <v/>
      </c>
      <c r="CP40" s="405"/>
      <c r="CQ40" s="404" t="str">
        <f>IF('各会計、関係団体の財政状況及び健全化判断比率'!BS13="","",'各会計、関係団体の財政状況及び健全化判断比率'!BS13)</f>
        <v/>
      </c>
      <c r="CR40" s="404"/>
      <c r="CS40" s="404"/>
      <c r="CT40" s="404"/>
      <c r="CU40" s="404"/>
      <c r="CV40" s="404"/>
      <c r="CW40" s="404"/>
      <c r="CX40" s="404"/>
      <c r="CY40" s="404"/>
      <c r="CZ40" s="404"/>
      <c r="DA40" s="404"/>
      <c r="DB40" s="404"/>
      <c r="DC40" s="404"/>
      <c r="DD40" s="404"/>
      <c r="DE40" s="404"/>
      <c r="DF40" s="190"/>
      <c r="DG40" s="406" t="str">
        <f>IF('各会計、関係団体の財政状況及び健全化判断比率'!BR13="","",'各会計、関係団体の財政状況及び健全化判断比率'!BR13)</f>
        <v/>
      </c>
      <c r="DH40" s="406"/>
      <c r="DI40" s="197"/>
      <c r="DJ40" s="165"/>
      <c r="DK40" s="165"/>
      <c r="DL40" s="165"/>
      <c r="DM40" s="165"/>
      <c r="DN40" s="165"/>
      <c r="DO40" s="165"/>
    </row>
    <row r="41" spans="1:119" ht="32.25" customHeight="1" x14ac:dyDescent="0.15">
      <c r="A41" s="166"/>
      <c r="B41" s="192"/>
      <c r="C41" s="405" t="str">
        <f t="shared" si="5"/>
        <v/>
      </c>
      <c r="D41" s="405"/>
      <c r="E41" s="404" t="str">
        <f>IF('各会計、関係団体の財政状況及び健全化判断比率'!B14="","",'各会計、関係団体の財政状況及び健全化判断比率'!B14)</f>
        <v/>
      </c>
      <c r="F41" s="404"/>
      <c r="G41" s="404"/>
      <c r="H41" s="404"/>
      <c r="I41" s="404"/>
      <c r="J41" s="404"/>
      <c r="K41" s="404"/>
      <c r="L41" s="404"/>
      <c r="M41" s="404"/>
      <c r="N41" s="404"/>
      <c r="O41" s="404"/>
      <c r="P41" s="404"/>
      <c r="Q41" s="404"/>
      <c r="R41" s="404"/>
      <c r="S41" s="404"/>
      <c r="T41" s="193"/>
      <c r="U41" s="405" t="str">
        <f t="shared" si="4"/>
        <v/>
      </c>
      <c r="V41" s="405"/>
      <c r="W41" s="404"/>
      <c r="X41" s="404"/>
      <c r="Y41" s="404"/>
      <c r="Z41" s="404"/>
      <c r="AA41" s="404"/>
      <c r="AB41" s="404"/>
      <c r="AC41" s="404"/>
      <c r="AD41" s="404"/>
      <c r="AE41" s="404"/>
      <c r="AF41" s="404"/>
      <c r="AG41" s="404"/>
      <c r="AH41" s="404"/>
      <c r="AI41" s="404"/>
      <c r="AJ41" s="404"/>
      <c r="AK41" s="404"/>
      <c r="AL41" s="193"/>
      <c r="AM41" s="405" t="str">
        <f t="shared" si="0"/>
        <v/>
      </c>
      <c r="AN41" s="405"/>
      <c r="AO41" s="404"/>
      <c r="AP41" s="404"/>
      <c r="AQ41" s="404"/>
      <c r="AR41" s="404"/>
      <c r="AS41" s="404"/>
      <c r="AT41" s="404"/>
      <c r="AU41" s="404"/>
      <c r="AV41" s="404"/>
      <c r="AW41" s="404"/>
      <c r="AX41" s="404"/>
      <c r="AY41" s="404"/>
      <c r="AZ41" s="404"/>
      <c r="BA41" s="404"/>
      <c r="BB41" s="404"/>
      <c r="BC41" s="404"/>
      <c r="BD41" s="193"/>
      <c r="BE41" s="405" t="str">
        <f t="shared" si="1"/>
        <v/>
      </c>
      <c r="BF41" s="405"/>
      <c r="BG41" s="404"/>
      <c r="BH41" s="404"/>
      <c r="BI41" s="404"/>
      <c r="BJ41" s="404"/>
      <c r="BK41" s="404"/>
      <c r="BL41" s="404"/>
      <c r="BM41" s="404"/>
      <c r="BN41" s="404"/>
      <c r="BO41" s="404"/>
      <c r="BP41" s="404"/>
      <c r="BQ41" s="404"/>
      <c r="BR41" s="404"/>
      <c r="BS41" s="404"/>
      <c r="BT41" s="404"/>
      <c r="BU41" s="404"/>
      <c r="BV41" s="193"/>
      <c r="BW41" s="405">
        <f t="shared" si="2"/>
        <v>14</v>
      </c>
      <c r="BX41" s="405"/>
      <c r="BY41" s="404" t="str">
        <f>IF('各会計、関係団体の財政状況及び健全化判断比率'!B75="","",'各会計、関係団体の財政状況及び健全化判断比率'!B75)</f>
        <v>愛知県後期高齢者医療広域連合（後期高齢者医療特別会計）</v>
      </c>
      <c r="BZ41" s="404"/>
      <c r="CA41" s="404"/>
      <c r="CB41" s="404"/>
      <c r="CC41" s="404"/>
      <c r="CD41" s="404"/>
      <c r="CE41" s="404"/>
      <c r="CF41" s="404"/>
      <c r="CG41" s="404"/>
      <c r="CH41" s="404"/>
      <c r="CI41" s="404"/>
      <c r="CJ41" s="404"/>
      <c r="CK41" s="404"/>
      <c r="CL41" s="404"/>
      <c r="CM41" s="404"/>
      <c r="CN41" s="193"/>
      <c r="CO41" s="405" t="str">
        <f t="shared" si="3"/>
        <v/>
      </c>
      <c r="CP41" s="405"/>
      <c r="CQ41" s="404" t="str">
        <f>IF('各会計、関係団体の財政状況及び健全化判断比率'!BS14="","",'各会計、関係団体の財政状況及び健全化判断比率'!BS14)</f>
        <v/>
      </c>
      <c r="CR41" s="404"/>
      <c r="CS41" s="404"/>
      <c r="CT41" s="404"/>
      <c r="CU41" s="404"/>
      <c r="CV41" s="404"/>
      <c r="CW41" s="404"/>
      <c r="CX41" s="404"/>
      <c r="CY41" s="404"/>
      <c r="CZ41" s="404"/>
      <c r="DA41" s="404"/>
      <c r="DB41" s="404"/>
      <c r="DC41" s="404"/>
      <c r="DD41" s="404"/>
      <c r="DE41" s="404"/>
      <c r="DF41" s="190"/>
      <c r="DG41" s="406" t="str">
        <f>IF('各会計、関係団体の財政状況及び健全化判断比率'!BR14="","",'各会計、関係団体の財政状況及び健全化判断比率'!BR14)</f>
        <v/>
      </c>
      <c r="DH41" s="406"/>
      <c r="DI41" s="197"/>
      <c r="DJ41" s="165"/>
      <c r="DK41" s="165"/>
      <c r="DL41" s="165"/>
      <c r="DM41" s="165"/>
      <c r="DN41" s="165"/>
      <c r="DO41" s="165"/>
    </row>
    <row r="42" spans="1:119" ht="32.25" customHeight="1" x14ac:dyDescent="0.15">
      <c r="A42" s="165"/>
      <c r="B42" s="192"/>
      <c r="C42" s="405" t="str">
        <f t="shared" si="5"/>
        <v/>
      </c>
      <c r="D42" s="405"/>
      <c r="E42" s="404" t="str">
        <f>IF('各会計、関係団体の財政状況及び健全化判断比率'!B15="","",'各会計、関係団体の財政状況及び健全化判断比率'!B15)</f>
        <v/>
      </c>
      <c r="F42" s="404"/>
      <c r="G42" s="404"/>
      <c r="H42" s="404"/>
      <c r="I42" s="404"/>
      <c r="J42" s="404"/>
      <c r="K42" s="404"/>
      <c r="L42" s="404"/>
      <c r="M42" s="404"/>
      <c r="N42" s="404"/>
      <c r="O42" s="404"/>
      <c r="P42" s="404"/>
      <c r="Q42" s="404"/>
      <c r="R42" s="404"/>
      <c r="S42" s="404"/>
      <c r="T42" s="193"/>
      <c r="U42" s="405" t="str">
        <f t="shared" si="4"/>
        <v/>
      </c>
      <c r="V42" s="405"/>
      <c r="W42" s="404"/>
      <c r="X42" s="404"/>
      <c r="Y42" s="404"/>
      <c r="Z42" s="404"/>
      <c r="AA42" s="404"/>
      <c r="AB42" s="404"/>
      <c r="AC42" s="404"/>
      <c r="AD42" s="404"/>
      <c r="AE42" s="404"/>
      <c r="AF42" s="404"/>
      <c r="AG42" s="404"/>
      <c r="AH42" s="404"/>
      <c r="AI42" s="404"/>
      <c r="AJ42" s="404"/>
      <c r="AK42" s="404"/>
      <c r="AL42" s="193"/>
      <c r="AM42" s="405" t="str">
        <f t="shared" si="0"/>
        <v/>
      </c>
      <c r="AN42" s="405"/>
      <c r="AO42" s="404"/>
      <c r="AP42" s="404"/>
      <c r="AQ42" s="404"/>
      <c r="AR42" s="404"/>
      <c r="AS42" s="404"/>
      <c r="AT42" s="404"/>
      <c r="AU42" s="404"/>
      <c r="AV42" s="404"/>
      <c r="AW42" s="404"/>
      <c r="AX42" s="404"/>
      <c r="AY42" s="404"/>
      <c r="AZ42" s="404"/>
      <c r="BA42" s="404"/>
      <c r="BB42" s="404"/>
      <c r="BC42" s="404"/>
      <c r="BD42" s="193"/>
      <c r="BE42" s="405" t="str">
        <f t="shared" si="1"/>
        <v/>
      </c>
      <c r="BF42" s="405"/>
      <c r="BG42" s="404"/>
      <c r="BH42" s="404"/>
      <c r="BI42" s="404"/>
      <c r="BJ42" s="404"/>
      <c r="BK42" s="404"/>
      <c r="BL42" s="404"/>
      <c r="BM42" s="404"/>
      <c r="BN42" s="404"/>
      <c r="BO42" s="404"/>
      <c r="BP42" s="404"/>
      <c r="BQ42" s="404"/>
      <c r="BR42" s="404"/>
      <c r="BS42" s="404"/>
      <c r="BT42" s="404"/>
      <c r="BU42" s="404"/>
      <c r="BV42" s="193"/>
      <c r="BW42" s="405" t="str">
        <f t="shared" si="2"/>
        <v/>
      </c>
      <c r="BX42" s="405"/>
      <c r="BY42" s="404" t="str">
        <f>IF('各会計、関係団体の財政状況及び健全化判断比率'!B76="","",'各会計、関係団体の財政状況及び健全化判断比率'!B76)</f>
        <v/>
      </c>
      <c r="BZ42" s="404"/>
      <c r="CA42" s="404"/>
      <c r="CB42" s="404"/>
      <c r="CC42" s="404"/>
      <c r="CD42" s="404"/>
      <c r="CE42" s="404"/>
      <c r="CF42" s="404"/>
      <c r="CG42" s="404"/>
      <c r="CH42" s="404"/>
      <c r="CI42" s="404"/>
      <c r="CJ42" s="404"/>
      <c r="CK42" s="404"/>
      <c r="CL42" s="404"/>
      <c r="CM42" s="404"/>
      <c r="CN42" s="193"/>
      <c r="CO42" s="405" t="str">
        <f t="shared" si="3"/>
        <v/>
      </c>
      <c r="CP42" s="405"/>
      <c r="CQ42" s="404" t="str">
        <f>IF('各会計、関係団体の財政状況及び健全化判断比率'!BS15="","",'各会計、関係団体の財政状況及び健全化判断比率'!BS15)</f>
        <v/>
      </c>
      <c r="CR42" s="404"/>
      <c r="CS42" s="404"/>
      <c r="CT42" s="404"/>
      <c r="CU42" s="404"/>
      <c r="CV42" s="404"/>
      <c r="CW42" s="404"/>
      <c r="CX42" s="404"/>
      <c r="CY42" s="404"/>
      <c r="CZ42" s="404"/>
      <c r="DA42" s="404"/>
      <c r="DB42" s="404"/>
      <c r="DC42" s="404"/>
      <c r="DD42" s="404"/>
      <c r="DE42" s="404"/>
      <c r="DF42" s="190"/>
      <c r="DG42" s="406" t="str">
        <f>IF('各会計、関係団体の財政状況及び健全化判断比率'!BR15="","",'各会計、関係団体の財政状況及び健全化判断比率'!BR15)</f>
        <v/>
      </c>
      <c r="DH42" s="406"/>
      <c r="DI42" s="197"/>
      <c r="DJ42" s="165"/>
      <c r="DK42" s="165"/>
      <c r="DL42" s="165"/>
      <c r="DM42" s="165"/>
      <c r="DN42" s="165"/>
      <c r="DO42" s="165"/>
    </row>
    <row r="43" spans="1:119" ht="32.25" customHeight="1" x14ac:dyDescent="0.15">
      <c r="A43" s="165"/>
      <c r="B43" s="192"/>
      <c r="C43" s="405" t="str">
        <f t="shared" si="5"/>
        <v/>
      </c>
      <c r="D43" s="405"/>
      <c r="E43" s="404" t="str">
        <f>IF('各会計、関係団体の財政状況及び健全化判断比率'!B16="","",'各会計、関係団体の財政状況及び健全化判断比率'!B16)</f>
        <v/>
      </c>
      <c r="F43" s="404"/>
      <c r="G43" s="404"/>
      <c r="H43" s="404"/>
      <c r="I43" s="404"/>
      <c r="J43" s="404"/>
      <c r="K43" s="404"/>
      <c r="L43" s="404"/>
      <c r="M43" s="404"/>
      <c r="N43" s="404"/>
      <c r="O43" s="404"/>
      <c r="P43" s="404"/>
      <c r="Q43" s="404"/>
      <c r="R43" s="404"/>
      <c r="S43" s="404"/>
      <c r="T43" s="193"/>
      <c r="U43" s="405" t="str">
        <f t="shared" si="4"/>
        <v/>
      </c>
      <c r="V43" s="405"/>
      <c r="W43" s="404"/>
      <c r="X43" s="404"/>
      <c r="Y43" s="404"/>
      <c r="Z43" s="404"/>
      <c r="AA43" s="404"/>
      <c r="AB43" s="404"/>
      <c r="AC43" s="404"/>
      <c r="AD43" s="404"/>
      <c r="AE43" s="404"/>
      <c r="AF43" s="404"/>
      <c r="AG43" s="404"/>
      <c r="AH43" s="404"/>
      <c r="AI43" s="404"/>
      <c r="AJ43" s="404"/>
      <c r="AK43" s="404"/>
      <c r="AL43" s="193"/>
      <c r="AM43" s="405" t="str">
        <f t="shared" si="0"/>
        <v/>
      </c>
      <c r="AN43" s="405"/>
      <c r="AO43" s="404"/>
      <c r="AP43" s="404"/>
      <c r="AQ43" s="404"/>
      <c r="AR43" s="404"/>
      <c r="AS43" s="404"/>
      <c r="AT43" s="404"/>
      <c r="AU43" s="404"/>
      <c r="AV43" s="404"/>
      <c r="AW43" s="404"/>
      <c r="AX43" s="404"/>
      <c r="AY43" s="404"/>
      <c r="AZ43" s="404"/>
      <c r="BA43" s="404"/>
      <c r="BB43" s="404"/>
      <c r="BC43" s="404"/>
      <c r="BD43" s="193"/>
      <c r="BE43" s="405" t="str">
        <f t="shared" si="1"/>
        <v/>
      </c>
      <c r="BF43" s="405"/>
      <c r="BG43" s="404"/>
      <c r="BH43" s="404"/>
      <c r="BI43" s="404"/>
      <c r="BJ43" s="404"/>
      <c r="BK43" s="404"/>
      <c r="BL43" s="404"/>
      <c r="BM43" s="404"/>
      <c r="BN43" s="404"/>
      <c r="BO43" s="404"/>
      <c r="BP43" s="404"/>
      <c r="BQ43" s="404"/>
      <c r="BR43" s="404"/>
      <c r="BS43" s="404"/>
      <c r="BT43" s="404"/>
      <c r="BU43" s="404"/>
      <c r="BV43" s="193"/>
      <c r="BW43" s="405" t="str">
        <f t="shared" si="2"/>
        <v/>
      </c>
      <c r="BX43" s="405"/>
      <c r="BY43" s="404" t="str">
        <f>IF('各会計、関係団体の財政状況及び健全化判断比率'!B77="","",'各会計、関係団体の財政状況及び健全化判断比率'!B77)</f>
        <v/>
      </c>
      <c r="BZ43" s="404"/>
      <c r="CA43" s="404"/>
      <c r="CB43" s="404"/>
      <c r="CC43" s="404"/>
      <c r="CD43" s="404"/>
      <c r="CE43" s="404"/>
      <c r="CF43" s="404"/>
      <c r="CG43" s="404"/>
      <c r="CH43" s="404"/>
      <c r="CI43" s="404"/>
      <c r="CJ43" s="404"/>
      <c r="CK43" s="404"/>
      <c r="CL43" s="404"/>
      <c r="CM43" s="404"/>
      <c r="CN43" s="193"/>
      <c r="CO43" s="405" t="str">
        <f t="shared" si="3"/>
        <v/>
      </c>
      <c r="CP43" s="405"/>
      <c r="CQ43" s="404" t="str">
        <f>IF('各会計、関係団体の財政状況及び健全化判断比率'!BS16="","",'各会計、関係団体の財政状況及び健全化判断比率'!BS16)</f>
        <v/>
      </c>
      <c r="CR43" s="404"/>
      <c r="CS43" s="404"/>
      <c r="CT43" s="404"/>
      <c r="CU43" s="404"/>
      <c r="CV43" s="404"/>
      <c r="CW43" s="404"/>
      <c r="CX43" s="404"/>
      <c r="CY43" s="404"/>
      <c r="CZ43" s="404"/>
      <c r="DA43" s="404"/>
      <c r="DB43" s="404"/>
      <c r="DC43" s="404"/>
      <c r="DD43" s="404"/>
      <c r="DE43" s="404"/>
      <c r="DF43" s="190"/>
      <c r="DG43" s="406" t="str">
        <f>IF('各会計、関係団体の財政状況及び健全化判断比率'!BR16="","",'各会計、関係団体の財政状況及び健全化判断比率'!BR16)</f>
        <v/>
      </c>
      <c r="DH43" s="40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ilh7ogRdRyzrNcsvi1pF83qC1Jfc7em/ONrOVE9Id/Qz1pTxJ8TzsKUulgc0SKICHTbWHImmSwtNzII1knZ7g==" saltValue="jvYZNGTvB6r/RdwqnTyC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476</v>
      </c>
      <c r="G33" s="29" t="s">
        <v>477</v>
      </c>
      <c r="H33" s="29" t="s">
        <v>478</v>
      </c>
      <c r="I33" s="29" t="s">
        <v>479</v>
      </c>
      <c r="J33" s="30" t="s">
        <v>480</v>
      </c>
      <c r="K33" s="22"/>
      <c r="L33" s="22"/>
      <c r="M33" s="22"/>
      <c r="N33" s="22"/>
      <c r="O33" s="22"/>
      <c r="P33" s="22"/>
    </row>
    <row r="34" spans="1:16" ht="39" customHeight="1" x14ac:dyDescent="0.15">
      <c r="A34" s="22"/>
      <c r="B34" s="31"/>
      <c r="C34" s="1225" t="s">
        <v>483</v>
      </c>
      <c r="D34" s="1225"/>
      <c r="E34" s="1226"/>
      <c r="F34" s="32">
        <v>7.12</v>
      </c>
      <c r="G34" s="33">
        <v>7.19</v>
      </c>
      <c r="H34" s="33">
        <v>5.58</v>
      </c>
      <c r="I34" s="33">
        <v>6.75</v>
      </c>
      <c r="J34" s="34">
        <v>4.1900000000000004</v>
      </c>
      <c r="K34" s="22"/>
      <c r="L34" s="22"/>
      <c r="M34" s="22"/>
      <c r="N34" s="22"/>
      <c r="O34" s="22"/>
      <c r="P34" s="22"/>
    </row>
    <row r="35" spans="1:16" ht="39" customHeight="1" x14ac:dyDescent="0.15">
      <c r="A35" s="22"/>
      <c r="B35" s="35"/>
      <c r="C35" s="1219" t="s">
        <v>484</v>
      </c>
      <c r="D35" s="1220"/>
      <c r="E35" s="1221"/>
      <c r="F35" s="36">
        <v>2.98</v>
      </c>
      <c r="G35" s="37">
        <v>2.42</v>
      </c>
      <c r="H35" s="37">
        <v>1.74</v>
      </c>
      <c r="I35" s="37">
        <v>2.61</v>
      </c>
      <c r="J35" s="38">
        <v>1.1299999999999999</v>
      </c>
      <c r="K35" s="22"/>
      <c r="L35" s="22"/>
      <c r="M35" s="22"/>
      <c r="N35" s="22"/>
      <c r="O35" s="22"/>
      <c r="P35" s="22"/>
    </row>
    <row r="36" spans="1:16" ht="39" customHeight="1" x14ac:dyDescent="0.15">
      <c r="A36" s="22"/>
      <c r="B36" s="35"/>
      <c r="C36" s="1219" t="s">
        <v>485</v>
      </c>
      <c r="D36" s="1220"/>
      <c r="E36" s="1221"/>
      <c r="F36" s="36">
        <v>1.07</v>
      </c>
      <c r="G36" s="37">
        <v>1.1100000000000001</v>
      </c>
      <c r="H36" s="37">
        <v>0.44</v>
      </c>
      <c r="I36" s="37">
        <v>0.8</v>
      </c>
      <c r="J36" s="38">
        <v>0.69</v>
      </c>
      <c r="K36" s="22"/>
      <c r="L36" s="22"/>
      <c r="M36" s="22"/>
      <c r="N36" s="22"/>
      <c r="O36" s="22"/>
      <c r="P36" s="22"/>
    </row>
    <row r="37" spans="1:16" ht="39" customHeight="1" x14ac:dyDescent="0.15">
      <c r="A37" s="22"/>
      <c r="B37" s="35"/>
      <c r="C37" s="1219" t="s">
        <v>486</v>
      </c>
      <c r="D37" s="1220"/>
      <c r="E37" s="1221"/>
      <c r="F37" s="36">
        <v>0.04</v>
      </c>
      <c r="G37" s="37">
        <v>0.03</v>
      </c>
      <c r="H37" s="37">
        <v>0.13</v>
      </c>
      <c r="I37" s="37">
        <v>0.15</v>
      </c>
      <c r="J37" s="38">
        <v>0.11</v>
      </c>
      <c r="K37" s="22"/>
      <c r="L37" s="22"/>
      <c r="M37" s="22"/>
      <c r="N37" s="22"/>
      <c r="O37" s="22"/>
      <c r="P37" s="22"/>
    </row>
    <row r="38" spans="1:16" ht="39" customHeight="1" x14ac:dyDescent="0.15">
      <c r="A38" s="22"/>
      <c r="B38" s="35"/>
      <c r="C38" s="1219" t="s">
        <v>487</v>
      </c>
      <c r="D38" s="1220"/>
      <c r="E38" s="1221"/>
      <c r="F38" s="36">
        <v>0.22</v>
      </c>
      <c r="G38" s="37">
        <v>0.15</v>
      </c>
      <c r="H38" s="37">
        <v>0.04</v>
      </c>
      <c r="I38" s="37">
        <v>0.04</v>
      </c>
      <c r="J38" s="38">
        <v>0.06</v>
      </c>
      <c r="K38" s="22"/>
      <c r="L38" s="22"/>
      <c r="M38" s="22"/>
      <c r="N38" s="22"/>
      <c r="O38" s="22"/>
      <c r="P38" s="22"/>
    </row>
    <row r="39" spans="1:16" ht="39" customHeight="1" x14ac:dyDescent="0.15">
      <c r="A39" s="22"/>
      <c r="B39" s="35"/>
      <c r="C39" s="1219" t="s">
        <v>488</v>
      </c>
      <c r="D39" s="1220"/>
      <c r="E39" s="1221"/>
      <c r="F39" s="36">
        <v>0</v>
      </c>
      <c r="G39" s="37">
        <v>0.02</v>
      </c>
      <c r="H39" s="37">
        <v>0.03</v>
      </c>
      <c r="I39" s="37">
        <v>0.02</v>
      </c>
      <c r="J39" s="38">
        <v>0</v>
      </c>
      <c r="K39" s="22"/>
      <c r="L39" s="22"/>
      <c r="M39" s="22"/>
      <c r="N39" s="22"/>
      <c r="O39" s="22"/>
      <c r="P39" s="22"/>
    </row>
    <row r="40" spans="1:16" ht="39" customHeight="1" x14ac:dyDescent="0.15">
      <c r="A40" s="22"/>
      <c r="B40" s="35"/>
      <c r="C40" s="1219"/>
      <c r="D40" s="1220"/>
      <c r="E40" s="1221"/>
      <c r="F40" s="36"/>
      <c r="G40" s="37"/>
      <c r="H40" s="37"/>
      <c r="I40" s="37"/>
      <c r="J40" s="38"/>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489</v>
      </c>
      <c r="D42" s="1220"/>
      <c r="E42" s="1221"/>
      <c r="F42" s="36" t="s">
        <v>433</v>
      </c>
      <c r="G42" s="37" t="s">
        <v>433</v>
      </c>
      <c r="H42" s="37" t="s">
        <v>433</v>
      </c>
      <c r="I42" s="37" t="s">
        <v>433</v>
      </c>
      <c r="J42" s="38" t="s">
        <v>433</v>
      </c>
      <c r="K42" s="22"/>
      <c r="L42" s="22"/>
      <c r="M42" s="22"/>
      <c r="N42" s="22"/>
      <c r="O42" s="22"/>
      <c r="P42" s="22"/>
    </row>
    <row r="43" spans="1:16" ht="39" customHeight="1" thickBot="1" x14ac:dyDescent="0.2">
      <c r="A43" s="22"/>
      <c r="B43" s="40"/>
      <c r="C43" s="1222" t="s">
        <v>490</v>
      </c>
      <c r="D43" s="1223"/>
      <c r="E43" s="1224"/>
      <c r="F43" s="41" t="s">
        <v>433</v>
      </c>
      <c r="G43" s="42" t="s">
        <v>433</v>
      </c>
      <c r="H43" s="42" t="s">
        <v>433</v>
      </c>
      <c r="I43" s="42" t="s">
        <v>433</v>
      </c>
      <c r="J43" s="43" t="s">
        <v>433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a7Htmvbbci+OGl6g0VEG6SFuYHoREVB3hgE12xoDUI5voDrPFb5vrTfF22yEXOaFyUFPgmqj8TujTJwdfG9fw==" saltValue="6VXzwtzlCrOom/DxdbCw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476</v>
      </c>
      <c r="L44" s="56" t="s">
        <v>477</v>
      </c>
      <c r="M44" s="56" t="s">
        <v>478</v>
      </c>
      <c r="N44" s="56" t="s">
        <v>479</v>
      </c>
      <c r="O44" s="57" t="s">
        <v>480</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150</v>
      </c>
      <c r="L45" s="60">
        <v>165</v>
      </c>
      <c r="M45" s="60">
        <v>142</v>
      </c>
      <c r="N45" s="60">
        <v>146</v>
      </c>
      <c r="O45" s="61">
        <v>152</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433</v>
      </c>
      <c r="L46" s="64" t="s">
        <v>433</v>
      </c>
      <c r="M46" s="64" t="s">
        <v>433</v>
      </c>
      <c r="N46" s="64" t="s">
        <v>433</v>
      </c>
      <c r="O46" s="65" t="s">
        <v>433</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433</v>
      </c>
      <c r="L47" s="64" t="s">
        <v>433</v>
      </c>
      <c r="M47" s="64" t="s">
        <v>433</v>
      </c>
      <c r="N47" s="64" t="s">
        <v>433</v>
      </c>
      <c r="O47" s="65" t="s">
        <v>433</v>
      </c>
      <c r="P47" s="48"/>
      <c r="Q47" s="48"/>
      <c r="R47" s="48"/>
      <c r="S47" s="48"/>
      <c r="T47" s="48"/>
      <c r="U47" s="48"/>
    </row>
    <row r="48" spans="1:21" ht="30.75" customHeight="1" x14ac:dyDescent="0.15">
      <c r="A48" s="48"/>
      <c r="B48" s="1237"/>
      <c r="C48" s="1238"/>
      <c r="D48" s="62"/>
      <c r="E48" s="1229" t="s">
        <v>14</v>
      </c>
      <c r="F48" s="1229"/>
      <c r="G48" s="1229"/>
      <c r="H48" s="1229"/>
      <c r="I48" s="1229"/>
      <c r="J48" s="1230"/>
      <c r="K48" s="63">
        <v>94</v>
      </c>
      <c r="L48" s="64">
        <v>98</v>
      </c>
      <c r="M48" s="64">
        <v>105</v>
      </c>
      <c r="N48" s="64">
        <v>112</v>
      </c>
      <c r="O48" s="65">
        <v>120</v>
      </c>
      <c r="P48" s="48"/>
      <c r="Q48" s="48"/>
      <c r="R48" s="48"/>
      <c r="S48" s="48"/>
      <c r="T48" s="48"/>
      <c r="U48" s="48"/>
    </row>
    <row r="49" spans="1:21" ht="30.75" customHeight="1" x14ac:dyDescent="0.15">
      <c r="A49" s="48"/>
      <c r="B49" s="1237"/>
      <c r="C49" s="1238"/>
      <c r="D49" s="62"/>
      <c r="E49" s="1229" t="s">
        <v>15</v>
      </c>
      <c r="F49" s="1229"/>
      <c r="G49" s="1229"/>
      <c r="H49" s="1229"/>
      <c r="I49" s="1229"/>
      <c r="J49" s="1230"/>
      <c r="K49" s="63">
        <v>85</v>
      </c>
      <c r="L49" s="64">
        <v>72</v>
      </c>
      <c r="M49" s="64">
        <v>79</v>
      </c>
      <c r="N49" s="64">
        <v>57</v>
      </c>
      <c r="O49" s="65">
        <v>97</v>
      </c>
      <c r="P49" s="48"/>
      <c r="Q49" s="48"/>
      <c r="R49" s="48"/>
      <c r="S49" s="48"/>
      <c r="T49" s="48"/>
      <c r="U49" s="48"/>
    </row>
    <row r="50" spans="1:21" ht="30.75" customHeight="1" x14ac:dyDescent="0.15">
      <c r="A50" s="48"/>
      <c r="B50" s="1237"/>
      <c r="C50" s="1238"/>
      <c r="D50" s="62"/>
      <c r="E50" s="1229" t="s">
        <v>16</v>
      </c>
      <c r="F50" s="1229"/>
      <c r="G50" s="1229"/>
      <c r="H50" s="1229"/>
      <c r="I50" s="1229"/>
      <c r="J50" s="1230"/>
      <c r="K50" s="63">
        <v>32</v>
      </c>
      <c r="L50" s="64">
        <v>31</v>
      </c>
      <c r="M50" s="64">
        <v>31</v>
      </c>
      <c r="N50" s="64">
        <v>26</v>
      </c>
      <c r="O50" s="65">
        <v>20</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433</v>
      </c>
      <c r="L51" s="64" t="s">
        <v>433</v>
      </c>
      <c r="M51" s="64" t="s">
        <v>433</v>
      </c>
      <c r="N51" s="64" t="s">
        <v>433</v>
      </c>
      <c r="O51" s="65" t="s">
        <v>433</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392</v>
      </c>
      <c r="L52" s="64">
        <v>413</v>
      </c>
      <c r="M52" s="64">
        <v>399</v>
      </c>
      <c r="N52" s="64">
        <v>410</v>
      </c>
      <c r="O52" s="65">
        <v>412</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-31</v>
      </c>
      <c r="L53" s="69">
        <v>-47</v>
      </c>
      <c r="M53" s="69">
        <v>-42</v>
      </c>
      <c r="N53" s="69">
        <v>-69</v>
      </c>
      <c r="O53" s="70">
        <v>-23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Dcsy28ZXRkatv1TFqA74Uw4quISeuNEfv0asZugmwcSwEUaEMgF2XxH2RssCb0uzBeHDQKh2f3ADSCqzNRDUg==" saltValue="Y4YyQC4Ojruy7jmTB7OQ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476</v>
      </c>
      <c r="J40" s="79" t="s">
        <v>477</v>
      </c>
      <c r="K40" s="79" t="s">
        <v>478</v>
      </c>
      <c r="L40" s="79" t="s">
        <v>479</v>
      </c>
      <c r="M40" s="80" t="s">
        <v>480</v>
      </c>
    </row>
    <row r="41" spans="2:13" ht="27.75" customHeight="1" x14ac:dyDescent="0.15">
      <c r="B41" s="1255" t="s">
        <v>23</v>
      </c>
      <c r="C41" s="1256"/>
      <c r="D41" s="81"/>
      <c r="E41" s="1257" t="s">
        <v>24</v>
      </c>
      <c r="F41" s="1257"/>
      <c r="G41" s="1257"/>
      <c r="H41" s="1258"/>
      <c r="I41" s="82">
        <v>2003</v>
      </c>
      <c r="J41" s="83">
        <v>1908</v>
      </c>
      <c r="K41" s="83">
        <v>1845</v>
      </c>
      <c r="L41" s="83">
        <v>1747</v>
      </c>
      <c r="M41" s="84">
        <v>1800</v>
      </c>
    </row>
    <row r="42" spans="2:13" ht="27.75" customHeight="1" x14ac:dyDescent="0.15">
      <c r="B42" s="1245"/>
      <c r="C42" s="1246"/>
      <c r="D42" s="85"/>
      <c r="E42" s="1249" t="s">
        <v>25</v>
      </c>
      <c r="F42" s="1249"/>
      <c r="G42" s="1249"/>
      <c r="H42" s="1250"/>
      <c r="I42" s="86">
        <v>157</v>
      </c>
      <c r="J42" s="87">
        <v>127</v>
      </c>
      <c r="K42" s="87">
        <v>97</v>
      </c>
      <c r="L42" s="87">
        <v>73</v>
      </c>
      <c r="M42" s="88">
        <v>53</v>
      </c>
    </row>
    <row r="43" spans="2:13" ht="27.75" customHeight="1" x14ac:dyDescent="0.15">
      <c r="B43" s="1245"/>
      <c r="C43" s="1246"/>
      <c r="D43" s="85"/>
      <c r="E43" s="1249" t="s">
        <v>26</v>
      </c>
      <c r="F43" s="1249"/>
      <c r="G43" s="1249"/>
      <c r="H43" s="1250"/>
      <c r="I43" s="86">
        <v>2260</v>
      </c>
      <c r="J43" s="87">
        <v>2300</v>
      </c>
      <c r="K43" s="87">
        <v>2385</v>
      </c>
      <c r="L43" s="87">
        <v>2444</v>
      </c>
      <c r="M43" s="88">
        <v>2453</v>
      </c>
    </row>
    <row r="44" spans="2:13" ht="27.75" customHeight="1" x14ac:dyDescent="0.15">
      <c r="B44" s="1245"/>
      <c r="C44" s="1246"/>
      <c r="D44" s="85"/>
      <c r="E44" s="1249" t="s">
        <v>27</v>
      </c>
      <c r="F44" s="1249"/>
      <c r="G44" s="1249"/>
      <c r="H44" s="1250"/>
      <c r="I44" s="86">
        <v>549</v>
      </c>
      <c r="J44" s="87">
        <v>506</v>
      </c>
      <c r="K44" s="87">
        <v>457</v>
      </c>
      <c r="L44" s="87">
        <v>541</v>
      </c>
      <c r="M44" s="88">
        <v>431</v>
      </c>
    </row>
    <row r="45" spans="2:13" ht="27.75" customHeight="1" x14ac:dyDescent="0.15">
      <c r="B45" s="1245"/>
      <c r="C45" s="1246"/>
      <c r="D45" s="85"/>
      <c r="E45" s="1249" t="s">
        <v>28</v>
      </c>
      <c r="F45" s="1249"/>
      <c r="G45" s="1249"/>
      <c r="H45" s="1250"/>
      <c r="I45" s="86">
        <v>1351</v>
      </c>
      <c r="J45" s="87">
        <v>1326</v>
      </c>
      <c r="K45" s="87">
        <v>1284</v>
      </c>
      <c r="L45" s="87">
        <v>1292</v>
      </c>
      <c r="M45" s="88">
        <v>1286</v>
      </c>
    </row>
    <row r="46" spans="2:13" ht="27.75" customHeight="1" x14ac:dyDescent="0.15">
      <c r="B46" s="1245"/>
      <c r="C46" s="1246"/>
      <c r="D46" s="89"/>
      <c r="E46" s="1249" t="s">
        <v>29</v>
      </c>
      <c r="F46" s="1249"/>
      <c r="G46" s="1249"/>
      <c r="H46" s="1250"/>
      <c r="I46" s="86" t="s">
        <v>433</v>
      </c>
      <c r="J46" s="87" t="s">
        <v>433</v>
      </c>
      <c r="K46" s="87" t="s">
        <v>433</v>
      </c>
      <c r="L46" s="87" t="s">
        <v>433</v>
      </c>
      <c r="M46" s="88" t="s">
        <v>433</v>
      </c>
    </row>
    <row r="47" spans="2:13" ht="27.75" customHeight="1" x14ac:dyDescent="0.15">
      <c r="B47" s="1245"/>
      <c r="C47" s="1246"/>
      <c r="D47" s="90"/>
      <c r="E47" s="1259" t="s">
        <v>30</v>
      </c>
      <c r="F47" s="1260"/>
      <c r="G47" s="1260"/>
      <c r="H47" s="1261"/>
      <c r="I47" s="86" t="s">
        <v>433</v>
      </c>
      <c r="J47" s="87" t="s">
        <v>433</v>
      </c>
      <c r="K47" s="87" t="s">
        <v>433</v>
      </c>
      <c r="L47" s="87" t="s">
        <v>433</v>
      </c>
      <c r="M47" s="88" t="s">
        <v>433</v>
      </c>
    </row>
    <row r="48" spans="2:13" ht="27.75" customHeight="1" x14ac:dyDescent="0.15">
      <c r="B48" s="1245"/>
      <c r="C48" s="1246"/>
      <c r="D48" s="85"/>
      <c r="E48" s="1249" t="s">
        <v>31</v>
      </c>
      <c r="F48" s="1249"/>
      <c r="G48" s="1249"/>
      <c r="H48" s="1250"/>
      <c r="I48" s="86" t="s">
        <v>433</v>
      </c>
      <c r="J48" s="87" t="s">
        <v>433</v>
      </c>
      <c r="K48" s="87" t="s">
        <v>433</v>
      </c>
      <c r="L48" s="87" t="s">
        <v>433</v>
      </c>
      <c r="M48" s="88" t="s">
        <v>433</v>
      </c>
    </row>
    <row r="49" spans="2:13" ht="27.75" customHeight="1" x14ac:dyDescent="0.15">
      <c r="B49" s="1247"/>
      <c r="C49" s="1248"/>
      <c r="D49" s="85"/>
      <c r="E49" s="1249" t="s">
        <v>32</v>
      </c>
      <c r="F49" s="1249"/>
      <c r="G49" s="1249"/>
      <c r="H49" s="1250"/>
      <c r="I49" s="86" t="s">
        <v>433</v>
      </c>
      <c r="J49" s="87" t="s">
        <v>433</v>
      </c>
      <c r="K49" s="87" t="s">
        <v>433</v>
      </c>
      <c r="L49" s="87" t="s">
        <v>433</v>
      </c>
      <c r="M49" s="88" t="s">
        <v>433</v>
      </c>
    </row>
    <row r="50" spans="2:13" ht="27.75" customHeight="1" x14ac:dyDescent="0.15">
      <c r="B50" s="1243" t="s">
        <v>33</v>
      </c>
      <c r="C50" s="1244"/>
      <c r="D50" s="91"/>
      <c r="E50" s="1249" t="s">
        <v>34</v>
      </c>
      <c r="F50" s="1249"/>
      <c r="G50" s="1249"/>
      <c r="H50" s="1250"/>
      <c r="I50" s="86">
        <v>942</v>
      </c>
      <c r="J50" s="87">
        <v>1032</v>
      </c>
      <c r="K50" s="87">
        <v>929</v>
      </c>
      <c r="L50" s="87">
        <v>1243</v>
      </c>
      <c r="M50" s="88">
        <v>2160</v>
      </c>
    </row>
    <row r="51" spans="2:13" ht="27.75" customHeight="1" x14ac:dyDescent="0.15">
      <c r="B51" s="1245"/>
      <c r="C51" s="1246"/>
      <c r="D51" s="85"/>
      <c r="E51" s="1249" t="s">
        <v>35</v>
      </c>
      <c r="F51" s="1249"/>
      <c r="G51" s="1249"/>
      <c r="H51" s="1250"/>
      <c r="I51" s="86">
        <v>2231</v>
      </c>
      <c r="J51" s="87">
        <v>2281</v>
      </c>
      <c r="K51" s="87">
        <v>2373</v>
      </c>
      <c r="L51" s="87">
        <v>2441</v>
      </c>
      <c r="M51" s="88">
        <v>2450</v>
      </c>
    </row>
    <row r="52" spans="2:13" ht="27.75" customHeight="1" x14ac:dyDescent="0.15">
      <c r="B52" s="1247"/>
      <c r="C52" s="1248"/>
      <c r="D52" s="85"/>
      <c r="E52" s="1249" t="s">
        <v>36</v>
      </c>
      <c r="F52" s="1249"/>
      <c r="G52" s="1249"/>
      <c r="H52" s="1250"/>
      <c r="I52" s="86">
        <v>3364</v>
      </c>
      <c r="J52" s="87">
        <v>3145</v>
      </c>
      <c r="K52" s="87">
        <v>3002</v>
      </c>
      <c r="L52" s="87">
        <v>2925</v>
      </c>
      <c r="M52" s="88">
        <v>2629</v>
      </c>
    </row>
    <row r="53" spans="2:13" ht="27.75" customHeight="1" thickBot="1" x14ac:dyDescent="0.2">
      <c r="B53" s="1251" t="s">
        <v>37</v>
      </c>
      <c r="C53" s="1252"/>
      <c r="D53" s="92"/>
      <c r="E53" s="1253" t="s">
        <v>38</v>
      </c>
      <c r="F53" s="1253"/>
      <c r="G53" s="1253"/>
      <c r="H53" s="1254"/>
      <c r="I53" s="93">
        <v>-216</v>
      </c>
      <c r="J53" s="94">
        <v>-290</v>
      </c>
      <c r="K53" s="94">
        <v>-235</v>
      </c>
      <c r="L53" s="94">
        <v>-512</v>
      </c>
      <c r="M53" s="95">
        <v>-1216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iqibKHd6u3eeAuR6OWFmtcZTmH/+phwneCDAtOy5NXrEwS6gxN09oIBQ4udIlbOyxpw7guymlKMdInr5kMqhA==" saltValue="kkRRoyPOms7WYooPNGRp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478</v>
      </c>
      <c r="G54" s="104" t="s">
        <v>479</v>
      </c>
      <c r="H54" s="105" t="s">
        <v>480</v>
      </c>
    </row>
    <row r="55" spans="2:8" ht="52.5" customHeight="1" x14ac:dyDescent="0.15">
      <c r="B55" s="106"/>
      <c r="C55" s="1270" t="s">
        <v>41</v>
      </c>
      <c r="D55" s="1270"/>
      <c r="E55" s="1271"/>
      <c r="F55" s="107">
        <v>897</v>
      </c>
      <c r="G55" s="107">
        <v>978</v>
      </c>
      <c r="H55" s="108">
        <v>1533</v>
      </c>
    </row>
    <row r="56" spans="2:8" ht="52.5" customHeight="1" x14ac:dyDescent="0.15">
      <c r="B56" s="109"/>
      <c r="C56" s="1272" t="s">
        <v>42</v>
      </c>
      <c r="D56" s="1272"/>
      <c r="E56" s="1273"/>
      <c r="F56" s="110" t="s">
        <v>433</v>
      </c>
      <c r="G56" s="110" t="s">
        <v>433</v>
      </c>
      <c r="H56" s="111" t="s">
        <v>433</v>
      </c>
    </row>
    <row r="57" spans="2:8" ht="53.25" customHeight="1" x14ac:dyDescent="0.15">
      <c r="B57" s="109"/>
      <c r="C57" s="1274" t="s">
        <v>43</v>
      </c>
      <c r="D57" s="1274"/>
      <c r="E57" s="1275"/>
      <c r="F57" s="112">
        <v>21</v>
      </c>
      <c r="G57" s="112">
        <v>227</v>
      </c>
      <c r="H57" s="113">
        <v>558</v>
      </c>
    </row>
    <row r="58" spans="2:8" ht="45.75" customHeight="1" x14ac:dyDescent="0.15">
      <c r="B58" s="114"/>
      <c r="C58" s="1262" t="s">
        <v>44</v>
      </c>
      <c r="D58" s="1263"/>
      <c r="E58" s="1264"/>
      <c r="F58" s="115">
        <v>20</v>
      </c>
      <c r="G58" s="115">
        <v>200</v>
      </c>
      <c r="H58" s="116">
        <v>526</v>
      </c>
    </row>
    <row r="59" spans="2:8" ht="45.75" customHeight="1" x14ac:dyDescent="0.15">
      <c r="B59" s="114"/>
      <c r="C59" s="1262" t="s">
        <v>44</v>
      </c>
      <c r="D59" s="1263"/>
      <c r="E59" s="1264"/>
      <c r="F59" s="115">
        <v>1</v>
      </c>
      <c r="G59" s="115">
        <v>25</v>
      </c>
      <c r="H59" s="116">
        <v>30</v>
      </c>
    </row>
    <row r="60" spans="2:8" ht="45.75" customHeight="1" x14ac:dyDescent="0.15">
      <c r="B60" s="114"/>
      <c r="C60" s="1262" t="s">
        <v>44</v>
      </c>
      <c r="D60" s="1263"/>
      <c r="E60" s="1264"/>
      <c r="F60" s="115"/>
      <c r="G60" s="115">
        <v>2</v>
      </c>
      <c r="H60" s="116">
        <v>2</v>
      </c>
    </row>
    <row r="61" spans="2:8" ht="45.75" customHeight="1" x14ac:dyDescent="0.15">
      <c r="B61" s="114"/>
      <c r="C61" s="1262" t="s">
        <v>44</v>
      </c>
      <c r="D61" s="1263"/>
      <c r="E61" s="1264"/>
      <c r="F61" s="115"/>
      <c r="G61" s="115"/>
      <c r="H61" s="116"/>
    </row>
    <row r="62" spans="2:8" ht="45.75" customHeight="1" thickBot="1" x14ac:dyDescent="0.2">
      <c r="B62" s="117"/>
      <c r="C62" s="1265" t="s">
        <v>44</v>
      </c>
      <c r="D62" s="1266"/>
      <c r="E62" s="1267"/>
      <c r="F62" s="118"/>
      <c r="G62" s="118"/>
      <c r="H62" s="119"/>
    </row>
    <row r="63" spans="2:8" ht="52.5" customHeight="1" thickBot="1" x14ac:dyDescent="0.2">
      <c r="B63" s="120"/>
      <c r="C63" s="1268" t="s">
        <v>45</v>
      </c>
      <c r="D63" s="1268"/>
      <c r="E63" s="1269"/>
      <c r="F63" s="121">
        <v>918</v>
      </c>
      <c r="G63" s="121">
        <v>1205</v>
      </c>
      <c r="H63" s="122">
        <v>2092</v>
      </c>
    </row>
    <row r="64" spans="2:8" ht="15" customHeight="1" x14ac:dyDescent="0.15"/>
    <row r="65" ht="0" hidden="1" customHeight="1" x14ac:dyDescent="0.15"/>
    <row r="66" ht="0" hidden="1" customHeight="1" x14ac:dyDescent="0.15"/>
  </sheetData>
  <sheetProtection algorithmName="SHA-512" hashValue="1rOyYQLdQek/czNUOmRKX09vXxST5Q7uzwJUQy8nhSKR+IDHBmNltVw01YcCGAdxB4PnSpugyWImgvWEA3CX+Q==" saltValue="AQJB2p1/DGFQKwnvZui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6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66"/>
      <c r="DG4" s="266"/>
      <c r="DH4" s="266"/>
      <c r="DI4" s="266"/>
      <c r="DJ4" s="266"/>
      <c r="DK4" s="266"/>
      <c r="DL4" s="266"/>
      <c r="DM4" s="266"/>
      <c r="DN4" s="266"/>
      <c r="DO4" s="266"/>
      <c r="DP4" s="266"/>
      <c r="DQ4" s="266"/>
      <c r="DR4" s="266"/>
      <c r="DS4" s="266"/>
      <c r="DT4" s="266"/>
      <c r="DU4" s="266"/>
      <c r="DV4" s="266"/>
      <c r="DW4" s="266"/>
    </row>
    <row r="5" spans="1:143" s="26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66"/>
      <c r="DG5" s="266"/>
      <c r="DH5" s="266"/>
      <c r="DI5" s="266"/>
      <c r="DJ5" s="266"/>
      <c r="DK5" s="266"/>
      <c r="DL5" s="266"/>
      <c r="DM5" s="266"/>
      <c r="DN5" s="266"/>
      <c r="DO5" s="266"/>
      <c r="DP5" s="266"/>
      <c r="DQ5" s="266"/>
      <c r="DR5" s="266"/>
      <c r="DS5" s="266"/>
      <c r="DT5" s="266"/>
      <c r="DU5" s="266"/>
      <c r="DV5" s="266"/>
      <c r="DW5" s="266"/>
    </row>
    <row r="6" spans="1:143" s="26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66"/>
      <c r="DG6" s="266"/>
      <c r="DH6" s="266"/>
      <c r="DI6" s="266"/>
      <c r="DJ6" s="266"/>
      <c r="DK6" s="266"/>
      <c r="DL6" s="266"/>
      <c r="DM6" s="266"/>
      <c r="DN6" s="266"/>
      <c r="DO6" s="266"/>
      <c r="DP6" s="266"/>
      <c r="DQ6" s="266"/>
      <c r="DR6" s="266"/>
      <c r="DS6" s="266"/>
      <c r="DT6" s="266"/>
      <c r="DU6" s="266"/>
      <c r="DV6" s="266"/>
      <c r="DW6" s="266"/>
    </row>
    <row r="7" spans="1:143" s="26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66"/>
      <c r="DG7" s="266"/>
      <c r="DH7" s="266"/>
      <c r="DI7" s="266"/>
      <c r="DJ7" s="266"/>
      <c r="DK7" s="266"/>
      <c r="DL7" s="266"/>
      <c r="DM7" s="266"/>
      <c r="DN7" s="266"/>
      <c r="DO7" s="266"/>
      <c r="DP7" s="266"/>
      <c r="DQ7" s="266"/>
      <c r="DR7" s="266"/>
      <c r="DS7" s="266"/>
      <c r="DT7" s="266"/>
      <c r="DU7" s="266"/>
      <c r="DV7" s="266"/>
      <c r="DW7" s="266"/>
    </row>
    <row r="8" spans="1:143" s="26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66"/>
      <c r="DG8" s="266"/>
      <c r="DH8" s="266"/>
      <c r="DI8" s="266"/>
      <c r="DJ8" s="266"/>
      <c r="DK8" s="266"/>
      <c r="DL8" s="266"/>
      <c r="DM8" s="266"/>
      <c r="DN8" s="266"/>
      <c r="DO8" s="266"/>
      <c r="DP8" s="266"/>
      <c r="DQ8" s="266"/>
      <c r="DR8" s="266"/>
      <c r="DS8" s="266"/>
      <c r="DT8" s="266"/>
      <c r="DU8" s="266"/>
      <c r="DV8" s="266"/>
      <c r="DW8" s="266"/>
    </row>
    <row r="9" spans="1:143" s="26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66"/>
      <c r="DG9" s="266"/>
      <c r="DH9" s="266"/>
      <c r="DI9" s="266"/>
      <c r="DJ9" s="266"/>
      <c r="DK9" s="266"/>
      <c r="DL9" s="266"/>
      <c r="DM9" s="266"/>
      <c r="DN9" s="266"/>
      <c r="DO9" s="266"/>
      <c r="DP9" s="266"/>
      <c r="DQ9" s="266"/>
      <c r="DR9" s="266"/>
      <c r="DS9" s="266"/>
      <c r="DT9" s="266"/>
      <c r="DU9" s="266"/>
      <c r="DV9" s="266"/>
      <c r="DW9" s="266"/>
    </row>
    <row r="10" spans="1:143" s="26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66"/>
      <c r="DG10" s="266"/>
      <c r="DH10" s="266"/>
      <c r="DI10" s="266"/>
      <c r="DJ10" s="266"/>
      <c r="DK10" s="266"/>
      <c r="DL10" s="266"/>
      <c r="DM10" s="266"/>
      <c r="DN10" s="266"/>
      <c r="DO10" s="266"/>
      <c r="DP10" s="266"/>
      <c r="DQ10" s="266"/>
      <c r="DR10" s="266"/>
      <c r="DS10" s="266"/>
      <c r="DT10" s="266"/>
      <c r="DU10" s="266"/>
      <c r="DV10" s="266"/>
      <c r="DW10" s="266"/>
      <c r="EM10" s="265" t="s">
        <v>584</v>
      </c>
    </row>
    <row r="11" spans="1:143" s="26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66"/>
      <c r="DG11" s="266"/>
      <c r="DH11" s="266"/>
      <c r="DI11" s="266"/>
      <c r="DJ11" s="266"/>
      <c r="DK11" s="266"/>
      <c r="DL11" s="266"/>
      <c r="DM11" s="266"/>
      <c r="DN11" s="266"/>
      <c r="DO11" s="266"/>
      <c r="DP11" s="266"/>
      <c r="DQ11" s="266"/>
      <c r="DR11" s="266"/>
      <c r="DS11" s="266"/>
      <c r="DT11" s="266"/>
      <c r="DU11" s="266"/>
      <c r="DV11" s="266"/>
      <c r="DW11" s="266"/>
    </row>
    <row r="12" spans="1:143" s="26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66"/>
      <c r="DG12" s="266"/>
      <c r="DH12" s="266"/>
      <c r="DI12" s="266"/>
      <c r="DJ12" s="266"/>
      <c r="DK12" s="266"/>
      <c r="DL12" s="266"/>
      <c r="DM12" s="266"/>
      <c r="DN12" s="266"/>
      <c r="DO12" s="266"/>
      <c r="DP12" s="266"/>
      <c r="DQ12" s="266"/>
      <c r="DR12" s="266"/>
      <c r="DS12" s="266"/>
      <c r="DT12" s="266"/>
      <c r="DU12" s="266"/>
      <c r="DV12" s="266"/>
      <c r="DW12" s="266"/>
      <c r="EM12" s="265" t="s">
        <v>584</v>
      </c>
    </row>
    <row r="13" spans="1:143" s="26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66"/>
      <c r="DG13" s="266"/>
      <c r="DH13" s="266"/>
      <c r="DI13" s="266"/>
      <c r="DJ13" s="266"/>
      <c r="DK13" s="266"/>
      <c r="DL13" s="266"/>
      <c r="DM13" s="266"/>
      <c r="DN13" s="266"/>
      <c r="DO13" s="266"/>
      <c r="DP13" s="266"/>
      <c r="DQ13" s="266"/>
      <c r="DR13" s="266"/>
      <c r="DS13" s="266"/>
      <c r="DT13" s="266"/>
      <c r="DU13" s="266"/>
      <c r="DV13" s="266"/>
      <c r="DW13" s="266"/>
    </row>
    <row r="14" spans="1:143" s="26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66"/>
      <c r="DG14" s="266"/>
      <c r="DH14" s="266"/>
      <c r="DI14" s="266"/>
      <c r="DJ14" s="266"/>
      <c r="DK14" s="266"/>
      <c r="DL14" s="266"/>
      <c r="DM14" s="266"/>
      <c r="DN14" s="266"/>
      <c r="DO14" s="266"/>
      <c r="DP14" s="266"/>
      <c r="DQ14" s="266"/>
      <c r="DR14" s="266"/>
      <c r="DS14" s="266"/>
      <c r="DT14" s="266"/>
      <c r="DU14" s="266"/>
      <c r="DV14" s="266"/>
      <c r="DW14" s="266"/>
    </row>
    <row r="15" spans="1:143" s="265"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66"/>
      <c r="DG15" s="266"/>
      <c r="DH15" s="266"/>
      <c r="DI15" s="266"/>
      <c r="DJ15" s="266"/>
      <c r="DK15" s="266"/>
      <c r="DL15" s="266"/>
      <c r="DM15" s="266"/>
      <c r="DN15" s="266"/>
      <c r="DO15" s="266"/>
      <c r="DP15" s="266"/>
      <c r="DQ15" s="266"/>
      <c r="DR15" s="266"/>
      <c r="DS15" s="266"/>
      <c r="DT15" s="266"/>
      <c r="DU15" s="266"/>
      <c r="DV15" s="266"/>
      <c r="DW15" s="266"/>
    </row>
    <row r="16" spans="1:143" s="265"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66"/>
      <c r="DG16" s="266"/>
      <c r="DH16" s="266"/>
      <c r="DI16" s="266"/>
      <c r="DJ16" s="266"/>
      <c r="DK16" s="266"/>
      <c r="DL16" s="266"/>
      <c r="DM16" s="266"/>
      <c r="DN16" s="266"/>
      <c r="DO16" s="266"/>
      <c r="DP16" s="266"/>
      <c r="DQ16" s="266"/>
      <c r="DR16" s="266"/>
      <c r="DS16" s="266"/>
      <c r="DT16" s="266"/>
      <c r="DU16" s="266"/>
      <c r="DV16" s="266"/>
      <c r="DW16" s="266"/>
    </row>
    <row r="17" spans="1:351" s="265"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66"/>
      <c r="DG17" s="266"/>
      <c r="DH17" s="266"/>
      <c r="DI17" s="266"/>
      <c r="DJ17" s="266"/>
      <c r="DK17" s="266"/>
      <c r="DL17" s="266"/>
      <c r="DM17" s="266"/>
      <c r="DN17" s="266"/>
      <c r="DO17" s="266"/>
      <c r="DP17" s="266"/>
      <c r="DQ17" s="266"/>
      <c r="DR17" s="266"/>
      <c r="DS17" s="266"/>
      <c r="DT17" s="266"/>
      <c r="DU17" s="266"/>
      <c r="DV17" s="266"/>
      <c r="DW17" s="266"/>
    </row>
    <row r="18" spans="1:351" s="265"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66"/>
      <c r="DG18" s="266"/>
      <c r="DH18" s="266"/>
      <c r="DI18" s="266"/>
      <c r="DJ18" s="266"/>
      <c r="DK18" s="266"/>
      <c r="DL18" s="266"/>
      <c r="DM18" s="266"/>
      <c r="DN18" s="266"/>
      <c r="DO18" s="266"/>
      <c r="DP18" s="266"/>
      <c r="DQ18" s="266"/>
      <c r="DR18" s="266"/>
      <c r="DS18" s="266"/>
      <c r="DT18" s="266"/>
      <c r="DU18" s="266"/>
      <c r="DV18" s="266"/>
      <c r="DW18" s="266"/>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4" t="s">
        <v>586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5" x14ac:dyDescent="0.15">
      <c r="B44" s="366"/>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5" x14ac:dyDescent="0.15">
      <c r="B45" s="366"/>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5" x14ac:dyDescent="0.15">
      <c r="B46" s="366"/>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5" x14ac:dyDescent="0.15">
      <c r="B47" s="366"/>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579</v>
      </c>
    </row>
    <row r="50" spans="1:109" ht="13.5" x14ac:dyDescent="0.15">
      <c r="B50" s="366"/>
      <c r="G50" s="1276"/>
      <c r="H50" s="1276"/>
      <c r="I50" s="1276"/>
      <c r="J50" s="1276"/>
      <c r="K50" s="375"/>
      <c r="L50" s="375"/>
      <c r="M50" s="374"/>
      <c r="N50" s="374"/>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79" t="s">
        <v>476</v>
      </c>
      <c r="BQ50" s="1279"/>
      <c r="BR50" s="1279"/>
      <c r="BS50" s="1279"/>
      <c r="BT50" s="1279"/>
      <c r="BU50" s="1279"/>
      <c r="BV50" s="1279"/>
      <c r="BW50" s="1279"/>
      <c r="BX50" s="1279" t="s">
        <v>477</v>
      </c>
      <c r="BY50" s="1279"/>
      <c r="BZ50" s="1279"/>
      <c r="CA50" s="1279"/>
      <c r="CB50" s="1279"/>
      <c r="CC50" s="1279"/>
      <c r="CD50" s="1279"/>
      <c r="CE50" s="1279"/>
      <c r="CF50" s="1279" t="s">
        <v>478</v>
      </c>
      <c r="CG50" s="1279"/>
      <c r="CH50" s="1279"/>
      <c r="CI50" s="1279"/>
      <c r="CJ50" s="1279"/>
      <c r="CK50" s="1279"/>
      <c r="CL50" s="1279"/>
      <c r="CM50" s="1279"/>
      <c r="CN50" s="1279" t="s">
        <v>479</v>
      </c>
      <c r="CO50" s="1279"/>
      <c r="CP50" s="1279"/>
      <c r="CQ50" s="1279"/>
      <c r="CR50" s="1279"/>
      <c r="CS50" s="1279"/>
      <c r="CT50" s="1279"/>
      <c r="CU50" s="1279"/>
      <c r="CV50" s="1279" t="s">
        <v>480</v>
      </c>
      <c r="CW50" s="1279"/>
      <c r="CX50" s="1279"/>
      <c r="CY50" s="1279"/>
      <c r="CZ50" s="1279"/>
      <c r="DA50" s="1279"/>
      <c r="DB50" s="1279"/>
      <c r="DC50" s="1279"/>
    </row>
    <row r="51" spans="1:109" ht="13.5" customHeight="1" x14ac:dyDescent="0.15">
      <c r="B51" s="366"/>
      <c r="G51" s="1296"/>
      <c r="H51" s="1296"/>
      <c r="I51" s="1298"/>
      <c r="J51" s="1298"/>
      <c r="K51" s="1297"/>
      <c r="L51" s="1297"/>
      <c r="M51" s="1297"/>
      <c r="N51" s="1297"/>
      <c r="AM51" s="373"/>
      <c r="AN51" s="1280" t="s">
        <v>578</v>
      </c>
      <c r="AO51" s="1280"/>
      <c r="AP51" s="1280"/>
      <c r="AQ51" s="1280"/>
      <c r="AR51" s="1280"/>
      <c r="AS51" s="1280"/>
      <c r="AT51" s="1280"/>
      <c r="AU51" s="1280"/>
      <c r="AV51" s="1280"/>
      <c r="AW51" s="1280"/>
      <c r="AX51" s="1280"/>
      <c r="AY51" s="1280"/>
      <c r="AZ51" s="1280"/>
      <c r="BA51" s="1280"/>
      <c r="BB51" s="1280" t="s">
        <v>576</v>
      </c>
      <c r="BC51" s="1280"/>
      <c r="BD51" s="1280"/>
      <c r="BE51" s="1280"/>
      <c r="BF51" s="1280"/>
      <c r="BG51" s="1280"/>
      <c r="BH51" s="1280"/>
      <c r="BI51" s="1280"/>
      <c r="BJ51" s="1280"/>
      <c r="BK51" s="1280"/>
      <c r="BL51" s="1280"/>
      <c r="BM51" s="1280"/>
      <c r="BN51" s="1280"/>
      <c r="BO51" s="1280"/>
      <c r="BP51" s="1283"/>
      <c r="BQ51" s="1278"/>
      <c r="BR51" s="1278"/>
      <c r="BS51" s="1278"/>
      <c r="BT51" s="1278"/>
      <c r="BU51" s="1278"/>
      <c r="BV51" s="1278"/>
      <c r="BW51" s="1278"/>
      <c r="BX51" s="1283"/>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83"/>
      <c r="CW51" s="1278"/>
      <c r="CX51" s="1278"/>
      <c r="CY51" s="1278"/>
      <c r="CZ51" s="1278"/>
      <c r="DA51" s="1278"/>
      <c r="DB51" s="1278"/>
      <c r="DC51" s="1278"/>
    </row>
    <row r="52" spans="1:109" ht="13.5" x14ac:dyDescent="0.15">
      <c r="B52" s="366"/>
      <c r="G52" s="1296"/>
      <c r="H52" s="1296"/>
      <c r="I52" s="1298"/>
      <c r="J52" s="1298"/>
      <c r="K52" s="1297"/>
      <c r="L52" s="1297"/>
      <c r="M52" s="1297"/>
      <c r="N52" s="1297"/>
      <c r="AM52" s="37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x14ac:dyDescent="0.15">
      <c r="A53" s="381"/>
      <c r="B53" s="366"/>
      <c r="G53" s="1296"/>
      <c r="H53" s="1296"/>
      <c r="I53" s="1276"/>
      <c r="J53" s="1276"/>
      <c r="K53" s="1297"/>
      <c r="L53" s="1297"/>
      <c r="M53" s="1297"/>
      <c r="N53" s="1297"/>
      <c r="AM53" s="37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83"/>
      <c r="BQ53" s="1278"/>
      <c r="BR53" s="1278"/>
      <c r="BS53" s="1278"/>
      <c r="BT53" s="1278"/>
      <c r="BU53" s="1278"/>
      <c r="BV53" s="1278"/>
      <c r="BW53" s="1278"/>
      <c r="BX53" s="1283"/>
      <c r="BY53" s="1278"/>
      <c r="BZ53" s="1278"/>
      <c r="CA53" s="1278"/>
      <c r="CB53" s="1278"/>
      <c r="CC53" s="1278"/>
      <c r="CD53" s="1278"/>
      <c r="CE53" s="1278"/>
      <c r="CF53" s="1278">
        <v>64.400000000000006</v>
      </c>
      <c r="CG53" s="1278"/>
      <c r="CH53" s="1278"/>
      <c r="CI53" s="1278"/>
      <c r="CJ53" s="1278"/>
      <c r="CK53" s="1278"/>
      <c r="CL53" s="1278"/>
      <c r="CM53" s="1278"/>
      <c r="CN53" s="1278">
        <v>60.6</v>
      </c>
      <c r="CO53" s="1278"/>
      <c r="CP53" s="1278"/>
      <c r="CQ53" s="1278"/>
      <c r="CR53" s="1278"/>
      <c r="CS53" s="1278"/>
      <c r="CT53" s="1278"/>
      <c r="CU53" s="1278"/>
      <c r="CV53" s="1283"/>
      <c r="CW53" s="1278"/>
      <c r="CX53" s="1278"/>
      <c r="CY53" s="1278"/>
      <c r="CZ53" s="1278"/>
      <c r="DA53" s="1278"/>
      <c r="DB53" s="1278"/>
      <c r="DC53" s="1278"/>
    </row>
    <row r="54" spans="1:109" ht="13.5" x14ac:dyDescent="0.15">
      <c r="A54" s="381"/>
      <c r="B54" s="366"/>
      <c r="G54" s="1296"/>
      <c r="H54" s="1296"/>
      <c r="I54" s="1276"/>
      <c r="J54" s="1276"/>
      <c r="K54" s="1297"/>
      <c r="L54" s="1297"/>
      <c r="M54" s="1297"/>
      <c r="N54" s="1297"/>
      <c r="AM54" s="37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x14ac:dyDescent="0.15">
      <c r="A55" s="381"/>
      <c r="B55" s="366"/>
      <c r="G55" s="1276"/>
      <c r="H55" s="1276"/>
      <c r="I55" s="1276"/>
      <c r="J55" s="1276"/>
      <c r="K55" s="1297"/>
      <c r="L55" s="1297"/>
      <c r="M55" s="1297"/>
      <c r="N55" s="1297"/>
      <c r="AN55" s="1279" t="s">
        <v>577</v>
      </c>
      <c r="AO55" s="1279"/>
      <c r="AP55" s="1279"/>
      <c r="AQ55" s="1279"/>
      <c r="AR55" s="1279"/>
      <c r="AS55" s="1279"/>
      <c r="AT55" s="1279"/>
      <c r="AU55" s="1279"/>
      <c r="AV55" s="1279"/>
      <c r="AW55" s="1279"/>
      <c r="AX55" s="1279"/>
      <c r="AY55" s="1279"/>
      <c r="AZ55" s="1279"/>
      <c r="BA55" s="1279"/>
      <c r="BB55" s="1280" t="s">
        <v>576</v>
      </c>
      <c r="BC55" s="1280"/>
      <c r="BD55" s="1280"/>
      <c r="BE55" s="1280"/>
      <c r="BF55" s="1280"/>
      <c r="BG55" s="1280"/>
      <c r="BH55" s="1280"/>
      <c r="BI55" s="1280"/>
      <c r="BJ55" s="1280"/>
      <c r="BK55" s="1280"/>
      <c r="BL55" s="1280"/>
      <c r="BM55" s="1280"/>
      <c r="BN55" s="1280"/>
      <c r="BO55" s="1280"/>
      <c r="BP55" s="1283"/>
      <c r="BQ55" s="1278"/>
      <c r="BR55" s="1278"/>
      <c r="BS55" s="1278"/>
      <c r="BT55" s="1278"/>
      <c r="BU55" s="1278"/>
      <c r="BV55" s="1278"/>
      <c r="BW55" s="1278"/>
      <c r="BX55" s="1283"/>
      <c r="BY55" s="1278"/>
      <c r="BZ55" s="1278"/>
      <c r="CA55" s="1278"/>
      <c r="CB55" s="1278"/>
      <c r="CC55" s="1278"/>
      <c r="CD55" s="1278"/>
      <c r="CE55" s="1278"/>
      <c r="CF55" s="1278">
        <v>36.5</v>
      </c>
      <c r="CG55" s="1278"/>
      <c r="CH55" s="1278"/>
      <c r="CI55" s="1278"/>
      <c r="CJ55" s="1278"/>
      <c r="CK55" s="1278"/>
      <c r="CL55" s="1278"/>
      <c r="CM55" s="1278"/>
      <c r="CN55" s="1278">
        <v>32.9</v>
      </c>
      <c r="CO55" s="1278"/>
      <c r="CP55" s="1278"/>
      <c r="CQ55" s="1278"/>
      <c r="CR55" s="1278"/>
      <c r="CS55" s="1278"/>
      <c r="CT55" s="1278"/>
      <c r="CU55" s="1278"/>
      <c r="CV55" s="1283"/>
      <c r="CW55" s="1278"/>
      <c r="CX55" s="1278"/>
      <c r="CY55" s="1278"/>
      <c r="CZ55" s="1278"/>
      <c r="DA55" s="1278"/>
      <c r="DB55" s="1278"/>
      <c r="DC55" s="1278"/>
    </row>
    <row r="56" spans="1:109" ht="13.5" x14ac:dyDescent="0.15">
      <c r="A56" s="381"/>
      <c r="B56" s="366"/>
      <c r="G56" s="1276"/>
      <c r="H56" s="1276"/>
      <c r="I56" s="1276"/>
      <c r="J56" s="1276"/>
      <c r="K56" s="1297"/>
      <c r="L56" s="1297"/>
      <c r="M56" s="1297"/>
      <c r="N56" s="1297"/>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1" customFormat="1" ht="13.5" x14ac:dyDescent="0.15">
      <c r="B57" s="387"/>
      <c r="G57" s="1276"/>
      <c r="H57" s="1276"/>
      <c r="I57" s="1281"/>
      <c r="J57" s="1281"/>
      <c r="K57" s="1297"/>
      <c r="L57" s="1297"/>
      <c r="M57" s="1297"/>
      <c r="N57" s="1297"/>
      <c r="AM57" s="365"/>
      <c r="AN57" s="1279"/>
      <c r="AO57" s="1279"/>
      <c r="AP57" s="1279"/>
      <c r="AQ57" s="1279"/>
      <c r="AR57" s="1279"/>
      <c r="AS57" s="1279"/>
      <c r="AT57" s="1279"/>
      <c r="AU57" s="1279"/>
      <c r="AV57" s="1279"/>
      <c r="AW57" s="1279"/>
      <c r="AX57" s="1279"/>
      <c r="AY57" s="1279"/>
      <c r="AZ57" s="1279"/>
      <c r="BA57" s="1279"/>
      <c r="BB57" s="1280" t="s">
        <v>582</v>
      </c>
      <c r="BC57" s="1280"/>
      <c r="BD57" s="1280"/>
      <c r="BE57" s="1280"/>
      <c r="BF57" s="1280"/>
      <c r="BG57" s="1280"/>
      <c r="BH57" s="1280"/>
      <c r="BI57" s="1280"/>
      <c r="BJ57" s="1280"/>
      <c r="BK57" s="1280"/>
      <c r="BL57" s="1280"/>
      <c r="BM57" s="1280"/>
      <c r="BN57" s="1280"/>
      <c r="BO57" s="1280"/>
      <c r="BP57" s="1283"/>
      <c r="BQ57" s="1278"/>
      <c r="BR57" s="1278"/>
      <c r="BS57" s="1278"/>
      <c r="BT57" s="1278"/>
      <c r="BU57" s="1278"/>
      <c r="BV57" s="1278"/>
      <c r="BW57" s="1278"/>
      <c r="BX57" s="1283"/>
      <c r="BY57" s="1278"/>
      <c r="BZ57" s="1278"/>
      <c r="CA57" s="1278"/>
      <c r="CB57" s="1278"/>
      <c r="CC57" s="1278"/>
      <c r="CD57" s="1278"/>
      <c r="CE57" s="1278"/>
      <c r="CF57" s="1278">
        <v>54.1</v>
      </c>
      <c r="CG57" s="1278"/>
      <c r="CH57" s="1278"/>
      <c r="CI57" s="1278"/>
      <c r="CJ57" s="1278"/>
      <c r="CK57" s="1278"/>
      <c r="CL57" s="1278"/>
      <c r="CM57" s="1278"/>
      <c r="CN57" s="1278">
        <v>57</v>
      </c>
      <c r="CO57" s="1278"/>
      <c r="CP57" s="1278"/>
      <c r="CQ57" s="1278"/>
      <c r="CR57" s="1278"/>
      <c r="CS57" s="1278"/>
      <c r="CT57" s="1278"/>
      <c r="CU57" s="1278"/>
      <c r="CV57" s="1283"/>
      <c r="CW57" s="1278"/>
      <c r="CX57" s="1278"/>
      <c r="CY57" s="1278"/>
      <c r="CZ57" s="1278"/>
      <c r="DA57" s="1278"/>
      <c r="DB57" s="1278"/>
      <c r="DC57" s="1278"/>
      <c r="DD57" s="392"/>
      <c r="DE57" s="387"/>
    </row>
    <row r="58" spans="1:109" s="381" customFormat="1" ht="13.5" x14ac:dyDescent="0.15">
      <c r="A58" s="365"/>
      <c r="B58" s="387"/>
      <c r="G58" s="1276"/>
      <c r="H58" s="1276"/>
      <c r="I58" s="1281"/>
      <c r="J58" s="1281"/>
      <c r="K58" s="1297"/>
      <c r="L58" s="1297"/>
      <c r="M58" s="1297"/>
      <c r="N58" s="1297"/>
      <c r="AM58" s="365"/>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581</v>
      </c>
    </row>
    <row r="64" spans="1:109" ht="13.5" x14ac:dyDescent="0.15">
      <c r="B64" s="366"/>
      <c r="G64" s="382"/>
      <c r="I64" s="384"/>
      <c r="J64" s="384"/>
      <c r="K64" s="384"/>
      <c r="L64" s="384"/>
      <c r="M64" s="384"/>
      <c r="N64" s="383"/>
      <c r="AM64" s="382"/>
      <c r="AN64" s="382" t="s">
        <v>580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9" ht="13.5" x14ac:dyDescent="0.15">
      <c r="B65" s="366"/>
      <c r="AN65" s="1284" t="s">
        <v>587</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c r="DE65" s="365"/>
    </row>
    <row r="66" spans="2:109" ht="13.5" x14ac:dyDescent="0.15">
      <c r="B66" s="36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c r="DE66" s="365"/>
    </row>
    <row r="67" spans="2:109" ht="13.5" x14ac:dyDescent="0.15">
      <c r="B67" s="36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c r="DE67" s="365"/>
    </row>
    <row r="68" spans="2:109" ht="13.5" x14ac:dyDescent="0.15">
      <c r="B68" s="36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c r="DE68" s="365"/>
    </row>
    <row r="69" spans="2:109" ht="13.5" x14ac:dyDescent="0.15">
      <c r="B69" s="36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c r="DE69" s="365"/>
    </row>
    <row r="70" spans="2:109"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c r="DE70" s="365"/>
    </row>
    <row r="71" spans="2:109" ht="13.5" x14ac:dyDescent="0.15">
      <c r="B71" s="366"/>
      <c r="G71" s="376"/>
      <c r="I71" s="379"/>
      <c r="J71" s="378"/>
      <c r="K71" s="378"/>
      <c r="L71" s="377"/>
      <c r="M71" s="378"/>
      <c r="N71" s="377"/>
      <c r="AM71" s="376"/>
      <c r="AN71" s="365" t="s">
        <v>579</v>
      </c>
      <c r="DE71" s="365"/>
    </row>
    <row r="72" spans="2:109" ht="13.5" x14ac:dyDescent="0.15">
      <c r="B72" s="366"/>
      <c r="G72" s="1276"/>
      <c r="H72" s="1276"/>
      <c r="I72" s="1276"/>
      <c r="J72" s="1276"/>
      <c r="K72" s="375"/>
      <c r="L72" s="375"/>
      <c r="M72" s="374"/>
      <c r="N72" s="374"/>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79" t="s">
        <v>476</v>
      </c>
      <c r="BQ72" s="1279"/>
      <c r="BR72" s="1279"/>
      <c r="BS72" s="1279"/>
      <c r="BT72" s="1279"/>
      <c r="BU72" s="1279"/>
      <c r="BV72" s="1279"/>
      <c r="BW72" s="1279"/>
      <c r="BX72" s="1279" t="s">
        <v>477</v>
      </c>
      <c r="BY72" s="1279"/>
      <c r="BZ72" s="1279"/>
      <c r="CA72" s="1279"/>
      <c r="CB72" s="1279"/>
      <c r="CC72" s="1279"/>
      <c r="CD72" s="1279"/>
      <c r="CE72" s="1279"/>
      <c r="CF72" s="1279" t="s">
        <v>478</v>
      </c>
      <c r="CG72" s="1279"/>
      <c r="CH72" s="1279"/>
      <c r="CI72" s="1279"/>
      <c r="CJ72" s="1279"/>
      <c r="CK72" s="1279"/>
      <c r="CL72" s="1279"/>
      <c r="CM72" s="1279"/>
      <c r="CN72" s="1279" t="s">
        <v>479</v>
      </c>
      <c r="CO72" s="1279"/>
      <c r="CP72" s="1279"/>
      <c r="CQ72" s="1279"/>
      <c r="CR72" s="1279"/>
      <c r="CS72" s="1279"/>
      <c r="CT72" s="1279"/>
      <c r="CU72" s="1279"/>
      <c r="CV72" s="1279" t="s">
        <v>480</v>
      </c>
      <c r="CW72" s="1279"/>
      <c r="CX72" s="1279"/>
      <c r="CY72" s="1279"/>
      <c r="CZ72" s="1279"/>
      <c r="DA72" s="1279"/>
      <c r="DB72" s="1279"/>
      <c r="DC72" s="1279"/>
      <c r="DE72" s="365"/>
    </row>
    <row r="73" spans="2:109" ht="13.5" x14ac:dyDescent="0.15">
      <c r="B73" s="366"/>
      <c r="G73" s="1296"/>
      <c r="H73" s="1296"/>
      <c r="I73" s="1296"/>
      <c r="J73" s="1296"/>
      <c r="K73" s="1277"/>
      <c r="L73" s="1277"/>
      <c r="M73" s="1277"/>
      <c r="N73" s="1277"/>
      <c r="AM73" s="373"/>
      <c r="AN73" s="1280" t="s">
        <v>578</v>
      </c>
      <c r="AO73" s="1280"/>
      <c r="AP73" s="1280"/>
      <c r="AQ73" s="1280"/>
      <c r="AR73" s="1280"/>
      <c r="AS73" s="1280"/>
      <c r="AT73" s="1280"/>
      <c r="AU73" s="1280"/>
      <c r="AV73" s="1280"/>
      <c r="AW73" s="1280"/>
      <c r="AX73" s="1280"/>
      <c r="AY73" s="1280"/>
      <c r="AZ73" s="1280"/>
      <c r="BA73" s="1280"/>
      <c r="BB73" s="1280" t="s">
        <v>576</v>
      </c>
      <c r="BC73" s="1280"/>
      <c r="BD73" s="1280"/>
      <c r="BE73" s="1280"/>
      <c r="BF73" s="1280"/>
      <c r="BG73" s="1280"/>
      <c r="BH73" s="1280"/>
      <c r="BI73" s="1280"/>
      <c r="BJ73" s="1280"/>
      <c r="BK73" s="1280"/>
      <c r="BL73" s="1280"/>
      <c r="BM73" s="1280"/>
      <c r="BN73" s="1280"/>
      <c r="BO73" s="1280"/>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c r="DE73" s="365"/>
    </row>
    <row r="74" spans="2:109" ht="13.5" x14ac:dyDescent="0.15">
      <c r="B74" s="366"/>
      <c r="G74" s="1296"/>
      <c r="H74" s="1296"/>
      <c r="I74" s="1296"/>
      <c r="J74" s="1296"/>
      <c r="K74" s="1277"/>
      <c r="L74" s="1277"/>
      <c r="M74" s="1277"/>
      <c r="N74" s="1277"/>
      <c r="AM74" s="37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c r="DE74" s="365"/>
    </row>
    <row r="75" spans="2:109" ht="13.5" x14ac:dyDescent="0.15">
      <c r="B75" s="366"/>
      <c r="G75" s="1296"/>
      <c r="H75" s="1296"/>
      <c r="I75" s="1276"/>
      <c r="J75" s="1276"/>
      <c r="K75" s="1297"/>
      <c r="L75" s="1297"/>
      <c r="M75" s="1297"/>
      <c r="N75" s="1297"/>
      <c r="AM75" s="373"/>
      <c r="AN75" s="1280"/>
      <c r="AO75" s="1280"/>
      <c r="AP75" s="1280"/>
      <c r="AQ75" s="1280"/>
      <c r="AR75" s="1280"/>
      <c r="AS75" s="1280"/>
      <c r="AT75" s="1280"/>
      <c r="AU75" s="1280"/>
      <c r="AV75" s="1280"/>
      <c r="AW75" s="1280"/>
      <c r="AX75" s="1280"/>
      <c r="AY75" s="1280"/>
      <c r="AZ75" s="1280"/>
      <c r="BA75" s="1280"/>
      <c r="BB75" s="1280" t="s">
        <v>575</v>
      </c>
      <c r="BC75" s="1280"/>
      <c r="BD75" s="1280"/>
      <c r="BE75" s="1280"/>
      <c r="BF75" s="1280"/>
      <c r="BG75" s="1280"/>
      <c r="BH75" s="1280"/>
      <c r="BI75" s="1280"/>
      <c r="BJ75" s="1280"/>
      <c r="BK75" s="1280"/>
      <c r="BL75" s="1280"/>
      <c r="BM75" s="1280"/>
      <c r="BN75" s="1280"/>
      <c r="BO75" s="1280"/>
      <c r="BP75" s="1278">
        <v>-0.6</v>
      </c>
      <c r="BQ75" s="1278"/>
      <c r="BR75" s="1278"/>
      <c r="BS75" s="1278"/>
      <c r="BT75" s="1278"/>
      <c r="BU75" s="1278"/>
      <c r="BV75" s="1278"/>
      <c r="BW75" s="1278"/>
      <c r="BX75" s="1278">
        <v>-0.9</v>
      </c>
      <c r="BY75" s="1278"/>
      <c r="BZ75" s="1278"/>
      <c r="CA75" s="1278"/>
      <c r="CB75" s="1278"/>
      <c r="CC75" s="1278"/>
      <c r="CD75" s="1278"/>
      <c r="CE75" s="1278"/>
      <c r="CF75" s="1278">
        <v>-1.1000000000000001</v>
      </c>
      <c r="CG75" s="1278"/>
      <c r="CH75" s="1278"/>
      <c r="CI75" s="1278"/>
      <c r="CJ75" s="1278"/>
      <c r="CK75" s="1278"/>
      <c r="CL75" s="1278"/>
      <c r="CM75" s="1278"/>
      <c r="CN75" s="1278">
        <v>-1.4</v>
      </c>
      <c r="CO75" s="1278"/>
      <c r="CP75" s="1278"/>
      <c r="CQ75" s="1278"/>
      <c r="CR75" s="1278"/>
      <c r="CS75" s="1278"/>
      <c r="CT75" s="1278"/>
      <c r="CU75" s="1278"/>
      <c r="CV75" s="1278">
        <v>-1.1000000000000001</v>
      </c>
      <c r="CW75" s="1278"/>
      <c r="CX75" s="1278"/>
      <c r="CY75" s="1278"/>
      <c r="CZ75" s="1278"/>
      <c r="DA75" s="1278"/>
      <c r="DB75" s="1278"/>
      <c r="DC75" s="1278"/>
      <c r="DE75" s="365"/>
    </row>
    <row r="76" spans="2:109" ht="13.5" x14ac:dyDescent="0.15">
      <c r="B76" s="366"/>
      <c r="G76" s="1296"/>
      <c r="H76" s="1296"/>
      <c r="I76" s="1276"/>
      <c r="J76" s="1276"/>
      <c r="K76" s="1297"/>
      <c r="L76" s="1297"/>
      <c r="M76" s="1297"/>
      <c r="N76" s="1297"/>
      <c r="AM76" s="37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c r="DE76" s="365"/>
    </row>
    <row r="77" spans="2:109" ht="13.5" x14ac:dyDescent="0.15">
      <c r="B77" s="366"/>
      <c r="G77" s="1276"/>
      <c r="H77" s="1276"/>
      <c r="I77" s="1276"/>
      <c r="J77" s="1276"/>
      <c r="K77" s="1277"/>
      <c r="L77" s="1277"/>
      <c r="M77" s="1277"/>
      <c r="N77" s="1277"/>
      <c r="AN77" s="1279" t="s">
        <v>577</v>
      </c>
      <c r="AO77" s="1279"/>
      <c r="AP77" s="1279"/>
      <c r="AQ77" s="1279"/>
      <c r="AR77" s="1279"/>
      <c r="AS77" s="1279"/>
      <c r="AT77" s="1279"/>
      <c r="AU77" s="1279"/>
      <c r="AV77" s="1279"/>
      <c r="AW77" s="1279"/>
      <c r="AX77" s="1279"/>
      <c r="AY77" s="1279"/>
      <c r="AZ77" s="1279"/>
      <c r="BA77" s="1279"/>
      <c r="BB77" s="1280" t="s">
        <v>576</v>
      </c>
      <c r="BC77" s="1280"/>
      <c r="BD77" s="1280"/>
      <c r="BE77" s="1280"/>
      <c r="BF77" s="1280"/>
      <c r="BG77" s="1280"/>
      <c r="BH77" s="1280"/>
      <c r="BI77" s="1280"/>
      <c r="BJ77" s="1280"/>
      <c r="BK77" s="1280"/>
      <c r="BL77" s="1280"/>
      <c r="BM77" s="1280"/>
      <c r="BN77" s="1280"/>
      <c r="BO77" s="1280"/>
      <c r="BP77" s="1278">
        <v>18.899999999999999</v>
      </c>
      <c r="BQ77" s="1278"/>
      <c r="BR77" s="1278"/>
      <c r="BS77" s="1278"/>
      <c r="BT77" s="1278"/>
      <c r="BU77" s="1278"/>
      <c r="BV77" s="1278"/>
      <c r="BW77" s="1278"/>
      <c r="BX77" s="1278">
        <v>10.199999999999999</v>
      </c>
      <c r="BY77" s="1278"/>
      <c r="BZ77" s="1278"/>
      <c r="CA77" s="1278"/>
      <c r="CB77" s="1278"/>
      <c r="CC77" s="1278"/>
      <c r="CD77" s="1278"/>
      <c r="CE77" s="1278"/>
      <c r="CF77" s="1278">
        <v>36.5</v>
      </c>
      <c r="CG77" s="1278"/>
      <c r="CH77" s="1278"/>
      <c r="CI77" s="1278"/>
      <c r="CJ77" s="1278"/>
      <c r="CK77" s="1278"/>
      <c r="CL77" s="1278"/>
      <c r="CM77" s="1278"/>
      <c r="CN77" s="1278">
        <v>32.9</v>
      </c>
      <c r="CO77" s="1278"/>
      <c r="CP77" s="1278"/>
      <c r="CQ77" s="1278"/>
      <c r="CR77" s="1278"/>
      <c r="CS77" s="1278"/>
      <c r="CT77" s="1278"/>
      <c r="CU77" s="1278"/>
      <c r="CV77" s="1278">
        <v>28.5</v>
      </c>
      <c r="CW77" s="1278"/>
      <c r="CX77" s="1278"/>
      <c r="CY77" s="1278"/>
      <c r="CZ77" s="1278"/>
      <c r="DA77" s="1278"/>
      <c r="DB77" s="1278"/>
      <c r="DC77" s="1278"/>
      <c r="DE77" s="365"/>
    </row>
    <row r="78" spans="2:109" ht="13.5" x14ac:dyDescent="0.15">
      <c r="B78" s="366"/>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c r="DE78" s="365"/>
    </row>
    <row r="79" spans="2:109" ht="13.5" x14ac:dyDescent="0.15">
      <c r="B79" s="366"/>
      <c r="G79" s="1276"/>
      <c r="H79" s="1276"/>
      <c r="I79" s="1281"/>
      <c r="J79" s="1281"/>
      <c r="K79" s="1282"/>
      <c r="L79" s="1282"/>
      <c r="M79" s="1282"/>
      <c r="N79" s="1282"/>
      <c r="AN79" s="1279"/>
      <c r="AO79" s="1279"/>
      <c r="AP79" s="1279"/>
      <c r="AQ79" s="1279"/>
      <c r="AR79" s="1279"/>
      <c r="AS79" s="1279"/>
      <c r="AT79" s="1279"/>
      <c r="AU79" s="1279"/>
      <c r="AV79" s="1279"/>
      <c r="AW79" s="1279"/>
      <c r="AX79" s="1279"/>
      <c r="AY79" s="1279"/>
      <c r="AZ79" s="1279"/>
      <c r="BA79" s="1279"/>
      <c r="BB79" s="1280" t="s">
        <v>575</v>
      </c>
      <c r="BC79" s="1280"/>
      <c r="BD79" s="1280"/>
      <c r="BE79" s="1280"/>
      <c r="BF79" s="1280"/>
      <c r="BG79" s="1280"/>
      <c r="BH79" s="1280"/>
      <c r="BI79" s="1280"/>
      <c r="BJ79" s="1280"/>
      <c r="BK79" s="1280"/>
      <c r="BL79" s="1280"/>
      <c r="BM79" s="1280"/>
      <c r="BN79" s="1280"/>
      <c r="BO79" s="1280"/>
      <c r="BP79" s="1278">
        <v>10.1</v>
      </c>
      <c r="BQ79" s="1278"/>
      <c r="BR79" s="1278"/>
      <c r="BS79" s="1278"/>
      <c r="BT79" s="1278"/>
      <c r="BU79" s="1278"/>
      <c r="BV79" s="1278"/>
      <c r="BW79" s="1278"/>
      <c r="BX79" s="1278">
        <v>9.1</v>
      </c>
      <c r="BY79" s="1278"/>
      <c r="BZ79" s="1278"/>
      <c r="CA79" s="1278"/>
      <c r="CB79" s="1278"/>
      <c r="CC79" s="1278"/>
      <c r="CD79" s="1278"/>
      <c r="CE79" s="1278"/>
      <c r="CF79" s="1278">
        <v>9</v>
      </c>
      <c r="CG79" s="1278"/>
      <c r="CH79" s="1278"/>
      <c r="CI79" s="1278"/>
      <c r="CJ79" s="1278"/>
      <c r="CK79" s="1278"/>
      <c r="CL79" s="1278"/>
      <c r="CM79" s="1278"/>
      <c r="CN79" s="1278">
        <v>8.1999999999999993</v>
      </c>
      <c r="CO79" s="1278"/>
      <c r="CP79" s="1278"/>
      <c r="CQ79" s="1278"/>
      <c r="CR79" s="1278"/>
      <c r="CS79" s="1278"/>
      <c r="CT79" s="1278"/>
      <c r="CU79" s="1278"/>
      <c r="CV79" s="1278">
        <v>8</v>
      </c>
      <c r="CW79" s="1278"/>
      <c r="CX79" s="1278"/>
      <c r="CY79" s="1278"/>
      <c r="CZ79" s="1278"/>
      <c r="DA79" s="1278"/>
      <c r="DB79" s="1278"/>
      <c r="DC79" s="1278"/>
      <c r="DE79" s="365"/>
    </row>
    <row r="80" spans="2:109" ht="13.5" x14ac:dyDescent="0.15">
      <c r="B80" s="366"/>
      <c r="G80" s="1276"/>
      <c r="H80" s="1276"/>
      <c r="I80" s="1281"/>
      <c r="J80" s="1281"/>
      <c r="K80" s="1282"/>
      <c r="L80" s="1282"/>
      <c r="M80" s="1282"/>
      <c r="N80" s="1282"/>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c r="DE80" s="365"/>
    </row>
    <row r="81" spans="2:109" ht="13.5" x14ac:dyDescent="0.15">
      <c r="B81" s="366"/>
      <c r="DE81" s="403"/>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s="365" customFormat="1" ht="13.5" hidden="1" customHeight="1" x14ac:dyDescent="0.15"/>
    <row r="162" s="365" customFormat="1" ht="13.5" hidden="1" customHeight="1" x14ac:dyDescent="0.15"/>
    <row r="163" s="365" customFormat="1" ht="13.5" hidden="1" customHeight="1" x14ac:dyDescent="0.15"/>
    <row r="164" s="365" customFormat="1" ht="13.5" hidden="1" customHeight="1" x14ac:dyDescent="0.15"/>
    <row r="165" s="365" customFormat="1" ht="13.5" hidden="1" customHeight="1" x14ac:dyDescent="0.15"/>
    <row r="166" s="365" customFormat="1" ht="13.5" hidden="1" customHeight="1" x14ac:dyDescent="0.15"/>
    <row r="167" s="365" customFormat="1" ht="13.5" hidden="1" customHeight="1" x14ac:dyDescent="0.15"/>
    <row r="168" s="365" customFormat="1" ht="13.5" hidden="1" customHeight="1" x14ac:dyDescent="0.15"/>
    <row r="169" s="365" customFormat="1" ht="13.5" hidden="1" customHeight="1" x14ac:dyDescent="0.15"/>
    <row r="170" s="365" customFormat="1" ht="13.5" hidden="1" customHeight="1" x14ac:dyDescent="0.15"/>
    <row r="171" s="365" customFormat="1" ht="13.5" hidden="1" customHeight="1" x14ac:dyDescent="0.15"/>
    <row r="172" s="365" customFormat="1" ht="13.5" hidden="1" customHeight="1" x14ac:dyDescent="0.15"/>
    <row r="173" s="365" customFormat="1" ht="13.5" hidden="1" customHeight="1" x14ac:dyDescent="0.15"/>
    <row r="174" s="365" customFormat="1" ht="13.5" hidden="1" customHeight="1" x14ac:dyDescent="0.15"/>
    <row r="175" s="365" customFormat="1" ht="13.5" hidden="1" customHeight="1" x14ac:dyDescent="0.15"/>
    <row r="176" s="365" customFormat="1" ht="13.5" hidden="1" customHeight="1" x14ac:dyDescent="0.15"/>
    <row r="177" s="365" customFormat="1" ht="13.5" hidden="1" customHeight="1" x14ac:dyDescent="0.15"/>
    <row r="178" s="365" customFormat="1" ht="13.5" hidden="1" customHeight="1" x14ac:dyDescent="0.15"/>
    <row r="179" s="365" customFormat="1" ht="13.5" hidden="1" customHeight="1" x14ac:dyDescent="0.15"/>
    <row r="180" s="365" customFormat="1" ht="13.5" hidden="1" customHeight="1" x14ac:dyDescent="0.15"/>
    <row r="181" s="365" customFormat="1" ht="13.5" hidden="1" customHeight="1" x14ac:dyDescent="0.15"/>
    <row r="182" s="365" customFormat="1" ht="13.5" hidden="1" customHeight="1" x14ac:dyDescent="0.15"/>
    <row r="183" s="365" customFormat="1" ht="13.5" hidden="1" customHeight="1" x14ac:dyDescent="0.15"/>
    <row r="184" s="365" customFormat="1" ht="13.5" hidden="1" customHeight="1" x14ac:dyDescent="0.15"/>
    <row r="185" s="365" customFormat="1" ht="13.5" hidden="1" customHeight="1" x14ac:dyDescent="0.15"/>
    <row r="186" s="365" customFormat="1" ht="13.5" hidden="1" customHeight="1" x14ac:dyDescent="0.15"/>
    <row r="187" s="365" customFormat="1" ht="13.5" hidden="1" customHeight="1" x14ac:dyDescent="0.15"/>
    <row r="188" s="365" customFormat="1" ht="13.5" hidden="1" customHeight="1" x14ac:dyDescent="0.15"/>
    <row r="189" s="365" customFormat="1" ht="13.5" hidden="1" customHeight="1" x14ac:dyDescent="0.15"/>
    <row r="190" s="365" customFormat="1" ht="13.5" hidden="1" customHeight="1" x14ac:dyDescent="0.15"/>
    <row r="191" s="365" customFormat="1" ht="13.5" hidden="1" customHeight="1" x14ac:dyDescent="0.15"/>
  </sheetData>
  <sheetProtection algorithmName="SHA-512" hashValue="bjvKI66zte2ID+kKpbq+ZukPHw2rB0Bj/mBoTWKfOCTYmfYlv1r/aI3fiZ4EHaOKDMfYNtQolsM+VJ2xsi95Pw==" saltValue="Z4akRH4q5DFXKru5PsLuj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66" customWidth="1"/>
    <col min="35" max="122" width="2.5" style="265" customWidth="1"/>
    <col min="123" max="16384" width="2.5" style="265" hidden="1"/>
  </cols>
  <sheetData>
    <row r="1" spans="2:34" s="265" customFormat="1" ht="13.5" customHeight="1" x14ac:dyDescent="0.15"/>
    <row r="2" spans="2:34" s="265" customFormat="1" x14ac:dyDescent="0.15">
      <c r="B2" s="266"/>
      <c r="C2" s="266"/>
      <c r="D2" s="266"/>
      <c r="E2" s="266"/>
      <c r="F2" s="266"/>
      <c r="G2" s="266"/>
      <c r="H2" s="266"/>
      <c r="I2" s="266"/>
      <c r="J2" s="266"/>
      <c r="K2" s="266"/>
      <c r="L2" s="266"/>
      <c r="M2" s="266"/>
      <c r="N2" s="266"/>
      <c r="O2" s="266"/>
      <c r="P2" s="266"/>
      <c r="Q2" s="266"/>
      <c r="R2" s="266"/>
      <c r="T2" s="266"/>
      <c r="U2" s="266"/>
      <c r="V2" s="266"/>
      <c r="W2" s="266"/>
      <c r="X2" s="266"/>
      <c r="Y2" s="266"/>
      <c r="Z2" s="266"/>
      <c r="AA2" s="266"/>
      <c r="AB2" s="266"/>
      <c r="AC2" s="266"/>
      <c r="AD2" s="266"/>
      <c r="AE2" s="266"/>
      <c r="AF2" s="266"/>
      <c r="AG2" s="266"/>
    </row>
    <row r="3" spans="2:34" s="265" customFormat="1" x14ac:dyDescent="0.15">
      <c r="B3" s="266"/>
      <c r="T3" s="266"/>
    </row>
    <row r="4" spans="2:34" s="265" customFormat="1" x14ac:dyDescent="0.1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row>
    <row r="5" spans="2:34" s="265" customFormat="1" x14ac:dyDescent="0.15">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row>
    <row r="6" spans="2:34" s="265" customFormat="1" x14ac:dyDescent="0.15">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row>
    <row r="7" spans="2:34" s="265" customFormat="1" x14ac:dyDescent="0.15">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row>
    <row r="8" spans="2:34" s="265" customFormat="1" x14ac:dyDescent="0.15">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row>
    <row r="9" spans="2:34" s="265" customFormat="1" x14ac:dyDescent="0.15">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row>
    <row r="10" spans="2:34" s="265" customFormat="1" x14ac:dyDescent="0.15">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row>
    <row r="11" spans="2:34" s="265" customFormat="1" x14ac:dyDescent="0.15">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row>
    <row r="12" spans="2:34" s="265" customFormat="1" x14ac:dyDescent="0.15">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row>
    <row r="13" spans="2:34" s="265" customFormat="1" x14ac:dyDescent="0.15">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row>
    <row r="14" spans="2:34" s="265" customFormat="1" x14ac:dyDescent="0.15">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row>
    <row r="15" spans="2:34" s="265" customFormat="1" x14ac:dyDescent="0.15">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row>
    <row r="16" spans="2:34" s="265" customFormat="1" x14ac:dyDescent="0.15">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row>
    <row r="17" spans="12:34" s="265" customFormat="1" x14ac:dyDescent="0.15">
      <c r="L17" s="266"/>
      <c r="M17" s="266"/>
      <c r="N17" s="266"/>
      <c r="O17" s="266"/>
      <c r="P17" s="266"/>
      <c r="Q17" s="266"/>
      <c r="R17" s="266"/>
      <c r="S17" s="266"/>
      <c r="T17" s="266"/>
      <c r="U17" s="266"/>
      <c r="V17" s="266"/>
      <c r="W17" s="266"/>
      <c r="X17" s="266"/>
      <c r="Y17" s="266"/>
      <c r="Z17" s="266"/>
      <c r="AA17" s="266"/>
      <c r="AB17" s="266"/>
      <c r="AC17" s="266"/>
      <c r="AD17" s="266"/>
      <c r="AE17" s="266"/>
      <c r="AF17" s="266"/>
      <c r="AG17" s="266"/>
    </row>
    <row r="18" spans="12:34" s="265" customFormat="1" x14ac:dyDescent="0.15">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row>
    <row r="19" spans="12:34" s="265" customFormat="1" x14ac:dyDescent="0.15">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row>
    <row r="20" spans="12:34" s="265" customFormat="1" x14ac:dyDescent="0.15">
      <c r="L20" s="266"/>
      <c r="M20" s="266"/>
      <c r="N20" s="266"/>
      <c r="O20" s="266"/>
      <c r="P20" s="266"/>
      <c r="Q20" s="266"/>
      <c r="R20" s="266"/>
      <c r="S20" s="266"/>
      <c r="T20" s="266"/>
      <c r="U20" s="266"/>
      <c r="V20" s="266"/>
      <c r="W20" s="266"/>
      <c r="X20" s="266"/>
      <c r="Y20" s="266"/>
      <c r="Z20" s="266"/>
      <c r="AA20" s="266"/>
      <c r="AB20" s="266"/>
      <c r="AC20" s="266"/>
      <c r="AD20" s="266"/>
      <c r="AE20" s="266"/>
      <c r="AF20" s="266"/>
      <c r="AG20" s="266"/>
    </row>
    <row r="21" spans="12:34" s="265" customFormat="1" x14ac:dyDescent="0.15">
      <c r="L21" s="266"/>
      <c r="M21" s="266"/>
      <c r="N21" s="266"/>
      <c r="O21" s="266"/>
      <c r="P21" s="266"/>
      <c r="Q21" s="266"/>
      <c r="R21" s="266"/>
      <c r="S21" s="266"/>
      <c r="T21" s="266"/>
      <c r="U21" s="266"/>
      <c r="V21" s="266"/>
      <c r="W21" s="266"/>
      <c r="X21" s="266"/>
      <c r="Y21" s="266"/>
      <c r="Z21" s="266"/>
      <c r="AA21" s="266"/>
      <c r="AB21" s="266"/>
      <c r="AC21" s="266"/>
      <c r="AD21" s="266"/>
      <c r="AE21" s="266"/>
      <c r="AF21" s="266"/>
      <c r="AG21" s="266"/>
    </row>
    <row r="22" spans="12:34" s="265" customFormat="1" x14ac:dyDescent="0.15">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row>
    <row r="23" spans="12:34" s="265" customFormat="1" x14ac:dyDescent="0.15">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row>
    <row r="24" spans="12:34" s="265" customFormat="1" x14ac:dyDescent="0.15">
      <c r="L24" s="266"/>
      <c r="M24" s="266"/>
      <c r="N24" s="266"/>
      <c r="O24" s="266"/>
      <c r="P24" s="266"/>
      <c r="R24" s="266"/>
      <c r="S24" s="266"/>
      <c r="T24" s="266"/>
      <c r="U24" s="266"/>
      <c r="V24" s="266"/>
      <c r="W24" s="266"/>
      <c r="X24" s="266"/>
      <c r="Y24" s="266"/>
      <c r="Z24" s="266"/>
      <c r="AA24" s="266"/>
      <c r="AB24" s="266"/>
      <c r="AC24" s="266"/>
      <c r="AD24" s="266"/>
      <c r="AE24" s="266"/>
      <c r="AF24" s="266"/>
      <c r="AG24" s="266"/>
      <c r="AH24" s="266"/>
    </row>
    <row r="25" spans="12:34" s="265" customFormat="1" x14ac:dyDescent="0.15">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row>
    <row r="26" spans="12:34" s="265" customFormat="1" x14ac:dyDescent="0.15">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row>
    <row r="27" spans="12:34" s="265" customFormat="1" x14ac:dyDescent="0.15">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row>
    <row r="28" spans="12:34" s="265" customFormat="1" x14ac:dyDescent="0.15">
      <c r="L28" s="266"/>
      <c r="M28" s="266"/>
      <c r="N28" s="266"/>
      <c r="P28" s="266"/>
      <c r="Q28" s="266"/>
      <c r="R28" s="266"/>
      <c r="S28" s="266"/>
      <c r="U28" s="266"/>
      <c r="V28" s="266"/>
      <c r="W28" s="266"/>
      <c r="X28" s="266"/>
      <c r="Y28" s="266"/>
      <c r="Z28" s="266"/>
      <c r="AA28" s="266"/>
      <c r="AB28" s="266"/>
      <c r="AC28" s="266"/>
      <c r="AD28" s="266"/>
      <c r="AE28" s="266"/>
      <c r="AF28" s="266"/>
      <c r="AG28" s="266"/>
    </row>
    <row r="29" spans="12:34" s="265" customFormat="1" x14ac:dyDescent="0.15">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row>
    <row r="30" spans="12:34" s="265" customFormat="1" x14ac:dyDescent="0.1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row>
    <row r="31" spans="12:34" s="265" customFormat="1" x14ac:dyDescent="0.15">
      <c r="L31" s="266"/>
      <c r="M31" s="266"/>
      <c r="N31" s="266"/>
      <c r="O31" s="266"/>
      <c r="P31" s="266"/>
      <c r="R31" s="266"/>
      <c r="S31" s="266"/>
      <c r="T31" s="266"/>
      <c r="U31" s="266"/>
      <c r="V31" s="266"/>
      <c r="W31" s="266"/>
      <c r="X31" s="266"/>
      <c r="Y31" s="266"/>
      <c r="Z31" s="266"/>
      <c r="AA31" s="266"/>
      <c r="AB31" s="266"/>
      <c r="AC31" s="266"/>
      <c r="AD31" s="266"/>
      <c r="AE31" s="266"/>
      <c r="AF31" s="266"/>
      <c r="AG31" s="266"/>
      <c r="AH31" s="266"/>
    </row>
    <row r="32" spans="12:34" s="265" customFormat="1" x14ac:dyDescent="0.15">
      <c r="M32" s="266"/>
      <c r="N32" s="266"/>
      <c r="O32" s="266"/>
      <c r="P32" s="266"/>
      <c r="Q32" s="266"/>
      <c r="R32" s="266"/>
      <c r="S32" s="266"/>
      <c r="T32" s="266"/>
      <c r="U32" s="266"/>
      <c r="V32" s="266"/>
      <c r="W32" s="266"/>
      <c r="X32" s="266"/>
      <c r="Y32" s="266"/>
      <c r="Z32" s="266"/>
      <c r="AA32" s="266"/>
      <c r="AB32" s="266"/>
      <c r="AC32" s="266"/>
      <c r="AD32" s="266"/>
      <c r="AE32" s="266"/>
      <c r="AF32" s="266"/>
      <c r="AG32" s="266"/>
      <c r="AH32" s="266"/>
    </row>
    <row r="33" spans="2:34" s="265" customFormat="1" x14ac:dyDescent="0.15">
      <c r="B33" s="266"/>
      <c r="D33" s="266"/>
      <c r="F33" s="266"/>
      <c r="H33" s="266"/>
      <c r="J33" s="266"/>
      <c r="K33" s="266"/>
      <c r="L33" s="266"/>
      <c r="M33" s="266"/>
      <c r="N33" s="266"/>
      <c r="O33" s="266"/>
      <c r="P33" s="266"/>
      <c r="Q33" s="266"/>
      <c r="R33" s="266"/>
      <c r="S33" s="266"/>
      <c r="T33" s="266"/>
      <c r="U33" s="266"/>
      <c r="V33" s="266"/>
      <c r="W33" s="266"/>
      <c r="Y33" s="266"/>
      <c r="Z33" s="266"/>
      <c r="AA33" s="266"/>
      <c r="AB33" s="266"/>
      <c r="AC33" s="266"/>
      <c r="AD33" s="266"/>
      <c r="AE33" s="266"/>
      <c r="AF33" s="266"/>
      <c r="AG33" s="266"/>
      <c r="AH33" s="266"/>
    </row>
    <row r="34" spans="2:34" s="265" customFormat="1" x14ac:dyDescent="0.15">
      <c r="C34" s="266"/>
      <c r="D34" s="266"/>
      <c r="E34" s="266"/>
      <c r="F34" s="266"/>
      <c r="G34" s="266"/>
      <c r="H34" s="266"/>
      <c r="I34" s="266"/>
      <c r="J34" s="266"/>
      <c r="K34" s="266"/>
      <c r="L34" s="266"/>
      <c r="M34" s="266"/>
      <c r="N34" s="266"/>
      <c r="O34" s="266"/>
      <c r="Q34" s="266"/>
      <c r="S34" s="266"/>
      <c r="U34" s="266"/>
      <c r="V34" s="266"/>
      <c r="W34" s="266"/>
      <c r="X34" s="266"/>
      <c r="Y34" s="266"/>
      <c r="Z34" s="266"/>
      <c r="AA34" s="266"/>
      <c r="AB34" s="266"/>
      <c r="AC34" s="266"/>
      <c r="AD34" s="266"/>
      <c r="AE34" s="266"/>
      <c r="AF34" s="266"/>
      <c r="AG34" s="266"/>
      <c r="AH34" s="266"/>
    </row>
    <row r="35" spans="2:34" s="265" customFormat="1" x14ac:dyDescent="0.15">
      <c r="B35" s="266"/>
      <c r="C35" s="266"/>
      <c r="E35" s="266"/>
      <c r="F35" s="266"/>
      <c r="G35" s="266"/>
      <c r="H35" s="266"/>
      <c r="I35" s="266"/>
      <c r="J35" s="266"/>
      <c r="K35" s="266"/>
      <c r="L35" s="266"/>
      <c r="M35" s="266"/>
      <c r="N35" s="266"/>
      <c r="O35" s="266"/>
      <c r="P35" s="266"/>
      <c r="Q35" s="266"/>
      <c r="R35" s="266"/>
      <c r="S35" s="266"/>
      <c r="T35" s="266"/>
      <c r="U35" s="266"/>
      <c r="V35" s="266"/>
      <c r="X35" s="266"/>
      <c r="Y35" s="266"/>
      <c r="Z35" s="266"/>
      <c r="AA35" s="266"/>
      <c r="AB35" s="266"/>
    </row>
    <row r="36" spans="2:34" s="265" customFormat="1" x14ac:dyDescent="0.15">
      <c r="B36" s="266"/>
      <c r="C36" s="266"/>
      <c r="D36" s="266"/>
      <c r="E36" s="266"/>
      <c r="F36" s="266"/>
      <c r="G36" s="266"/>
      <c r="I36" s="266"/>
      <c r="L36" s="266"/>
      <c r="N36" s="266"/>
      <c r="O36" s="266"/>
      <c r="P36" s="266"/>
      <c r="Q36" s="266"/>
      <c r="R36" s="266"/>
      <c r="S36" s="266"/>
      <c r="T36" s="266"/>
      <c r="U36" s="266"/>
      <c r="V36" s="266"/>
      <c r="W36" s="266"/>
      <c r="X36" s="266"/>
    </row>
    <row r="37" spans="2:34" s="265" customFormat="1" x14ac:dyDescent="0.15">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row>
    <row r="38" spans="2:34" s="265" customFormat="1" x14ac:dyDescent="0.15">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row>
    <row r="39" spans="2:34" s="265" customFormat="1" x14ac:dyDescent="0.15">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row>
    <row r="40" spans="2:34" s="265" customFormat="1" x14ac:dyDescent="0.15">
      <c r="B40" s="266"/>
      <c r="C40" s="266"/>
      <c r="D40" s="266"/>
      <c r="E40" s="266"/>
      <c r="F40" s="266"/>
      <c r="G40" s="266"/>
      <c r="H40" s="266"/>
      <c r="I40" s="266"/>
      <c r="J40" s="266"/>
      <c r="K40" s="266"/>
      <c r="L40" s="266"/>
      <c r="M40" s="266"/>
      <c r="N40" s="266"/>
      <c r="O40" s="266"/>
      <c r="P40" s="266"/>
      <c r="Q40" s="266"/>
      <c r="R40" s="266"/>
      <c r="S40" s="266"/>
      <c r="T40" s="266"/>
      <c r="U40" s="266"/>
      <c r="V40" s="266"/>
      <c r="W40" s="266"/>
      <c r="Y40" s="266"/>
      <c r="Z40" s="266"/>
      <c r="AA40" s="266"/>
      <c r="AB40" s="266"/>
      <c r="AC40" s="266"/>
      <c r="AD40" s="266"/>
      <c r="AE40" s="266"/>
      <c r="AF40" s="266"/>
      <c r="AG40" s="266"/>
      <c r="AH40" s="266"/>
    </row>
    <row r="41" spans="2:34" s="265" customFormat="1" x14ac:dyDescent="0.15">
      <c r="B41" s="266"/>
      <c r="C41" s="266"/>
      <c r="D41" s="266"/>
      <c r="E41" s="266"/>
      <c r="F41" s="266"/>
      <c r="G41" s="266"/>
      <c r="H41" s="266"/>
      <c r="I41" s="266"/>
      <c r="J41" s="266"/>
      <c r="K41" s="266"/>
      <c r="L41" s="266"/>
      <c r="M41" s="266"/>
      <c r="N41" s="266"/>
      <c r="O41" s="266"/>
      <c r="P41" s="266"/>
      <c r="Q41" s="266"/>
      <c r="S41" s="266"/>
      <c r="T41" s="266"/>
      <c r="U41" s="266"/>
      <c r="V41" s="266"/>
      <c r="W41" s="266"/>
      <c r="X41" s="266"/>
      <c r="Y41" s="266"/>
      <c r="Z41" s="266"/>
      <c r="AA41" s="266"/>
      <c r="AB41" s="266"/>
      <c r="AC41" s="266"/>
      <c r="AD41" s="266"/>
      <c r="AE41" s="266"/>
      <c r="AF41" s="266"/>
      <c r="AG41" s="266"/>
      <c r="AH41" s="266"/>
    </row>
    <row r="42" spans="2:34" s="265" customFormat="1" x14ac:dyDescent="0.15">
      <c r="B42" s="266"/>
      <c r="C42" s="266"/>
      <c r="D42" s="266"/>
      <c r="E42" s="266"/>
      <c r="F42" s="266"/>
      <c r="G42" s="266"/>
      <c r="H42" s="266"/>
      <c r="I42" s="266"/>
      <c r="J42" s="266"/>
      <c r="K42" s="266"/>
      <c r="L42" s="266"/>
      <c r="M42" s="266"/>
      <c r="N42" s="266"/>
      <c r="O42" s="266"/>
      <c r="P42" s="266"/>
      <c r="Q42" s="266"/>
      <c r="R42" s="266"/>
      <c r="S42" s="266"/>
      <c r="T42" s="266"/>
      <c r="U42" s="266"/>
      <c r="V42" s="266"/>
      <c r="X42" s="266"/>
      <c r="Y42" s="266"/>
      <c r="Z42" s="266"/>
      <c r="AA42" s="266"/>
      <c r="AB42" s="266"/>
      <c r="AC42" s="266"/>
      <c r="AD42" s="266"/>
      <c r="AE42" s="266"/>
      <c r="AF42" s="266"/>
      <c r="AG42" s="266"/>
      <c r="AH42" s="266"/>
    </row>
    <row r="43" spans="2:34" s="265" customFormat="1" x14ac:dyDescent="0.15">
      <c r="B43" s="266"/>
      <c r="C43" s="266"/>
      <c r="D43" s="266"/>
      <c r="E43" s="266"/>
      <c r="F43" s="266"/>
      <c r="G43" s="266"/>
      <c r="H43" s="266"/>
      <c r="I43" s="266"/>
      <c r="J43" s="266"/>
      <c r="K43" s="266"/>
      <c r="L43" s="266"/>
      <c r="M43" s="266"/>
      <c r="N43" s="266"/>
      <c r="O43" s="266"/>
      <c r="P43" s="266"/>
      <c r="Q43" s="266"/>
      <c r="R43" s="266"/>
      <c r="S43" s="266"/>
      <c r="T43" s="266"/>
      <c r="U43" s="266"/>
      <c r="V43" s="266"/>
      <c r="W43" s="266"/>
      <c r="X43" s="266"/>
    </row>
    <row r="44" spans="2:34" s="265" customFormat="1" x14ac:dyDescent="0.15">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row>
    <row r="45" spans="2:34" s="265" customFormat="1" x14ac:dyDescent="0.15">
      <c r="B45" s="266"/>
      <c r="C45" s="266"/>
      <c r="D45" s="266"/>
      <c r="E45" s="266"/>
      <c r="F45" s="266"/>
      <c r="G45" s="266"/>
      <c r="H45" s="266"/>
      <c r="I45" s="266"/>
      <c r="J45" s="266"/>
      <c r="K45" s="266"/>
      <c r="L45" s="266"/>
      <c r="M45" s="266"/>
      <c r="N45" s="266"/>
      <c r="O45" s="266"/>
      <c r="P45" s="266"/>
      <c r="Q45" s="266"/>
      <c r="R45" s="266"/>
      <c r="S45" s="266"/>
      <c r="T45" s="266"/>
      <c r="U45" s="266"/>
      <c r="V45" s="266"/>
      <c r="W45" s="266"/>
      <c r="Y45" s="266"/>
      <c r="Z45" s="266"/>
      <c r="AA45" s="266"/>
      <c r="AB45" s="266"/>
      <c r="AC45" s="266"/>
      <c r="AD45" s="266"/>
      <c r="AE45" s="266"/>
      <c r="AF45" s="266"/>
      <c r="AG45" s="266"/>
      <c r="AH45" s="266"/>
    </row>
    <row r="46" spans="2:34" s="265" customFormat="1" x14ac:dyDescent="0.15">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row>
    <row r="47" spans="2:34" s="265" customFormat="1" x14ac:dyDescent="0.15">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row>
    <row r="48" spans="2:34" s="265" customFormat="1" x14ac:dyDescent="0.15">
      <c r="B48" s="266"/>
      <c r="C48" s="266"/>
      <c r="D48" s="266"/>
      <c r="E48" s="266"/>
      <c r="F48" s="266"/>
      <c r="G48" s="266"/>
      <c r="H48" s="266"/>
      <c r="I48" s="266"/>
      <c r="J48" s="266"/>
      <c r="K48" s="266"/>
      <c r="L48" s="266"/>
      <c r="M48" s="266"/>
      <c r="N48" s="266"/>
      <c r="O48" s="266"/>
      <c r="P48" s="266"/>
      <c r="Q48" s="266"/>
      <c r="R48" s="266"/>
      <c r="S48" s="266"/>
      <c r="T48" s="266"/>
      <c r="U48" s="266"/>
      <c r="V48" s="266"/>
      <c r="X48" s="266"/>
    </row>
    <row r="49" spans="28:34" s="265" customFormat="1" x14ac:dyDescent="0.15">
      <c r="AB49" s="266"/>
      <c r="AC49" s="266"/>
      <c r="AD49" s="266"/>
      <c r="AE49" s="266"/>
      <c r="AF49" s="266"/>
      <c r="AG49" s="266"/>
      <c r="AH49" s="266"/>
    </row>
    <row r="50" spans="28:34" s="265" customFormat="1" x14ac:dyDescent="0.15">
      <c r="AB50" s="266"/>
      <c r="AC50" s="266"/>
      <c r="AD50" s="266"/>
    </row>
    <row r="51" spans="28:34" s="265" customFormat="1" x14ac:dyDescent="0.15">
      <c r="AB51" s="266"/>
    </row>
    <row r="52" spans="28:34" s="265" customFormat="1" x14ac:dyDescent="0.15">
      <c r="AB52" s="266"/>
      <c r="AC52" s="266"/>
      <c r="AD52" s="266"/>
      <c r="AE52" s="266"/>
      <c r="AF52" s="266"/>
      <c r="AG52" s="266"/>
      <c r="AH52" s="266"/>
    </row>
    <row r="53" spans="28:34" s="265" customFormat="1" x14ac:dyDescent="0.15">
      <c r="AB53" s="266"/>
      <c r="AC53" s="266"/>
      <c r="AD53" s="266"/>
      <c r="AE53" s="266"/>
    </row>
    <row r="54" spans="28:34" s="265" customFormat="1" x14ac:dyDescent="0.15">
      <c r="AB54" s="266"/>
      <c r="AC54" s="266"/>
      <c r="AD54" s="266"/>
      <c r="AE54" s="266"/>
      <c r="AF54" s="266"/>
      <c r="AG54" s="266"/>
    </row>
    <row r="55" spans="28:34" s="265" customFormat="1" x14ac:dyDescent="0.15">
      <c r="AB55" s="266"/>
      <c r="AC55" s="266"/>
      <c r="AD55" s="266"/>
      <c r="AE55" s="266"/>
      <c r="AF55" s="266"/>
      <c r="AG55" s="266"/>
      <c r="AH55" s="266"/>
    </row>
    <row r="56" spans="28:34" s="265" customFormat="1" x14ac:dyDescent="0.15"/>
    <row r="57" spans="28:34" s="265" customFormat="1" x14ac:dyDescent="0.15">
      <c r="AB57" s="266"/>
      <c r="AC57" s="266"/>
      <c r="AD57" s="266"/>
      <c r="AE57" s="266"/>
      <c r="AF57" s="266"/>
      <c r="AG57" s="266"/>
    </row>
    <row r="58" spans="28:34" s="265" customFormat="1" x14ac:dyDescent="0.15">
      <c r="AB58" s="266"/>
      <c r="AC58" s="266"/>
      <c r="AD58" s="266"/>
      <c r="AE58" s="266"/>
      <c r="AF58" s="266"/>
      <c r="AG58" s="266"/>
    </row>
    <row r="59" spans="28:34" s="265" customFormat="1" x14ac:dyDescent="0.15">
      <c r="AB59" s="266"/>
      <c r="AC59" s="266"/>
      <c r="AD59" s="266"/>
      <c r="AE59" s="266"/>
      <c r="AF59" s="266"/>
      <c r="AG59" s="266"/>
      <c r="AH59" s="266"/>
    </row>
    <row r="60" spans="28:34" s="265" customFormat="1" x14ac:dyDescent="0.15">
      <c r="AB60" s="266"/>
      <c r="AC60" s="266"/>
      <c r="AD60" s="266"/>
      <c r="AE60" s="266"/>
      <c r="AF60" s="266"/>
      <c r="AG60" s="266"/>
      <c r="AH60" s="266"/>
    </row>
    <row r="61" spans="28:34" s="265" customFormat="1" x14ac:dyDescent="0.15">
      <c r="AB61" s="266"/>
      <c r="AC61" s="266"/>
      <c r="AD61" s="266"/>
      <c r="AE61" s="266"/>
      <c r="AF61" s="266"/>
      <c r="AG61" s="266"/>
      <c r="AH61" s="266"/>
    </row>
    <row r="62" spans="28:34" s="265" customFormat="1" x14ac:dyDescent="0.15">
      <c r="AB62" s="266"/>
      <c r="AC62" s="266"/>
      <c r="AD62" s="266"/>
      <c r="AE62" s="266"/>
      <c r="AF62" s="266"/>
      <c r="AG62" s="266"/>
      <c r="AH62" s="266"/>
    </row>
    <row r="63" spans="28:34" s="265" customFormat="1" x14ac:dyDescent="0.15">
      <c r="AB63" s="266"/>
      <c r="AC63" s="266"/>
      <c r="AD63" s="266"/>
      <c r="AE63" s="266"/>
      <c r="AF63" s="266"/>
      <c r="AG63" s="266"/>
    </row>
    <row r="64" spans="28:34" s="265" customFormat="1" x14ac:dyDescent="0.15">
      <c r="AB64" s="266"/>
      <c r="AC64" s="266"/>
      <c r="AD64" s="266"/>
      <c r="AE64" s="266"/>
      <c r="AF64" s="266"/>
    </row>
    <row r="65" spans="28:34" s="265" customFormat="1" x14ac:dyDescent="0.15">
      <c r="AB65" s="266"/>
      <c r="AC65" s="266"/>
      <c r="AD65" s="266"/>
      <c r="AE65" s="266"/>
      <c r="AF65" s="266"/>
      <c r="AG65" s="266"/>
      <c r="AH65" s="266"/>
    </row>
    <row r="66" spans="28:34" s="265" customFormat="1" x14ac:dyDescent="0.15">
      <c r="AB66" s="266"/>
      <c r="AC66" s="266"/>
      <c r="AD66" s="266"/>
      <c r="AE66" s="266"/>
      <c r="AF66" s="266"/>
      <c r="AG66" s="266"/>
      <c r="AH66" s="266"/>
    </row>
    <row r="67" spans="28:34" s="265" customFormat="1" x14ac:dyDescent="0.15">
      <c r="AB67" s="266"/>
      <c r="AC67" s="266"/>
      <c r="AD67" s="266"/>
      <c r="AE67" s="266"/>
      <c r="AF67" s="266"/>
      <c r="AG67" s="266"/>
      <c r="AH67" s="266"/>
    </row>
    <row r="68" spans="28:34" s="265" customFormat="1" x14ac:dyDescent="0.15"/>
    <row r="69" spans="28:34" s="265" customFormat="1" x14ac:dyDescent="0.15">
      <c r="AB69" s="266"/>
      <c r="AC69" s="266"/>
      <c r="AD69" s="266"/>
      <c r="AE69" s="266"/>
    </row>
    <row r="70" spans="28:34" s="265" customFormat="1" x14ac:dyDescent="0.15">
      <c r="AB70" s="266"/>
      <c r="AC70" s="266"/>
      <c r="AD70" s="266"/>
      <c r="AE70" s="266"/>
      <c r="AF70" s="266"/>
      <c r="AG70" s="266"/>
      <c r="AH70" s="266"/>
    </row>
    <row r="71" spans="28:34" s="265" customFormat="1" x14ac:dyDescent="0.15">
      <c r="AB71" s="266"/>
      <c r="AC71" s="266"/>
      <c r="AD71" s="266"/>
      <c r="AE71" s="266"/>
      <c r="AF71" s="266"/>
      <c r="AG71" s="266"/>
      <c r="AH71" s="266"/>
    </row>
    <row r="72" spans="28:34" s="265" customFormat="1" x14ac:dyDescent="0.15">
      <c r="AB72" s="266"/>
      <c r="AC72" s="266"/>
      <c r="AD72" s="266"/>
      <c r="AE72" s="266"/>
      <c r="AF72" s="266"/>
      <c r="AG72" s="266"/>
      <c r="AH72" s="266"/>
    </row>
    <row r="73" spans="28:34" s="265" customFormat="1" x14ac:dyDescent="0.15">
      <c r="AB73" s="266"/>
      <c r="AC73" s="266"/>
      <c r="AD73" s="266"/>
      <c r="AE73" s="266"/>
      <c r="AF73" s="266"/>
      <c r="AG73" s="266"/>
      <c r="AH73" s="266"/>
    </row>
    <row r="74" spans="28:34" s="265" customFormat="1" x14ac:dyDescent="0.15">
      <c r="AB74" s="266"/>
      <c r="AC74" s="266"/>
      <c r="AD74" s="266"/>
      <c r="AE74" s="266"/>
      <c r="AF74" s="266"/>
      <c r="AG74" s="266"/>
      <c r="AH74" s="266"/>
    </row>
    <row r="75" spans="28:34" s="265" customFormat="1" x14ac:dyDescent="0.15">
      <c r="AB75" s="266"/>
      <c r="AC75" s="266"/>
      <c r="AD75" s="266"/>
      <c r="AE75" s="266"/>
      <c r="AF75" s="266"/>
      <c r="AG75" s="266"/>
    </row>
    <row r="76" spans="28:34" s="265" customFormat="1" x14ac:dyDescent="0.15">
      <c r="AB76" s="266"/>
      <c r="AC76" s="266"/>
      <c r="AD76" s="266"/>
      <c r="AE76" s="266"/>
    </row>
    <row r="77" spans="28:34" s="265" customFormat="1" x14ac:dyDescent="0.15">
      <c r="AB77" s="266"/>
      <c r="AC77" s="266"/>
      <c r="AD77" s="266"/>
      <c r="AE77" s="266"/>
      <c r="AF77" s="266"/>
    </row>
    <row r="78" spans="28:34" s="265" customFormat="1" x14ac:dyDescent="0.15">
      <c r="AB78" s="266"/>
      <c r="AC78" s="266"/>
      <c r="AD78" s="266"/>
      <c r="AE78" s="266"/>
      <c r="AF78" s="266"/>
      <c r="AG78" s="266"/>
      <c r="AH78" s="266"/>
    </row>
    <row r="79" spans="28:34" s="265" customFormat="1" x14ac:dyDescent="0.15">
      <c r="AB79" s="266"/>
      <c r="AC79" s="266"/>
      <c r="AD79" s="266"/>
      <c r="AE79" s="266"/>
      <c r="AF79" s="266"/>
      <c r="AG79" s="266"/>
      <c r="AH79" s="266"/>
    </row>
    <row r="80" spans="28:34" s="265" customFormat="1" x14ac:dyDescent="0.15">
      <c r="AB80" s="266"/>
      <c r="AC80" s="266"/>
      <c r="AD80" s="266"/>
      <c r="AE80" s="266"/>
      <c r="AF80" s="266"/>
      <c r="AG80" s="266"/>
      <c r="AH80" s="266"/>
    </row>
    <row r="81" spans="25:34" s="265" customFormat="1" x14ac:dyDescent="0.15">
      <c r="Y81" s="266"/>
      <c r="Z81" s="266"/>
      <c r="AA81" s="266"/>
      <c r="AB81" s="266"/>
      <c r="AC81" s="266"/>
      <c r="AD81" s="266"/>
      <c r="AE81" s="266"/>
      <c r="AF81" s="266"/>
      <c r="AG81" s="266"/>
      <c r="AH81" s="266"/>
    </row>
    <row r="82" spans="25:34" s="265" customFormat="1" x14ac:dyDescent="0.15">
      <c r="Z82" s="266"/>
      <c r="AA82" s="266"/>
      <c r="AB82" s="266"/>
      <c r="AC82" s="266"/>
      <c r="AD82" s="266"/>
      <c r="AE82" s="266"/>
      <c r="AF82" s="266"/>
      <c r="AG82" s="266"/>
      <c r="AH82" s="266"/>
    </row>
    <row r="83" spans="25:34" s="265" customFormat="1" x14ac:dyDescent="0.15"/>
    <row r="84" spans="25:34" s="265" customFormat="1" x14ac:dyDescent="0.15">
      <c r="Y84" s="266"/>
      <c r="Z84" s="266"/>
      <c r="AA84" s="266"/>
      <c r="AB84" s="266"/>
      <c r="AC84" s="266"/>
      <c r="AD84" s="266"/>
      <c r="AE84" s="266"/>
      <c r="AF84" s="266"/>
      <c r="AG84" s="266"/>
      <c r="AH84" s="266"/>
    </row>
    <row r="85" spans="25:34" s="265" customFormat="1" x14ac:dyDescent="0.15">
      <c r="Y85" s="266"/>
      <c r="Z85" s="266"/>
      <c r="AA85" s="266"/>
      <c r="AB85" s="266"/>
      <c r="AC85" s="266"/>
      <c r="AD85" s="266"/>
      <c r="AE85" s="266"/>
      <c r="AF85" s="266"/>
      <c r="AG85" s="266"/>
      <c r="AH85" s="266"/>
    </row>
    <row r="86" spans="25:34" s="265" customFormat="1" x14ac:dyDescent="0.15">
      <c r="Y86" s="266"/>
      <c r="Z86" s="266"/>
      <c r="AA86" s="266"/>
      <c r="AB86" s="266"/>
      <c r="AC86" s="266"/>
      <c r="AD86" s="266"/>
      <c r="AE86" s="266"/>
      <c r="AF86" s="266"/>
      <c r="AG86" s="266"/>
      <c r="AH86" s="266"/>
    </row>
    <row r="87" spans="25:34" s="265" customFormat="1" x14ac:dyDescent="0.15">
      <c r="Y87" s="266"/>
      <c r="Z87" s="266"/>
      <c r="AA87" s="266"/>
      <c r="AB87" s="266"/>
      <c r="AC87" s="266"/>
      <c r="AD87" s="266"/>
      <c r="AE87" s="266"/>
      <c r="AF87" s="266"/>
      <c r="AG87" s="266"/>
      <c r="AH87" s="266"/>
    </row>
    <row r="88" spans="25:34" s="265" customFormat="1" x14ac:dyDescent="0.15">
      <c r="Y88" s="266"/>
      <c r="Z88" s="266"/>
      <c r="AA88" s="266"/>
      <c r="AB88" s="266"/>
      <c r="AC88" s="266"/>
      <c r="AD88" s="266"/>
      <c r="AE88" s="266"/>
      <c r="AF88" s="266"/>
      <c r="AG88" s="266"/>
    </row>
    <row r="89" spans="25:34" s="265" customFormat="1" x14ac:dyDescent="0.15">
      <c r="Y89" s="266"/>
      <c r="Z89" s="266"/>
      <c r="AA89" s="266"/>
      <c r="AB89" s="266"/>
      <c r="AC89" s="266"/>
      <c r="AD89" s="266"/>
      <c r="AE89" s="266"/>
      <c r="AF89" s="266"/>
      <c r="AG89" s="266"/>
      <c r="AH89" s="266"/>
    </row>
    <row r="90" spans="25:34" s="265" customFormat="1" x14ac:dyDescent="0.15">
      <c r="Y90" s="266"/>
      <c r="Z90" s="266"/>
      <c r="AA90" s="266"/>
      <c r="AB90" s="266"/>
      <c r="AC90" s="266"/>
      <c r="AD90" s="266"/>
      <c r="AE90" s="266"/>
      <c r="AF90" s="266"/>
      <c r="AG90" s="266"/>
      <c r="AH90" s="266"/>
    </row>
    <row r="91" spans="25:34" s="265" customFormat="1" x14ac:dyDescent="0.15">
      <c r="Y91" s="266"/>
      <c r="Z91" s="266"/>
      <c r="AA91" s="266"/>
      <c r="AB91" s="266"/>
      <c r="AC91" s="266"/>
      <c r="AD91" s="266"/>
      <c r="AE91" s="266"/>
      <c r="AF91" s="266"/>
      <c r="AG91" s="266"/>
      <c r="AH91" s="266"/>
    </row>
    <row r="92" spans="25:34" s="265" customFormat="1" ht="13.5" customHeight="1" x14ac:dyDescent="0.15">
      <c r="Y92" s="266"/>
      <c r="Z92" s="266"/>
      <c r="AA92" s="266"/>
      <c r="AB92" s="266"/>
      <c r="AC92" s="266"/>
      <c r="AD92" s="266"/>
      <c r="AE92" s="266"/>
      <c r="AF92" s="266"/>
      <c r="AG92" s="266"/>
      <c r="AH92" s="266"/>
    </row>
    <row r="93" spans="25:34" s="265" customFormat="1" ht="13.5" customHeight="1" x14ac:dyDescent="0.15">
      <c r="Y93" s="266"/>
      <c r="Z93" s="266"/>
      <c r="AA93" s="266"/>
      <c r="AB93" s="266"/>
      <c r="AC93" s="266"/>
      <c r="AD93" s="266"/>
      <c r="AE93" s="266"/>
      <c r="AF93" s="266"/>
      <c r="AG93" s="266"/>
      <c r="AH93" s="266"/>
    </row>
    <row r="94" spans="25:34" s="265" customFormat="1" ht="13.5" customHeight="1" x14ac:dyDescent="0.15">
      <c r="Y94" s="266"/>
      <c r="Z94" s="266"/>
      <c r="AA94" s="266"/>
      <c r="AB94" s="266"/>
      <c r="AC94" s="266"/>
      <c r="AD94" s="266"/>
      <c r="AE94" s="266"/>
    </row>
    <row r="95" spans="25:34" s="265" customFormat="1" ht="13.5" customHeight="1" x14ac:dyDescent="0.15">
      <c r="Y95" s="266"/>
      <c r="Z95" s="266"/>
      <c r="AA95" s="266"/>
      <c r="AB95" s="266"/>
      <c r="AC95" s="266"/>
      <c r="AD95" s="266"/>
      <c r="AE95" s="266"/>
      <c r="AF95" s="266"/>
      <c r="AG95" s="266"/>
    </row>
    <row r="96" spans="25:34" s="265" customFormat="1" ht="13.5" customHeight="1" x14ac:dyDescent="0.15">
      <c r="Y96" s="266"/>
      <c r="Z96" s="266"/>
      <c r="AA96" s="266"/>
      <c r="AB96" s="266"/>
      <c r="AC96" s="266"/>
      <c r="AD96" s="266"/>
      <c r="AE96" s="266"/>
      <c r="AF96" s="266"/>
      <c r="AG96" s="266"/>
      <c r="AH96" s="266"/>
    </row>
    <row r="97" spans="33:34" s="265" customFormat="1" ht="13.5" customHeight="1" x14ac:dyDescent="0.15">
      <c r="AG97" s="266"/>
      <c r="AH97" s="266"/>
    </row>
    <row r="98" spans="33:34" s="265" customFormat="1" ht="13.5" customHeight="1" x14ac:dyDescent="0.15">
      <c r="AG98" s="266"/>
      <c r="AH98" s="266"/>
    </row>
    <row r="99" spans="33:34" s="265" customFormat="1" ht="13.5" customHeight="1" x14ac:dyDescent="0.15">
      <c r="AG99" s="266"/>
      <c r="AH99" s="266"/>
    </row>
    <row r="100" spans="33:34" s="265" customFormat="1" ht="13.5" customHeight="1" x14ac:dyDescent="0.15">
      <c r="AG100" s="266"/>
      <c r="AH100" s="266"/>
    </row>
    <row r="101" spans="33:34" s="265" customFormat="1" ht="13.5" customHeight="1" x14ac:dyDescent="0.15">
      <c r="AG101" s="266"/>
    </row>
    <row r="102" spans="33:34" s="265" customFormat="1" ht="13.5" customHeight="1" x14ac:dyDescent="0.15">
      <c r="AG102" s="266"/>
      <c r="AH102" s="266"/>
    </row>
    <row r="103" spans="33:34" s="265" customFormat="1" ht="13.5" customHeight="1" x14ac:dyDescent="0.15">
      <c r="AG103" s="266"/>
      <c r="AH103" s="266"/>
    </row>
    <row r="104" spans="33:34" s="265" customFormat="1" ht="13.5" customHeight="1" x14ac:dyDescent="0.15"/>
    <row r="105" spans="33:34" s="265" customFormat="1" ht="13.5" customHeight="1" x14ac:dyDescent="0.15">
      <c r="AG105" s="266"/>
      <c r="AH105" s="266"/>
    </row>
    <row r="106" spans="33:34" s="265" customFormat="1" ht="13.5" customHeight="1" x14ac:dyDescent="0.15">
      <c r="AG106" s="266"/>
      <c r="AH106" s="266"/>
    </row>
    <row r="107" spans="33:34" s="265" customFormat="1" ht="13.5" customHeight="1" x14ac:dyDescent="0.15">
      <c r="AG107" s="266"/>
      <c r="AH107" s="266"/>
    </row>
    <row r="108" spans="33:34" s="265" customFormat="1" ht="13.5" customHeight="1" x14ac:dyDescent="0.15">
      <c r="AG108" s="266"/>
      <c r="AH108" s="266"/>
    </row>
    <row r="109" spans="33:34" s="265" customFormat="1" ht="13.5" customHeight="1" x14ac:dyDescent="0.15">
      <c r="AG109" s="266"/>
      <c r="AH109" s="266"/>
    </row>
    <row r="110" spans="33:34" s="265" customFormat="1" ht="13.5" customHeight="1" x14ac:dyDescent="0.15">
      <c r="AG110" s="266"/>
      <c r="AH110" s="266"/>
    </row>
    <row r="111" spans="33:34" s="265" customFormat="1" ht="13.5" customHeight="1" x14ac:dyDescent="0.15">
      <c r="AG111" s="266"/>
      <c r="AH111" s="266"/>
    </row>
    <row r="112" spans="33:34" s="265" customFormat="1" ht="13.5" customHeight="1" x14ac:dyDescent="0.15">
      <c r="AG112" s="266"/>
      <c r="AH112" s="266"/>
    </row>
    <row r="113" spans="34:122" s="265" customFormat="1" ht="13.5" customHeight="1" x14ac:dyDescent="0.15">
      <c r="AH113" s="266"/>
    </row>
    <row r="114" spans="34:122" s="265" customFormat="1" ht="13.5" customHeight="1" x14ac:dyDescent="0.15">
      <c r="AH114" s="266"/>
    </row>
    <row r="115" spans="34:122" s="265" customFormat="1" ht="13.5" customHeight="1" x14ac:dyDescent="0.15">
      <c r="AH115" s="266"/>
    </row>
    <row r="116" spans="34:122" s="265" customFormat="1" ht="13.5" customHeight="1" x14ac:dyDescent="0.15"/>
    <row r="117" spans="34:122" s="265" customFormat="1" ht="13.5" customHeight="1" x14ac:dyDescent="0.15">
      <c r="AH117" s="266"/>
    </row>
    <row r="118" spans="34:122" s="265" customFormat="1" ht="13.5" customHeight="1" x14ac:dyDescent="0.15">
      <c r="AH118" s="266"/>
    </row>
    <row r="119" spans="34:122" s="265" customFormat="1" ht="13.5" customHeight="1" x14ac:dyDescent="0.15">
      <c r="AH119" s="266"/>
    </row>
    <row r="120" spans="34:122" s="265" customFormat="1" ht="13.5" customHeight="1" x14ac:dyDescent="0.15"/>
    <row r="121" spans="34:122" s="265" customFormat="1" ht="13.5" customHeight="1" x14ac:dyDescent="0.15"/>
    <row r="122" spans="34:122" s="265" customFormat="1" ht="13.5" customHeight="1" x14ac:dyDescent="0.15">
      <c r="AH122" s="266"/>
    </row>
    <row r="123" spans="34:122" s="265" customFormat="1" ht="13.5" customHeight="1" x14ac:dyDescent="0.15">
      <c r="AH123" s="266"/>
    </row>
    <row r="124" spans="34:122" s="265" customFormat="1" ht="13.5" customHeight="1" x14ac:dyDescent="0.15">
      <c r="AH124" s="266"/>
    </row>
    <row r="125" spans="34:122" s="265" customFormat="1" ht="13.5" customHeight="1" x14ac:dyDescent="0.15">
      <c r="AH125" s="266"/>
      <c r="DR125" s="265" t="s">
        <v>421</v>
      </c>
    </row>
    <row r="126" spans="34:122" s="265" customFormat="1" ht="13.5" hidden="1" customHeight="1" x14ac:dyDescent="0.15">
      <c r="AH126" s="266"/>
    </row>
    <row r="127" spans="34:122" s="265" customFormat="1" ht="13.5" hidden="1" customHeight="1" x14ac:dyDescent="0.15">
      <c r="AH127" s="266"/>
    </row>
    <row r="128" spans="34:122" s="265" customFormat="1" ht="13.5" hidden="1" customHeight="1" x14ac:dyDescent="0.15">
      <c r="AH128" s="266"/>
    </row>
    <row r="129" s="265" customFormat="1" ht="13.5" hidden="1" customHeight="1" x14ac:dyDescent="0.15"/>
    <row r="130" s="265" customFormat="1" ht="13.5" hidden="1" customHeight="1" x14ac:dyDescent="0.15"/>
    <row r="131" s="265" customFormat="1" ht="13.5" hidden="1" customHeight="1" x14ac:dyDescent="0.15"/>
    <row r="132" s="265" customFormat="1" ht="13.5" hidden="1" customHeight="1" x14ac:dyDescent="0.15"/>
    <row r="133" s="265" customFormat="1" ht="13.5" hidden="1" customHeight="1" x14ac:dyDescent="0.15"/>
    <row r="134" s="265" customFormat="1" ht="13.5" hidden="1" customHeight="1" x14ac:dyDescent="0.15"/>
    <row r="135" s="265" customFormat="1" ht="13.5" hidden="1" customHeight="1" x14ac:dyDescent="0.15"/>
  </sheetData>
  <sheetProtection algorithmName="SHA-512" hashValue="A7zltS3fhZltTHaYya1BoH054FXq4FjuwDFLN/oE6SwgzSkyfhnA/+qaY/zJksf5WzEFJ+1iae1FbMQzai1aww==" saltValue="GvYZv84REkVjujbC4zUM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6" customWidth="1"/>
    <col min="35" max="122" width="2.5" style="265" customWidth="1"/>
    <col min="123" max="16384" width="2.5" style="265" hidden="1"/>
  </cols>
  <sheetData>
    <row r="1" spans="2:34" s="265" customFormat="1" ht="13.5" customHeight="1" x14ac:dyDescent="0.15"/>
    <row r="2" spans="2:34" s="265" customFormat="1" x14ac:dyDescent="0.15">
      <c r="B2" s="266"/>
      <c r="C2" s="266"/>
      <c r="D2" s="266"/>
      <c r="E2" s="266"/>
      <c r="F2" s="266"/>
      <c r="G2" s="266"/>
      <c r="H2" s="266"/>
      <c r="I2" s="266"/>
      <c r="J2" s="266"/>
      <c r="K2" s="266"/>
      <c r="L2" s="266"/>
      <c r="M2" s="266"/>
      <c r="N2" s="266"/>
      <c r="O2" s="266"/>
      <c r="P2" s="266"/>
      <c r="Q2" s="266"/>
      <c r="R2" s="266"/>
      <c r="T2" s="266"/>
      <c r="U2" s="266"/>
      <c r="V2" s="266"/>
      <c r="W2" s="266"/>
      <c r="X2" s="266"/>
      <c r="Y2" s="266"/>
      <c r="Z2" s="266"/>
      <c r="AA2" s="266"/>
      <c r="AB2" s="266"/>
      <c r="AC2" s="266"/>
      <c r="AD2" s="266"/>
      <c r="AE2" s="266"/>
      <c r="AF2" s="266"/>
      <c r="AG2" s="266"/>
    </row>
    <row r="3" spans="2:34" s="265" customFormat="1" x14ac:dyDescent="0.15">
      <c r="B3" s="266"/>
      <c r="T3" s="266"/>
    </row>
    <row r="4" spans="2:34" s="265" customFormat="1" x14ac:dyDescent="0.1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row>
    <row r="5" spans="2:34" s="265" customFormat="1" x14ac:dyDescent="0.15">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row>
    <row r="6" spans="2:34" s="265" customFormat="1" x14ac:dyDescent="0.15">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row>
    <row r="7" spans="2:34" s="265" customFormat="1" x14ac:dyDescent="0.15">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row>
    <row r="8" spans="2:34" s="265" customFormat="1" x14ac:dyDescent="0.15">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row>
    <row r="9" spans="2:34" s="265" customFormat="1" x14ac:dyDescent="0.15">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row>
    <row r="10" spans="2:34" s="265" customFormat="1" x14ac:dyDescent="0.15">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row>
    <row r="11" spans="2:34" s="265" customFormat="1" x14ac:dyDescent="0.15">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row>
    <row r="12" spans="2:34" s="265" customFormat="1" x14ac:dyDescent="0.15">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row>
    <row r="13" spans="2:34" s="265" customFormat="1" x14ac:dyDescent="0.15">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row>
    <row r="14" spans="2:34" s="265" customFormat="1" x14ac:dyDescent="0.15">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row>
    <row r="15" spans="2:34" s="265" customFormat="1" x14ac:dyDescent="0.15">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row>
    <row r="16" spans="2:34" s="265" customFormat="1" x14ac:dyDescent="0.15">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row>
    <row r="17" spans="12:34" s="265" customFormat="1" x14ac:dyDescent="0.15">
      <c r="L17" s="266"/>
      <c r="M17" s="266"/>
      <c r="N17" s="266"/>
      <c r="O17" s="266"/>
      <c r="P17" s="266"/>
      <c r="Q17" s="266"/>
      <c r="R17" s="266"/>
      <c r="S17" s="266"/>
      <c r="T17" s="266"/>
      <c r="U17" s="266"/>
      <c r="V17" s="266"/>
      <c r="W17" s="266"/>
      <c r="X17" s="266"/>
      <c r="Y17" s="266"/>
      <c r="Z17" s="266"/>
      <c r="AA17" s="266"/>
      <c r="AB17" s="266"/>
      <c r="AC17" s="266"/>
      <c r="AD17" s="266"/>
      <c r="AE17" s="266"/>
      <c r="AF17" s="266"/>
      <c r="AG17" s="266"/>
    </row>
    <row r="18" spans="12:34" s="265" customFormat="1" x14ac:dyDescent="0.15">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row>
    <row r="19" spans="12:34" s="265" customFormat="1" x14ac:dyDescent="0.15">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row>
    <row r="20" spans="12:34" s="265" customFormat="1" x14ac:dyDescent="0.15">
      <c r="L20" s="266"/>
      <c r="M20" s="266"/>
      <c r="N20" s="266"/>
      <c r="O20" s="266"/>
      <c r="P20" s="266"/>
      <c r="Q20" s="266"/>
      <c r="R20" s="266"/>
      <c r="S20" s="266"/>
      <c r="T20" s="266"/>
      <c r="U20" s="266"/>
      <c r="V20" s="266"/>
      <c r="W20" s="266"/>
      <c r="X20" s="266"/>
      <c r="Y20" s="266"/>
      <c r="Z20" s="266"/>
      <c r="AA20" s="266"/>
      <c r="AB20" s="266"/>
      <c r="AC20" s="266"/>
      <c r="AD20" s="266"/>
      <c r="AE20" s="266"/>
      <c r="AF20" s="266"/>
      <c r="AG20" s="266"/>
    </row>
    <row r="21" spans="12:34" s="265" customFormat="1" x14ac:dyDescent="0.15">
      <c r="L21" s="266"/>
      <c r="M21" s="266"/>
      <c r="N21" s="266"/>
      <c r="O21" s="266"/>
      <c r="P21" s="266"/>
      <c r="Q21" s="266"/>
      <c r="R21" s="266"/>
      <c r="S21" s="266"/>
      <c r="T21" s="266"/>
      <c r="U21" s="266"/>
      <c r="V21" s="266"/>
      <c r="W21" s="266"/>
      <c r="X21" s="266"/>
      <c r="Y21" s="266"/>
      <c r="Z21" s="266"/>
      <c r="AA21" s="266"/>
      <c r="AB21" s="266"/>
      <c r="AC21" s="266"/>
      <c r="AD21" s="266"/>
      <c r="AE21" s="266"/>
      <c r="AF21" s="266"/>
      <c r="AG21" s="266"/>
    </row>
    <row r="22" spans="12:34" s="265" customFormat="1" x14ac:dyDescent="0.15">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row>
    <row r="23" spans="12:34" s="265" customFormat="1" x14ac:dyDescent="0.15">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row>
    <row r="24" spans="12:34" s="265" customFormat="1" x14ac:dyDescent="0.15">
      <c r="L24" s="266"/>
      <c r="M24" s="266"/>
      <c r="N24" s="266"/>
      <c r="O24" s="266"/>
      <c r="P24" s="266"/>
      <c r="R24" s="266"/>
      <c r="S24" s="266"/>
      <c r="T24" s="266"/>
      <c r="U24" s="266"/>
      <c r="V24" s="266"/>
      <c r="W24" s="266"/>
      <c r="X24" s="266"/>
      <c r="Y24" s="266"/>
      <c r="Z24" s="266"/>
      <c r="AA24" s="266"/>
      <c r="AB24" s="266"/>
      <c r="AC24" s="266"/>
      <c r="AD24" s="266"/>
      <c r="AE24" s="266"/>
      <c r="AF24" s="266"/>
      <c r="AG24" s="266"/>
      <c r="AH24" s="266"/>
    </row>
    <row r="25" spans="12:34" s="265" customFormat="1" x14ac:dyDescent="0.15">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row>
    <row r="26" spans="12:34" s="265" customFormat="1" x14ac:dyDescent="0.15">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row>
    <row r="27" spans="12:34" s="265" customFormat="1" x14ac:dyDescent="0.15">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row>
    <row r="28" spans="12:34" s="265" customFormat="1" x14ac:dyDescent="0.15">
      <c r="L28" s="266"/>
      <c r="M28" s="266"/>
      <c r="N28" s="266"/>
      <c r="P28" s="266"/>
      <c r="Q28" s="266"/>
      <c r="R28" s="266"/>
      <c r="S28" s="266"/>
      <c r="U28" s="266"/>
      <c r="V28" s="266"/>
      <c r="W28" s="266"/>
      <c r="X28" s="266"/>
      <c r="Y28" s="266"/>
      <c r="Z28" s="266"/>
      <c r="AA28" s="266"/>
      <c r="AB28" s="266"/>
      <c r="AC28" s="266"/>
      <c r="AD28" s="266"/>
      <c r="AE28" s="266"/>
      <c r="AF28" s="266"/>
      <c r="AG28" s="266"/>
    </row>
    <row r="29" spans="12:34" s="265" customFormat="1" x14ac:dyDescent="0.15">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row>
    <row r="30" spans="12:34" s="265" customFormat="1" x14ac:dyDescent="0.1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row>
    <row r="31" spans="12:34" s="265" customFormat="1" x14ac:dyDescent="0.15">
      <c r="L31" s="266"/>
      <c r="M31" s="266"/>
      <c r="N31" s="266"/>
      <c r="O31" s="266"/>
      <c r="P31" s="266"/>
      <c r="R31" s="266"/>
      <c r="S31" s="266"/>
      <c r="T31" s="266"/>
      <c r="U31" s="266"/>
      <c r="V31" s="266"/>
      <c r="W31" s="266"/>
      <c r="X31" s="266"/>
      <c r="Y31" s="266"/>
      <c r="Z31" s="266"/>
      <c r="AA31" s="266"/>
      <c r="AB31" s="266"/>
      <c r="AC31" s="266"/>
      <c r="AD31" s="266"/>
      <c r="AE31" s="266"/>
      <c r="AF31" s="266"/>
      <c r="AG31" s="266"/>
      <c r="AH31" s="266"/>
    </row>
    <row r="32" spans="12:34" s="265" customFormat="1" x14ac:dyDescent="0.15">
      <c r="M32" s="266"/>
      <c r="N32" s="266"/>
      <c r="O32" s="266"/>
      <c r="P32" s="266"/>
      <c r="Q32" s="266"/>
      <c r="R32" s="266"/>
      <c r="S32" s="266"/>
      <c r="T32" s="266"/>
      <c r="U32" s="266"/>
      <c r="V32" s="266"/>
      <c r="W32" s="266"/>
      <c r="X32" s="266"/>
      <c r="Y32" s="266"/>
      <c r="Z32" s="266"/>
      <c r="AA32" s="266"/>
      <c r="AB32" s="266"/>
      <c r="AC32" s="266"/>
      <c r="AD32" s="266"/>
      <c r="AE32" s="266"/>
      <c r="AF32" s="266"/>
      <c r="AG32" s="266"/>
      <c r="AH32" s="266"/>
    </row>
    <row r="33" spans="2:34" s="265" customFormat="1" x14ac:dyDescent="0.15">
      <c r="B33" s="266"/>
      <c r="D33" s="266"/>
      <c r="F33" s="266"/>
      <c r="H33" s="266"/>
      <c r="J33" s="266"/>
      <c r="K33" s="266"/>
      <c r="L33" s="266"/>
      <c r="M33" s="266"/>
      <c r="N33" s="266"/>
      <c r="O33" s="266"/>
      <c r="P33" s="266"/>
      <c r="Q33" s="266"/>
      <c r="R33" s="266"/>
      <c r="S33" s="266"/>
      <c r="T33" s="266"/>
      <c r="U33" s="266"/>
      <c r="V33" s="266"/>
      <c r="W33" s="266"/>
      <c r="Y33" s="266"/>
      <c r="Z33" s="266"/>
      <c r="AA33" s="266"/>
      <c r="AB33" s="266"/>
      <c r="AC33" s="266"/>
      <c r="AD33" s="266"/>
      <c r="AE33" s="266"/>
      <c r="AF33" s="266"/>
      <c r="AG33" s="266"/>
      <c r="AH33" s="266"/>
    </row>
    <row r="34" spans="2:34" s="265" customFormat="1" x14ac:dyDescent="0.15">
      <c r="C34" s="266"/>
      <c r="D34" s="266"/>
      <c r="E34" s="266"/>
      <c r="F34" s="266"/>
      <c r="G34" s="266"/>
      <c r="H34" s="266"/>
      <c r="I34" s="266"/>
      <c r="J34" s="266"/>
      <c r="K34" s="266"/>
      <c r="L34" s="266"/>
      <c r="M34" s="266"/>
      <c r="N34" s="266"/>
      <c r="O34" s="266"/>
      <c r="Q34" s="266"/>
      <c r="S34" s="266"/>
      <c r="U34" s="266"/>
      <c r="V34" s="266"/>
      <c r="W34" s="266"/>
      <c r="X34" s="266"/>
      <c r="Y34" s="266"/>
      <c r="Z34" s="266"/>
      <c r="AA34" s="266"/>
      <c r="AB34" s="266"/>
      <c r="AC34" s="266"/>
      <c r="AD34" s="266"/>
      <c r="AE34" s="266"/>
      <c r="AF34" s="266"/>
      <c r="AG34" s="266"/>
      <c r="AH34" s="266"/>
    </row>
    <row r="35" spans="2:34" s="265" customFormat="1" x14ac:dyDescent="0.15">
      <c r="B35" s="266"/>
      <c r="C35" s="266"/>
      <c r="E35" s="266"/>
      <c r="F35" s="266"/>
      <c r="G35" s="266"/>
      <c r="H35" s="266"/>
      <c r="I35" s="266"/>
      <c r="J35" s="266"/>
      <c r="K35" s="266"/>
      <c r="L35" s="266"/>
      <c r="M35" s="266"/>
      <c r="N35" s="266"/>
      <c r="O35" s="266"/>
      <c r="P35" s="266"/>
      <c r="Q35" s="266"/>
      <c r="R35" s="266"/>
      <c r="S35" s="266"/>
      <c r="T35" s="266"/>
      <c r="U35" s="266"/>
      <c r="V35" s="266"/>
      <c r="X35" s="266"/>
      <c r="Y35" s="266"/>
      <c r="Z35" s="266"/>
      <c r="AA35" s="266"/>
      <c r="AB35" s="266"/>
    </row>
    <row r="36" spans="2:34" s="265" customFormat="1" x14ac:dyDescent="0.15">
      <c r="B36" s="266"/>
      <c r="C36" s="266"/>
      <c r="D36" s="266"/>
      <c r="E36" s="266"/>
      <c r="F36" s="266"/>
      <c r="G36" s="266"/>
      <c r="I36" s="266"/>
      <c r="L36" s="266"/>
      <c r="N36" s="266"/>
      <c r="O36" s="266"/>
      <c r="P36" s="266"/>
      <c r="Q36" s="266"/>
      <c r="R36" s="266"/>
      <c r="S36" s="266"/>
      <c r="T36" s="266"/>
      <c r="U36" s="266"/>
      <c r="V36" s="266"/>
      <c r="W36" s="266"/>
      <c r="X36" s="266"/>
    </row>
    <row r="37" spans="2:34" s="265" customFormat="1" x14ac:dyDescent="0.15">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row>
    <row r="38" spans="2:34" s="265" customFormat="1" x14ac:dyDescent="0.15">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row>
    <row r="39" spans="2:34" s="265" customFormat="1" x14ac:dyDescent="0.15">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row>
    <row r="40" spans="2:34" s="265" customFormat="1" x14ac:dyDescent="0.15">
      <c r="B40" s="266"/>
      <c r="C40" s="266"/>
      <c r="D40" s="266"/>
      <c r="E40" s="266"/>
      <c r="F40" s="266"/>
      <c r="G40" s="266"/>
      <c r="H40" s="266"/>
      <c r="I40" s="266"/>
      <c r="J40" s="266"/>
      <c r="K40" s="266"/>
      <c r="L40" s="266"/>
      <c r="M40" s="266"/>
      <c r="N40" s="266"/>
      <c r="O40" s="266"/>
      <c r="P40" s="266"/>
      <c r="Q40" s="266"/>
      <c r="R40" s="266"/>
      <c r="S40" s="266"/>
      <c r="T40" s="266"/>
      <c r="U40" s="266"/>
      <c r="V40" s="266"/>
      <c r="W40" s="266"/>
      <c r="Y40" s="266"/>
      <c r="Z40" s="266"/>
      <c r="AA40" s="266"/>
      <c r="AB40" s="266"/>
      <c r="AC40" s="266"/>
      <c r="AD40" s="266"/>
      <c r="AE40" s="266"/>
      <c r="AF40" s="266"/>
      <c r="AG40" s="266"/>
      <c r="AH40" s="266"/>
    </row>
    <row r="41" spans="2:34" s="265" customFormat="1" x14ac:dyDescent="0.15">
      <c r="B41" s="266"/>
      <c r="C41" s="266"/>
      <c r="D41" s="266"/>
      <c r="E41" s="266"/>
      <c r="F41" s="266"/>
      <c r="G41" s="266"/>
      <c r="H41" s="266"/>
      <c r="I41" s="266"/>
      <c r="J41" s="266"/>
      <c r="K41" s="266"/>
      <c r="L41" s="266"/>
      <c r="M41" s="266"/>
      <c r="N41" s="266"/>
      <c r="O41" s="266"/>
      <c r="P41" s="266"/>
      <c r="Q41" s="266"/>
      <c r="S41" s="266"/>
      <c r="T41" s="266"/>
      <c r="U41" s="266"/>
      <c r="V41" s="266"/>
      <c r="W41" s="266"/>
      <c r="X41" s="266"/>
      <c r="Y41" s="266"/>
      <c r="Z41" s="266"/>
      <c r="AA41" s="266"/>
      <c r="AB41" s="266"/>
      <c r="AC41" s="266"/>
      <c r="AD41" s="266"/>
      <c r="AE41" s="266"/>
      <c r="AF41" s="266"/>
      <c r="AG41" s="266"/>
      <c r="AH41" s="266"/>
    </row>
    <row r="42" spans="2:34" s="265" customFormat="1" x14ac:dyDescent="0.15">
      <c r="B42" s="266"/>
      <c r="C42" s="266"/>
      <c r="D42" s="266"/>
      <c r="E42" s="266"/>
      <c r="F42" s="266"/>
      <c r="G42" s="266"/>
      <c r="H42" s="266"/>
      <c r="I42" s="266"/>
      <c r="J42" s="266"/>
      <c r="K42" s="266"/>
      <c r="L42" s="266"/>
      <c r="M42" s="266"/>
      <c r="N42" s="266"/>
      <c r="O42" s="266"/>
      <c r="P42" s="266"/>
      <c r="Q42" s="266"/>
      <c r="R42" s="266"/>
      <c r="S42" s="266"/>
      <c r="T42" s="266"/>
      <c r="U42" s="266"/>
      <c r="V42" s="266"/>
      <c r="X42" s="266"/>
      <c r="Y42" s="266"/>
      <c r="Z42" s="266"/>
      <c r="AA42" s="266"/>
      <c r="AB42" s="266"/>
      <c r="AC42" s="266"/>
      <c r="AD42" s="266"/>
      <c r="AE42" s="266"/>
      <c r="AF42" s="266"/>
      <c r="AG42" s="266"/>
      <c r="AH42" s="266"/>
    </row>
    <row r="43" spans="2:34" s="265" customFormat="1" x14ac:dyDescent="0.15">
      <c r="B43" s="266"/>
      <c r="C43" s="266"/>
      <c r="D43" s="266"/>
      <c r="E43" s="266"/>
      <c r="F43" s="266"/>
      <c r="G43" s="266"/>
      <c r="H43" s="266"/>
      <c r="I43" s="266"/>
      <c r="J43" s="266"/>
      <c r="K43" s="266"/>
      <c r="L43" s="266"/>
      <c r="M43" s="266"/>
      <c r="N43" s="266"/>
      <c r="O43" s="266"/>
      <c r="P43" s="266"/>
      <c r="Q43" s="266"/>
      <c r="R43" s="266"/>
      <c r="S43" s="266"/>
      <c r="T43" s="266"/>
      <c r="U43" s="266"/>
      <c r="V43" s="266"/>
      <c r="W43" s="266"/>
      <c r="X43" s="266"/>
    </row>
    <row r="44" spans="2:34" s="265" customFormat="1" x14ac:dyDescent="0.15">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row>
    <row r="45" spans="2:34" s="265" customFormat="1" x14ac:dyDescent="0.15">
      <c r="B45" s="266"/>
      <c r="C45" s="266"/>
      <c r="D45" s="266"/>
      <c r="E45" s="266"/>
      <c r="F45" s="266"/>
      <c r="G45" s="266"/>
      <c r="H45" s="266"/>
      <c r="I45" s="266"/>
      <c r="J45" s="266"/>
      <c r="K45" s="266"/>
      <c r="L45" s="266"/>
      <c r="M45" s="266"/>
      <c r="N45" s="266"/>
      <c r="O45" s="266"/>
      <c r="P45" s="266"/>
      <c r="Q45" s="266"/>
      <c r="R45" s="266"/>
      <c r="S45" s="266"/>
      <c r="T45" s="266"/>
      <c r="U45" s="266"/>
      <c r="V45" s="266"/>
      <c r="W45" s="266"/>
      <c r="Y45" s="266"/>
      <c r="Z45" s="266"/>
      <c r="AA45" s="266"/>
      <c r="AB45" s="266"/>
      <c r="AC45" s="266"/>
      <c r="AD45" s="266"/>
      <c r="AE45" s="266"/>
      <c r="AF45" s="266"/>
      <c r="AG45" s="266"/>
      <c r="AH45" s="266"/>
    </row>
    <row r="46" spans="2:34" s="265" customFormat="1" x14ac:dyDescent="0.15">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row>
    <row r="47" spans="2:34" s="265" customFormat="1" x14ac:dyDescent="0.15">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row>
    <row r="48" spans="2:34" s="265" customFormat="1" x14ac:dyDescent="0.15">
      <c r="B48" s="266"/>
      <c r="C48" s="266"/>
      <c r="D48" s="266"/>
      <c r="E48" s="266"/>
      <c r="F48" s="266"/>
      <c r="G48" s="266"/>
      <c r="H48" s="266"/>
      <c r="I48" s="266"/>
      <c r="J48" s="266"/>
      <c r="K48" s="266"/>
      <c r="L48" s="266"/>
      <c r="M48" s="266"/>
      <c r="N48" s="266"/>
      <c r="O48" s="266"/>
      <c r="P48" s="266"/>
      <c r="Q48" s="266"/>
      <c r="R48" s="266"/>
      <c r="S48" s="266"/>
      <c r="T48" s="266"/>
      <c r="U48" s="266"/>
      <c r="V48" s="266"/>
      <c r="X48" s="266"/>
    </row>
    <row r="49" spans="28:34" s="265" customFormat="1" x14ac:dyDescent="0.15">
      <c r="AB49" s="266"/>
      <c r="AC49" s="266"/>
      <c r="AD49" s="266"/>
      <c r="AE49" s="266"/>
      <c r="AF49" s="266"/>
      <c r="AG49" s="266"/>
      <c r="AH49" s="266"/>
    </row>
    <row r="50" spans="28:34" s="265" customFormat="1" x14ac:dyDescent="0.15">
      <c r="AB50" s="266"/>
      <c r="AC50" s="266"/>
      <c r="AD50" s="266"/>
    </row>
    <row r="51" spans="28:34" s="265" customFormat="1" x14ac:dyDescent="0.15">
      <c r="AB51" s="266"/>
    </row>
    <row r="52" spans="28:34" s="265" customFormat="1" x14ac:dyDescent="0.15">
      <c r="AB52" s="266"/>
      <c r="AC52" s="266"/>
      <c r="AD52" s="266"/>
      <c r="AE52" s="266"/>
      <c r="AF52" s="266"/>
      <c r="AG52" s="266"/>
      <c r="AH52" s="266"/>
    </row>
    <row r="53" spans="28:34" s="265" customFormat="1" x14ac:dyDescent="0.15">
      <c r="AB53" s="266"/>
      <c r="AC53" s="266"/>
      <c r="AD53" s="266"/>
      <c r="AE53" s="266"/>
    </row>
    <row r="54" spans="28:34" s="265" customFormat="1" x14ac:dyDescent="0.15">
      <c r="AB54" s="266"/>
      <c r="AC54" s="266"/>
      <c r="AD54" s="266"/>
      <c r="AE54" s="266"/>
      <c r="AF54" s="266"/>
      <c r="AG54" s="266"/>
    </row>
    <row r="55" spans="28:34" s="265" customFormat="1" x14ac:dyDescent="0.15">
      <c r="AB55" s="266"/>
      <c r="AC55" s="266"/>
      <c r="AD55" s="266"/>
      <c r="AE55" s="266"/>
      <c r="AF55" s="266"/>
      <c r="AG55" s="266"/>
      <c r="AH55" s="266"/>
    </row>
    <row r="56" spans="28:34" s="265" customFormat="1" x14ac:dyDescent="0.15"/>
    <row r="57" spans="28:34" s="265" customFormat="1" x14ac:dyDescent="0.15">
      <c r="AB57" s="266"/>
      <c r="AC57" s="266"/>
      <c r="AD57" s="266"/>
      <c r="AE57" s="266"/>
      <c r="AF57" s="266"/>
      <c r="AG57" s="266"/>
    </row>
    <row r="58" spans="28:34" s="265" customFormat="1" x14ac:dyDescent="0.15">
      <c r="AB58" s="266"/>
      <c r="AC58" s="266"/>
      <c r="AD58" s="266"/>
      <c r="AE58" s="266"/>
      <c r="AF58" s="266"/>
      <c r="AG58" s="266"/>
    </row>
    <row r="59" spans="28:34" s="265" customFormat="1" x14ac:dyDescent="0.15">
      <c r="AB59" s="266"/>
      <c r="AC59" s="266"/>
      <c r="AD59" s="266"/>
      <c r="AE59" s="266"/>
      <c r="AF59" s="266"/>
    </row>
    <row r="60" spans="28:34" s="265" customFormat="1" x14ac:dyDescent="0.15">
      <c r="AB60" s="266"/>
      <c r="AC60" s="266"/>
      <c r="AD60" s="266"/>
      <c r="AE60" s="266"/>
      <c r="AF60" s="266"/>
      <c r="AG60" s="266"/>
      <c r="AH60" s="266"/>
    </row>
    <row r="61" spans="28:34" s="265" customFormat="1" x14ac:dyDescent="0.15">
      <c r="AB61" s="266"/>
      <c r="AC61" s="266"/>
      <c r="AD61" s="266"/>
      <c r="AE61" s="266"/>
      <c r="AF61" s="266"/>
      <c r="AG61" s="266"/>
      <c r="AH61" s="266"/>
    </row>
    <row r="62" spans="28:34" s="265" customFormat="1" x14ac:dyDescent="0.15">
      <c r="AB62" s="266"/>
      <c r="AC62" s="266"/>
      <c r="AD62" s="266"/>
      <c r="AE62" s="266"/>
      <c r="AF62" s="266"/>
      <c r="AG62" s="266"/>
      <c r="AH62" s="266"/>
    </row>
    <row r="63" spans="28:34" s="265" customFormat="1" x14ac:dyDescent="0.15">
      <c r="AB63" s="266"/>
      <c r="AC63" s="266"/>
      <c r="AD63" s="266"/>
      <c r="AE63" s="266"/>
      <c r="AF63" s="266"/>
      <c r="AG63" s="266"/>
    </row>
    <row r="64" spans="28:34" s="265" customFormat="1" x14ac:dyDescent="0.15">
      <c r="AB64" s="266"/>
      <c r="AC64" s="266"/>
      <c r="AD64" s="266"/>
      <c r="AE64" s="266"/>
      <c r="AF64" s="266"/>
    </row>
    <row r="65" spans="28:34" s="265" customFormat="1" x14ac:dyDescent="0.15">
      <c r="AB65" s="266"/>
      <c r="AC65" s="266"/>
      <c r="AD65" s="266"/>
      <c r="AE65" s="266"/>
      <c r="AF65" s="266"/>
      <c r="AG65" s="266"/>
      <c r="AH65" s="266"/>
    </row>
    <row r="66" spans="28:34" s="265" customFormat="1" x14ac:dyDescent="0.15">
      <c r="AB66" s="266"/>
      <c r="AC66" s="266"/>
      <c r="AD66" s="266"/>
      <c r="AE66" s="266"/>
      <c r="AF66" s="266"/>
      <c r="AG66" s="266"/>
      <c r="AH66" s="266"/>
    </row>
    <row r="67" spans="28:34" s="265" customFormat="1" x14ac:dyDescent="0.15">
      <c r="AB67" s="266"/>
      <c r="AC67" s="266"/>
      <c r="AD67" s="266"/>
      <c r="AE67" s="266"/>
      <c r="AF67" s="266"/>
      <c r="AG67" s="266"/>
      <c r="AH67" s="266"/>
    </row>
    <row r="68" spans="28:34" s="265" customFormat="1" x14ac:dyDescent="0.15"/>
    <row r="69" spans="28:34" s="265" customFormat="1" x14ac:dyDescent="0.15">
      <c r="AB69" s="266"/>
      <c r="AC69" s="266"/>
      <c r="AD69" s="266"/>
      <c r="AE69" s="266"/>
    </row>
    <row r="70" spans="28:34" s="265" customFormat="1" x14ac:dyDescent="0.15">
      <c r="AB70" s="266"/>
      <c r="AC70" s="266"/>
      <c r="AD70" s="266"/>
      <c r="AE70" s="266"/>
      <c r="AF70" s="266"/>
      <c r="AG70" s="266"/>
      <c r="AH70" s="266"/>
    </row>
    <row r="71" spans="28:34" s="265" customFormat="1" x14ac:dyDescent="0.15">
      <c r="AB71" s="266"/>
      <c r="AC71" s="266"/>
      <c r="AD71" s="266"/>
      <c r="AE71" s="266"/>
      <c r="AF71" s="266"/>
      <c r="AG71" s="266"/>
      <c r="AH71" s="266"/>
    </row>
    <row r="72" spans="28:34" s="265" customFormat="1" x14ac:dyDescent="0.15">
      <c r="AB72" s="266"/>
      <c r="AC72" s="266"/>
      <c r="AD72" s="266"/>
      <c r="AE72" s="266"/>
      <c r="AF72" s="266"/>
      <c r="AG72" s="266"/>
      <c r="AH72" s="266"/>
    </row>
    <row r="73" spans="28:34" s="265" customFormat="1" x14ac:dyDescent="0.15">
      <c r="AB73" s="266"/>
      <c r="AC73" s="266"/>
      <c r="AD73" s="266"/>
      <c r="AE73" s="266"/>
      <c r="AF73" s="266"/>
      <c r="AG73" s="266"/>
      <c r="AH73" s="266"/>
    </row>
    <row r="74" spans="28:34" s="265" customFormat="1" x14ac:dyDescent="0.15">
      <c r="AB74" s="266"/>
      <c r="AC74" s="266"/>
      <c r="AD74" s="266"/>
      <c r="AE74" s="266"/>
      <c r="AF74" s="266"/>
      <c r="AG74" s="266"/>
      <c r="AH74" s="266"/>
    </row>
    <row r="75" spans="28:34" s="265" customFormat="1" x14ac:dyDescent="0.15">
      <c r="AB75" s="266"/>
      <c r="AC75" s="266"/>
      <c r="AD75" s="266"/>
      <c r="AE75" s="266"/>
      <c r="AF75" s="266"/>
      <c r="AG75" s="266"/>
    </row>
    <row r="76" spans="28:34" s="265" customFormat="1" x14ac:dyDescent="0.15">
      <c r="AB76" s="266"/>
      <c r="AC76" s="266"/>
      <c r="AD76" s="266"/>
      <c r="AE76" s="266"/>
    </row>
    <row r="77" spans="28:34" s="265" customFormat="1" x14ac:dyDescent="0.15">
      <c r="AB77" s="266"/>
      <c r="AC77" s="266"/>
      <c r="AD77" s="266"/>
      <c r="AE77" s="266"/>
      <c r="AF77" s="266"/>
    </row>
    <row r="78" spans="28:34" s="265" customFormat="1" x14ac:dyDescent="0.15">
      <c r="AB78" s="266"/>
      <c r="AC78" s="266"/>
      <c r="AD78" s="266"/>
      <c r="AE78" s="266"/>
      <c r="AF78" s="266"/>
      <c r="AG78" s="266"/>
      <c r="AH78" s="266"/>
    </row>
    <row r="79" spans="28:34" s="265" customFormat="1" x14ac:dyDescent="0.15">
      <c r="AB79" s="266"/>
      <c r="AC79" s="266"/>
      <c r="AD79" s="266"/>
      <c r="AE79" s="266"/>
      <c r="AF79" s="266"/>
      <c r="AG79" s="266"/>
      <c r="AH79" s="266"/>
    </row>
    <row r="80" spans="28:34" s="265" customFormat="1" x14ac:dyDescent="0.15">
      <c r="AB80" s="266"/>
      <c r="AC80" s="266"/>
      <c r="AD80" s="266"/>
      <c r="AE80" s="266"/>
      <c r="AF80" s="266"/>
      <c r="AG80" s="266"/>
      <c r="AH80" s="266"/>
    </row>
    <row r="81" spans="25:34" s="265" customFormat="1" x14ac:dyDescent="0.15">
      <c r="Y81" s="266"/>
      <c r="Z81" s="266"/>
      <c r="AA81" s="266"/>
      <c r="AB81" s="266"/>
      <c r="AC81" s="266"/>
      <c r="AD81" s="266"/>
      <c r="AE81" s="266"/>
      <c r="AF81" s="266"/>
      <c r="AG81" s="266"/>
      <c r="AH81" s="266"/>
    </row>
    <row r="82" spans="25:34" s="265" customFormat="1" x14ac:dyDescent="0.15">
      <c r="Z82" s="266"/>
      <c r="AA82" s="266"/>
      <c r="AB82" s="266"/>
      <c r="AC82" s="266"/>
      <c r="AD82" s="266"/>
      <c r="AE82" s="266"/>
      <c r="AF82" s="266"/>
      <c r="AG82" s="266"/>
      <c r="AH82" s="266"/>
    </row>
    <row r="83" spans="25:34" s="265" customFormat="1" x14ac:dyDescent="0.15"/>
    <row r="84" spans="25:34" s="265" customFormat="1" x14ac:dyDescent="0.15">
      <c r="Y84" s="266"/>
      <c r="Z84" s="266"/>
      <c r="AA84" s="266"/>
      <c r="AB84" s="266"/>
      <c r="AC84" s="266"/>
      <c r="AD84" s="266"/>
      <c r="AE84" s="266"/>
      <c r="AF84" s="266"/>
      <c r="AG84" s="266"/>
      <c r="AH84" s="266"/>
    </row>
    <row r="85" spans="25:34" s="265" customFormat="1" x14ac:dyDescent="0.15">
      <c r="Y85" s="266"/>
      <c r="Z85" s="266"/>
      <c r="AA85" s="266"/>
      <c r="AB85" s="266"/>
      <c r="AC85" s="266"/>
      <c r="AD85" s="266"/>
      <c r="AE85" s="266"/>
      <c r="AF85" s="266"/>
      <c r="AG85" s="266"/>
      <c r="AH85" s="266"/>
    </row>
    <row r="86" spans="25:34" s="265" customFormat="1" x14ac:dyDescent="0.15">
      <c r="Y86" s="266"/>
      <c r="Z86" s="266"/>
      <c r="AA86" s="266"/>
      <c r="AB86" s="266"/>
      <c r="AC86" s="266"/>
      <c r="AD86" s="266"/>
      <c r="AE86" s="266"/>
      <c r="AF86" s="266"/>
      <c r="AG86" s="266"/>
      <c r="AH86" s="266"/>
    </row>
    <row r="87" spans="25:34" s="265" customFormat="1" x14ac:dyDescent="0.15">
      <c r="Y87" s="266"/>
      <c r="Z87" s="266"/>
      <c r="AA87" s="266"/>
      <c r="AB87" s="266"/>
      <c r="AC87" s="266"/>
      <c r="AD87" s="266"/>
      <c r="AE87" s="266"/>
      <c r="AF87" s="266"/>
      <c r="AG87" s="266"/>
      <c r="AH87" s="266"/>
    </row>
    <row r="88" spans="25:34" s="265" customFormat="1" x14ac:dyDescent="0.15">
      <c r="Y88" s="266"/>
      <c r="Z88" s="266"/>
      <c r="AA88" s="266"/>
      <c r="AB88" s="266"/>
      <c r="AC88" s="266"/>
      <c r="AD88" s="266"/>
      <c r="AE88" s="266"/>
      <c r="AF88" s="266"/>
      <c r="AG88" s="266"/>
    </row>
    <row r="89" spans="25:34" s="265" customFormat="1" x14ac:dyDescent="0.15">
      <c r="Y89" s="266"/>
      <c r="Z89" s="266"/>
      <c r="AA89" s="266"/>
      <c r="AB89" s="266"/>
      <c r="AC89" s="266"/>
      <c r="AD89" s="266"/>
      <c r="AE89" s="266"/>
      <c r="AF89" s="266"/>
      <c r="AG89" s="266"/>
      <c r="AH89" s="266"/>
    </row>
    <row r="90" spans="25:34" s="265" customFormat="1" x14ac:dyDescent="0.15">
      <c r="Y90" s="266"/>
      <c r="Z90" s="266"/>
      <c r="AA90" s="266"/>
      <c r="AB90" s="266"/>
      <c r="AC90" s="266"/>
      <c r="AD90" s="266"/>
      <c r="AE90" s="266"/>
      <c r="AF90" s="266"/>
      <c r="AG90" s="266"/>
      <c r="AH90" s="266"/>
    </row>
    <row r="91" spans="25:34" s="265" customFormat="1" x14ac:dyDescent="0.15">
      <c r="Y91" s="266"/>
      <c r="Z91" s="266"/>
      <c r="AA91" s="266"/>
      <c r="AB91" s="266"/>
      <c r="AC91" s="266"/>
      <c r="AD91" s="266"/>
      <c r="AE91" s="266"/>
      <c r="AF91" s="266"/>
      <c r="AG91" s="266"/>
      <c r="AH91" s="266"/>
    </row>
    <row r="92" spans="25:34" s="265" customFormat="1" ht="13.5" customHeight="1" x14ac:dyDescent="0.15">
      <c r="Y92" s="266"/>
      <c r="Z92" s="266"/>
      <c r="AA92" s="266"/>
      <c r="AB92" s="266"/>
      <c r="AC92" s="266"/>
      <c r="AD92" s="266"/>
      <c r="AE92" s="266"/>
      <c r="AF92" s="266"/>
      <c r="AG92" s="266"/>
      <c r="AH92" s="266"/>
    </row>
    <row r="93" spans="25:34" s="265" customFormat="1" ht="13.5" customHeight="1" x14ac:dyDescent="0.15">
      <c r="Y93" s="266"/>
      <c r="Z93" s="266"/>
      <c r="AA93" s="266"/>
      <c r="AB93" s="266"/>
      <c r="AC93" s="266"/>
      <c r="AD93" s="266"/>
      <c r="AE93" s="266"/>
      <c r="AF93" s="266"/>
      <c r="AG93" s="266"/>
      <c r="AH93" s="266"/>
    </row>
    <row r="94" spans="25:34" s="265" customFormat="1" ht="13.5" customHeight="1" x14ac:dyDescent="0.15">
      <c r="Y94" s="266"/>
      <c r="Z94" s="266"/>
      <c r="AA94" s="266"/>
      <c r="AB94" s="266"/>
      <c r="AC94" s="266"/>
      <c r="AD94" s="266"/>
      <c r="AE94" s="266"/>
    </row>
    <row r="95" spans="25:34" s="265" customFormat="1" ht="13.5" customHeight="1" x14ac:dyDescent="0.15">
      <c r="Y95" s="266"/>
      <c r="Z95" s="266"/>
      <c r="AA95" s="266"/>
      <c r="AB95" s="266"/>
      <c r="AC95" s="266"/>
      <c r="AD95" s="266"/>
      <c r="AE95" s="266"/>
      <c r="AF95" s="266"/>
      <c r="AG95" s="266"/>
    </row>
    <row r="96" spans="25:34" s="265" customFormat="1" ht="13.5" customHeight="1" x14ac:dyDescent="0.15">
      <c r="Y96" s="266"/>
      <c r="Z96" s="266"/>
      <c r="AA96" s="266"/>
      <c r="AB96" s="266"/>
      <c r="AC96" s="266"/>
      <c r="AD96" s="266"/>
      <c r="AE96" s="266"/>
      <c r="AF96" s="266"/>
      <c r="AG96" s="266"/>
      <c r="AH96" s="266"/>
    </row>
    <row r="97" spans="33:34" s="265" customFormat="1" ht="13.5" customHeight="1" x14ac:dyDescent="0.15">
      <c r="AG97" s="266"/>
      <c r="AH97" s="266"/>
    </row>
    <row r="98" spans="33:34" s="265" customFormat="1" ht="13.5" customHeight="1" x14ac:dyDescent="0.15">
      <c r="AG98" s="266"/>
      <c r="AH98" s="266"/>
    </row>
    <row r="99" spans="33:34" s="265" customFormat="1" ht="13.5" customHeight="1" x14ac:dyDescent="0.15">
      <c r="AG99" s="266"/>
      <c r="AH99" s="266"/>
    </row>
    <row r="100" spans="33:34" s="265" customFormat="1" ht="13.5" customHeight="1" x14ac:dyDescent="0.15">
      <c r="AG100" s="266"/>
      <c r="AH100" s="266"/>
    </row>
    <row r="101" spans="33:34" s="265" customFormat="1" ht="13.5" customHeight="1" x14ac:dyDescent="0.15">
      <c r="AG101" s="266"/>
    </row>
    <row r="102" spans="33:34" s="265" customFormat="1" ht="13.5" customHeight="1" x14ac:dyDescent="0.15">
      <c r="AG102" s="266"/>
      <c r="AH102" s="266"/>
    </row>
    <row r="103" spans="33:34" s="265" customFormat="1" ht="13.5" customHeight="1" x14ac:dyDescent="0.15">
      <c r="AG103" s="266"/>
      <c r="AH103" s="266"/>
    </row>
    <row r="104" spans="33:34" s="265" customFormat="1" ht="13.5" customHeight="1" x14ac:dyDescent="0.15"/>
    <row r="105" spans="33:34" s="265" customFormat="1" ht="13.5" customHeight="1" x14ac:dyDescent="0.15">
      <c r="AG105" s="266"/>
      <c r="AH105" s="266"/>
    </row>
    <row r="106" spans="33:34" s="265" customFormat="1" ht="13.5" customHeight="1" x14ac:dyDescent="0.15">
      <c r="AG106" s="266"/>
      <c r="AH106" s="266"/>
    </row>
    <row r="107" spans="33:34" s="265" customFormat="1" ht="13.5" customHeight="1" x14ac:dyDescent="0.15">
      <c r="AG107" s="266"/>
      <c r="AH107" s="266"/>
    </row>
    <row r="108" spans="33:34" s="265" customFormat="1" ht="13.5" customHeight="1" x14ac:dyDescent="0.15">
      <c r="AG108" s="266"/>
      <c r="AH108" s="266"/>
    </row>
    <row r="109" spans="33:34" s="265" customFormat="1" ht="13.5" customHeight="1" x14ac:dyDescent="0.15">
      <c r="AG109" s="266"/>
      <c r="AH109" s="266"/>
    </row>
    <row r="110" spans="33:34" s="265" customFormat="1" ht="13.5" customHeight="1" x14ac:dyDescent="0.15">
      <c r="AG110" s="266"/>
      <c r="AH110" s="266"/>
    </row>
    <row r="111" spans="33:34" s="265" customFormat="1" ht="13.5" customHeight="1" x14ac:dyDescent="0.15">
      <c r="AG111" s="266"/>
      <c r="AH111" s="266"/>
    </row>
    <row r="112" spans="33:34" s="265" customFormat="1" ht="13.5" customHeight="1" x14ac:dyDescent="0.15">
      <c r="AG112" s="266"/>
      <c r="AH112" s="266"/>
    </row>
    <row r="113" spans="34:122" s="265" customFormat="1" ht="13.5" customHeight="1" x14ac:dyDescent="0.15">
      <c r="AH113" s="266"/>
    </row>
    <row r="114" spans="34:122" s="265" customFormat="1" ht="13.5" customHeight="1" x14ac:dyDescent="0.15">
      <c r="AH114" s="266"/>
    </row>
    <row r="115" spans="34:122" s="265" customFormat="1" ht="13.5" customHeight="1" x14ac:dyDescent="0.15">
      <c r="AH115" s="266"/>
    </row>
    <row r="116" spans="34:122" s="265" customFormat="1" ht="13.5" customHeight="1" x14ac:dyDescent="0.15"/>
    <row r="117" spans="34:122" s="265" customFormat="1" ht="13.5" customHeight="1" x14ac:dyDescent="0.15">
      <c r="AH117" s="266"/>
    </row>
    <row r="118" spans="34:122" s="265" customFormat="1" ht="13.5" customHeight="1" x14ac:dyDescent="0.15">
      <c r="AH118" s="266"/>
    </row>
    <row r="119" spans="34:122" s="265" customFormat="1" ht="13.5" customHeight="1" x14ac:dyDescent="0.15">
      <c r="AH119" s="266"/>
    </row>
    <row r="120" spans="34:122" s="265" customFormat="1" ht="13.5" customHeight="1" x14ac:dyDescent="0.15"/>
    <row r="121" spans="34:122" s="265" customFormat="1" ht="13.5" customHeight="1" x14ac:dyDescent="0.15"/>
    <row r="122" spans="34:122" s="265" customFormat="1" ht="13.5" customHeight="1" x14ac:dyDescent="0.15">
      <c r="AH122" s="266"/>
    </row>
    <row r="123" spans="34:122" s="265" customFormat="1" ht="13.5" customHeight="1" x14ac:dyDescent="0.15">
      <c r="AH123" s="266"/>
    </row>
    <row r="124" spans="34:122" s="265" customFormat="1" ht="13.5" customHeight="1" x14ac:dyDescent="0.15">
      <c r="AH124" s="266"/>
    </row>
    <row r="125" spans="34:122" s="265" customFormat="1" ht="13.5" customHeight="1" x14ac:dyDescent="0.15">
      <c r="AH125" s="266"/>
      <c r="DR125" s="265" t="s">
        <v>585</v>
      </c>
    </row>
    <row r="126" spans="34:122" s="265" customFormat="1" ht="13.5" hidden="1" customHeight="1" x14ac:dyDescent="0.15">
      <c r="AH126" s="266"/>
    </row>
    <row r="127" spans="34:122" s="265" customFormat="1" ht="13.5" hidden="1" customHeight="1" x14ac:dyDescent="0.15">
      <c r="AH127" s="266"/>
    </row>
    <row r="128" spans="34:122" s="265" customFormat="1" ht="13.5" hidden="1" customHeight="1" x14ac:dyDescent="0.15">
      <c r="AH128" s="266"/>
    </row>
    <row r="129" s="265" customFormat="1" ht="13.5" hidden="1" customHeight="1" x14ac:dyDescent="0.15"/>
    <row r="130" s="265" customFormat="1" ht="13.5" hidden="1" customHeight="1" x14ac:dyDescent="0.15"/>
    <row r="131" s="265" customFormat="1" ht="13.5" hidden="1" customHeight="1" x14ac:dyDescent="0.15"/>
    <row r="132" s="265" customFormat="1" ht="13.5" hidden="1" customHeight="1" x14ac:dyDescent="0.15"/>
    <row r="133" s="265" customFormat="1" ht="13.5" hidden="1" customHeight="1" x14ac:dyDescent="0.15"/>
    <row r="134" s="265" customFormat="1" ht="13.5" hidden="1" customHeight="1" x14ac:dyDescent="0.15"/>
    <row r="135" s="265" customFormat="1" ht="13.5" hidden="1" customHeight="1" x14ac:dyDescent="0.15"/>
  </sheetData>
  <sheetProtection algorithmName="SHA-512" hashValue="WIP+TclAfdjafYWfPSTroczhjRn6CxswELUIGS4ujjlwPjcnaqXIuPtVc2zJ+1JFoFrIsrRQd6heWNqUh/QhTg==" saltValue="gvHgStZ3Tv7uVYs+TIwO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473</v>
      </c>
      <c r="G2" s="136"/>
      <c r="H2" s="137"/>
    </row>
    <row r="3" spans="1:8" x14ac:dyDescent="0.15">
      <c r="A3" s="133" t="s">
        <v>466</v>
      </c>
      <c r="B3" s="138"/>
      <c r="C3" s="139"/>
      <c r="D3" s="140">
        <v>23412</v>
      </c>
      <c r="E3" s="141"/>
      <c r="F3" s="142">
        <v>82748</v>
      </c>
      <c r="G3" s="143"/>
      <c r="H3" s="144"/>
    </row>
    <row r="4" spans="1:8" x14ac:dyDescent="0.15">
      <c r="A4" s="145"/>
      <c r="B4" s="146"/>
      <c r="C4" s="147"/>
      <c r="D4" s="148">
        <v>21190</v>
      </c>
      <c r="E4" s="149"/>
      <c r="F4" s="150">
        <v>44732</v>
      </c>
      <c r="G4" s="151"/>
      <c r="H4" s="152"/>
    </row>
    <row r="5" spans="1:8" x14ac:dyDescent="0.15">
      <c r="A5" s="133" t="s">
        <v>468</v>
      </c>
      <c r="B5" s="138"/>
      <c r="C5" s="139"/>
      <c r="D5" s="140">
        <v>26345</v>
      </c>
      <c r="E5" s="141"/>
      <c r="F5" s="142">
        <v>91837</v>
      </c>
      <c r="G5" s="143"/>
      <c r="H5" s="144"/>
    </row>
    <row r="6" spans="1:8" x14ac:dyDescent="0.15">
      <c r="A6" s="145"/>
      <c r="B6" s="146"/>
      <c r="C6" s="147"/>
      <c r="D6" s="148">
        <v>25074</v>
      </c>
      <c r="E6" s="149"/>
      <c r="F6" s="150">
        <v>54439</v>
      </c>
      <c r="G6" s="151"/>
      <c r="H6" s="152"/>
    </row>
    <row r="7" spans="1:8" x14ac:dyDescent="0.15">
      <c r="A7" s="133" t="s">
        <v>469</v>
      </c>
      <c r="B7" s="138"/>
      <c r="C7" s="139"/>
      <c r="D7" s="140">
        <v>36239</v>
      </c>
      <c r="E7" s="141"/>
      <c r="F7" s="142">
        <v>69469</v>
      </c>
      <c r="G7" s="143"/>
      <c r="H7" s="144"/>
    </row>
    <row r="8" spans="1:8" x14ac:dyDescent="0.15">
      <c r="A8" s="145"/>
      <c r="B8" s="146"/>
      <c r="C8" s="147"/>
      <c r="D8" s="148">
        <v>22006</v>
      </c>
      <c r="E8" s="149"/>
      <c r="F8" s="150">
        <v>38215</v>
      </c>
      <c r="G8" s="151"/>
      <c r="H8" s="152"/>
    </row>
    <row r="9" spans="1:8" x14ac:dyDescent="0.15">
      <c r="A9" s="133" t="s">
        <v>470</v>
      </c>
      <c r="B9" s="138"/>
      <c r="C9" s="139"/>
      <c r="D9" s="140">
        <v>25476</v>
      </c>
      <c r="E9" s="141"/>
      <c r="F9" s="142">
        <v>67293</v>
      </c>
      <c r="G9" s="143"/>
      <c r="H9" s="144"/>
    </row>
    <row r="10" spans="1:8" x14ac:dyDescent="0.15">
      <c r="A10" s="145"/>
      <c r="B10" s="146"/>
      <c r="C10" s="147"/>
      <c r="D10" s="148">
        <v>13401</v>
      </c>
      <c r="E10" s="149"/>
      <c r="F10" s="150">
        <v>35076</v>
      </c>
      <c r="G10" s="151"/>
      <c r="H10" s="152"/>
    </row>
    <row r="11" spans="1:8" x14ac:dyDescent="0.15">
      <c r="A11" s="133" t="s">
        <v>471</v>
      </c>
      <c r="B11" s="138"/>
      <c r="C11" s="139"/>
      <c r="D11" s="140">
        <v>32477</v>
      </c>
      <c r="E11" s="141"/>
      <c r="F11" s="142">
        <v>67343</v>
      </c>
      <c r="G11" s="143"/>
      <c r="H11" s="144"/>
    </row>
    <row r="12" spans="1:8" x14ac:dyDescent="0.15">
      <c r="A12" s="145"/>
      <c r="B12" s="146"/>
      <c r="C12" s="153"/>
      <c r="D12" s="148">
        <v>26148</v>
      </c>
      <c r="E12" s="149"/>
      <c r="F12" s="150">
        <v>32865</v>
      </c>
      <c r="G12" s="151"/>
      <c r="H12" s="152"/>
    </row>
    <row r="13" spans="1:8" x14ac:dyDescent="0.15">
      <c r="A13" s="133"/>
      <c r="B13" s="138"/>
      <c r="C13" s="154"/>
      <c r="D13" s="155">
        <v>28790</v>
      </c>
      <c r="E13" s="156"/>
      <c r="F13" s="157">
        <v>75738</v>
      </c>
      <c r="G13" s="158"/>
      <c r="H13" s="144"/>
    </row>
    <row r="14" spans="1:8" x14ac:dyDescent="0.15">
      <c r="A14" s="145"/>
      <c r="B14" s="146"/>
      <c r="C14" s="147"/>
      <c r="D14" s="148">
        <v>21564</v>
      </c>
      <c r="E14" s="149"/>
      <c r="F14" s="150">
        <v>41065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7.13</v>
      </c>
      <c r="C19" s="159">
        <f>ROUND(VALUE(SUBSTITUTE(実質収支比率等に係る経年分析!G$48,"▲","-")),2)</f>
        <v>7.19</v>
      </c>
      <c r="D19" s="159">
        <f>ROUND(VALUE(SUBSTITUTE(実質収支比率等に係る経年分析!H$48,"▲","-")),2)</f>
        <v>5.59</v>
      </c>
      <c r="E19" s="159">
        <f>ROUND(VALUE(SUBSTITUTE(実質収支比率等に係る経年分析!I$48,"▲","-")),2)</f>
        <v>6.76</v>
      </c>
      <c r="F19" s="159">
        <f>ROUND(VALUE(SUBSTITUTE(実質収支比率等に係る経年分析!J$48,"▲","-")),2)</f>
        <v>4.1900000000000004</v>
      </c>
    </row>
    <row r="20" spans="1:11" x14ac:dyDescent="0.15">
      <c r="A20" s="159" t="s">
        <v>49</v>
      </c>
      <c r="B20" s="159">
        <f>ROUND(VALUE(SUBSTITUTE(実質収支比率等に係る経年分析!F$47,"▲","-")),2)</f>
        <v>26.78</v>
      </c>
      <c r="C20" s="159">
        <f>ROUND(VALUE(SUBSTITUTE(実質収支比率等に係る経年分析!G$47,"▲","-")),2)</f>
        <v>29.45</v>
      </c>
      <c r="D20" s="159">
        <f>ROUND(VALUE(SUBSTITUTE(実質収支比率等に係る経年分析!H$47,"▲","-")),2)</f>
        <v>22.32</v>
      </c>
      <c r="E20" s="159">
        <f>ROUND(VALUE(SUBSTITUTE(実質収支比率等に係る経年分析!I$47,"▲","-")),2)</f>
        <v>24.22</v>
      </c>
      <c r="F20" s="159">
        <f>ROUND(VALUE(SUBSTITUTE(実質収支比率等に係る経年分析!J$47,"▲","-")),2)</f>
        <v>34</v>
      </c>
    </row>
    <row r="21" spans="1:11" x14ac:dyDescent="0.15">
      <c r="A21" s="159" t="s">
        <v>50</v>
      </c>
      <c r="B21" s="159">
        <f>IF(ISNUMBER(VALUE(SUBSTITUTE(実質収支比率等に係る経年分析!F$49,"▲","-"))),ROUND(VALUE(SUBSTITUTE(実質収支比率等に係る経年分析!F$49,"▲","-")),2),NA())</f>
        <v>-5.79</v>
      </c>
      <c r="C21" s="159">
        <f>IF(ISNUMBER(VALUE(SUBSTITUTE(実質収支比率等に係る経年分析!G$49,"▲","-"))),ROUND(VALUE(SUBSTITUTE(実質収支比率等に係る経年分析!G$49,"▲","-")),2),NA())</f>
        <v>2.56</v>
      </c>
      <c r="D21" s="159">
        <f>IF(ISNUMBER(VALUE(SUBSTITUTE(実質収支比率等に係る経年分析!H$49,"▲","-"))),ROUND(VALUE(SUBSTITUTE(実質収支比率等に係る経年分析!H$49,"▲","-")),2),NA())</f>
        <v>-4.0199999999999996</v>
      </c>
      <c r="E21" s="159">
        <f>IF(ISNUMBER(VALUE(SUBSTITUTE(実質収支比率等に係る経年分析!I$49,"▲","-"))),ROUND(VALUE(SUBSTITUTE(実質収支比率等に係る経年分析!I$49,"▲","-")),2),NA())</f>
        <v>3.23</v>
      </c>
      <c r="F21" s="159">
        <f>IF(ISNUMBER(VALUE(SUBSTITUTE(実質収支比率等に係る経年分析!J$49,"▲","-"))),ROUND(VALUE(SUBSTITUTE(実質収支比率等に係る経年分析!J$49,"▲","-")),2),NA())</f>
        <v>10.45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1.1100000000000001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1.1299999999999999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4.1900000000000004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392</v>
      </c>
      <c r="E42" s="161"/>
      <c r="F42" s="161"/>
      <c r="G42" s="161">
        <f>'実質公債費比率（分子）の構造'!L$52</f>
        <v>413</v>
      </c>
      <c r="H42" s="161"/>
      <c r="I42" s="161"/>
      <c r="J42" s="161">
        <f>'実質公債費比率（分子）の構造'!M$52</f>
        <v>399</v>
      </c>
      <c r="K42" s="161"/>
      <c r="L42" s="161"/>
      <c r="M42" s="161">
        <f>'実質公債費比率（分子）の構造'!N$52</f>
        <v>410</v>
      </c>
      <c r="N42" s="161"/>
      <c r="O42" s="161"/>
      <c r="P42" s="161">
        <f>'実質公債費比率（分子）の構造'!O$52</f>
        <v>412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32</v>
      </c>
      <c r="C44" s="161"/>
      <c r="D44" s="161"/>
      <c r="E44" s="161">
        <f>'実質公債費比率（分子）の構造'!L$50</f>
        <v>31</v>
      </c>
      <c r="F44" s="161"/>
      <c r="G44" s="161"/>
      <c r="H44" s="161">
        <f>'実質公債費比率（分子）の構造'!M$50</f>
        <v>31</v>
      </c>
      <c r="I44" s="161"/>
      <c r="J44" s="161"/>
      <c r="K44" s="161">
        <f>'実質公債費比率（分子）の構造'!N$50</f>
        <v>26</v>
      </c>
      <c r="L44" s="161"/>
      <c r="M44" s="161"/>
      <c r="N44" s="161">
        <f>'実質公債費比率（分子）の構造'!O$50</f>
        <v>20</v>
      </c>
      <c r="O44" s="161"/>
      <c r="P44" s="161"/>
    </row>
    <row r="45" spans="1:16" x14ac:dyDescent="0.15">
      <c r="A45" s="161" t="s">
        <v>60</v>
      </c>
      <c r="B45" s="161">
        <f>'実質公債費比率（分子）の構造'!K$49</f>
        <v>85</v>
      </c>
      <c r="C45" s="161"/>
      <c r="D45" s="161"/>
      <c r="E45" s="161">
        <f>'実質公債費比率（分子）の構造'!L$49</f>
        <v>72</v>
      </c>
      <c r="F45" s="161"/>
      <c r="G45" s="161"/>
      <c r="H45" s="161">
        <f>'実質公債費比率（分子）の構造'!M$49</f>
        <v>79</v>
      </c>
      <c r="I45" s="161"/>
      <c r="J45" s="161"/>
      <c r="K45" s="161">
        <f>'実質公債費比率（分子）の構造'!N$49</f>
        <v>57</v>
      </c>
      <c r="L45" s="161"/>
      <c r="M45" s="161"/>
      <c r="N45" s="161">
        <f>'実質公債費比率（分子）の構造'!O$49</f>
        <v>97</v>
      </c>
      <c r="O45" s="161"/>
      <c r="P45" s="161"/>
    </row>
    <row r="46" spans="1:16" x14ac:dyDescent="0.15">
      <c r="A46" s="161" t="s">
        <v>61</v>
      </c>
      <c r="B46" s="161">
        <f>'実質公債費比率（分子）の構造'!K$48</f>
        <v>94</v>
      </c>
      <c r="C46" s="161"/>
      <c r="D46" s="161"/>
      <c r="E46" s="161">
        <f>'実質公債費比率（分子）の構造'!L$48</f>
        <v>98</v>
      </c>
      <c r="F46" s="161"/>
      <c r="G46" s="161"/>
      <c r="H46" s="161">
        <f>'実質公債費比率（分子）の構造'!M$48</f>
        <v>105</v>
      </c>
      <c r="I46" s="161"/>
      <c r="J46" s="161"/>
      <c r="K46" s="161">
        <f>'実質公債費比率（分子）の構造'!N$48</f>
        <v>112</v>
      </c>
      <c r="L46" s="161"/>
      <c r="M46" s="161"/>
      <c r="N46" s="161">
        <f>'実質公債費比率（分子）の構造'!O$48</f>
        <v>120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150</v>
      </c>
      <c r="C49" s="161"/>
      <c r="D49" s="161"/>
      <c r="E49" s="161">
        <f>'実質公債費比率（分子）の構造'!L$45</f>
        <v>165</v>
      </c>
      <c r="F49" s="161"/>
      <c r="G49" s="161"/>
      <c r="H49" s="161">
        <f>'実質公債費比率（分子）の構造'!M$45</f>
        <v>142</v>
      </c>
      <c r="I49" s="161"/>
      <c r="J49" s="161"/>
      <c r="K49" s="161">
        <f>'実質公債費比率（分子）の構造'!N$45</f>
        <v>146</v>
      </c>
      <c r="L49" s="161"/>
      <c r="M49" s="161"/>
      <c r="N49" s="161">
        <f>'実質公債費比率（分子）の構造'!O$45</f>
        <v>152</v>
      </c>
      <c r="O49" s="161"/>
      <c r="P49" s="161"/>
    </row>
    <row r="50" spans="1:16" x14ac:dyDescent="0.15">
      <c r="A50" s="161" t="s">
        <v>65</v>
      </c>
      <c r="B50" s="161" t="e">
        <f>NA()</f>
        <v>#N/A</v>
      </c>
      <c r="C50" s="161">
        <f>IF(ISNUMBER('実質公債費比率（分子）の構造'!K$53),'実質公債費比率（分子）の構造'!K$53,NA())</f>
        <v>-31</v>
      </c>
      <c r="D50" s="161" t="e">
        <f>NA()</f>
        <v>#N/A</v>
      </c>
      <c r="E50" s="161" t="e">
        <f>NA()</f>
        <v>#N/A</v>
      </c>
      <c r="F50" s="161">
        <f>IF(ISNUMBER('実質公債費比率（分子）の構造'!L$53),'実質公債費比率（分子）の構造'!L$53,NA())</f>
        <v>-47</v>
      </c>
      <c r="G50" s="161" t="e">
        <f>NA()</f>
        <v>#N/A</v>
      </c>
      <c r="H50" s="161" t="e">
        <f>NA()</f>
        <v>#N/A</v>
      </c>
      <c r="I50" s="161">
        <f>IF(ISNUMBER('実質公債費比率（分子）の構造'!M$53),'実質公債費比率（分子）の構造'!M$53,NA())</f>
        <v>-42</v>
      </c>
      <c r="J50" s="161" t="e">
        <f>NA()</f>
        <v>#N/A</v>
      </c>
      <c r="K50" s="161" t="e">
        <f>NA()</f>
        <v>#N/A</v>
      </c>
      <c r="L50" s="161">
        <f>IF(ISNUMBER('実質公債費比率（分子）の構造'!N$53),'実質公債費比率（分子）の構造'!N$53,NA())</f>
        <v>-69</v>
      </c>
      <c r="M50" s="161" t="e">
        <f>NA()</f>
        <v>#N/A</v>
      </c>
      <c r="N50" s="161" t="e">
        <f>NA()</f>
        <v>#N/A</v>
      </c>
      <c r="O50" s="161">
        <f>IF(ISNUMBER('実質公債費比率（分子）の構造'!O$53),'実質公債費比率（分子）の構造'!O$53,NA())</f>
        <v>-23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3364</v>
      </c>
      <c r="E56" s="160"/>
      <c r="F56" s="160"/>
      <c r="G56" s="160">
        <f>'将来負担比率（分子）の構造'!J$52</f>
        <v>3145</v>
      </c>
      <c r="H56" s="160"/>
      <c r="I56" s="160"/>
      <c r="J56" s="160">
        <f>'将来負担比率（分子）の構造'!K$52</f>
        <v>3002</v>
      </c>
      <c r="K56" s="160"/>
      <c r="L56" s="160"/>
      <c r="M56" s="160">
        <f>'将来負担比率（分子）の構造'!L$52</f>
        <v>2925</v>
      </c>
      <c r="N56" s="160"/>
      <c r="O56" s="160"/>
      <c r="P56" s="160">
        <f>'将来負担比率（分子）の構造'!M$52</f>
        <v>2629</v>
      </c>
    </row>
    <row r="57" spans="1:16" x14ac:dyDescent="0.15">
      <c r="A57" s="160" t="s">
        <v>35</v>
      </c>
      <c r="B57" s="160"/>
      <c r="C57" s="160"/>
      <c r="D57" s="160">
        <f>'将来負担比率（分子）の構造'!I$51</f>
        <v>2231</v>
      </c>
      <c r="E57" s="160"/>
      <c r="F57" s="160"/>
      <c r="G57" s="160">
        <f>'将来負担比率（分子）の構造'!J$51</f>
        <v>2281</v>
      </c>
      <c r="H57" s="160"/>
      <c r="I57" s="160"/>
      <c r="J57" s="160">
        <f>'将来負担比率（分子）の構造'!K$51</f>
        <v>2373</v>
      </c>
      <c r="K57" s="160"/>
      <c r="L57" s="160"/>
      <c r="M57" s="160">
        <f>'将来負担比率（分子）の構造'!L$51</f>
        <v>2441</v>
      </c>
      <c r="N57" s="160"/>
      <c r="O57" s="160"/>
      <c r="P57" s="160">
        <f>'将来負担比率（分子）の構造'!M$51</f>
        <v>2450</v>
      </c>
    </row>
    <row r="58" spans="1:16" x14ac:dyDescent="0.15">
      <c r="A58" s="160" t="s">
        <v>34</v>
      </c>
      <c r="B58" s="160"/>
      <c r="C58" s="160"/>
      <c r="D58" s="160">
        <f>'将来負担比率（分子）の構造'!I$50</f>
        <v>942</v>
      </c>
      <c r="E58" s="160"/>
      <c r="F58" s="160"/>
      <c r="G58" s="160">
        <f>'将来負担比率（分子）の構造'!J$50</f>
        <v>1032</v>
      </c>
      <c r="H58" s="160"/>
      <c r="I58" s="160"/>
      <c r="J58" s="160">
        <f>'将来負担比率（分子）の構造'!K$50</f>
        <v>929</v>
      </c>
      <c r="K58" s="160"/>
      <c r="L58" s="160"/>
      <c r="M58" s="160">
        <f>'将来負担比率（分子）の構造'!L$50</f>
        <v>1243</v>
      </c>
      <c r="N58" s="160"/>
      <c r="O58" s="160"/>
      <c r="P58" s="160">
        <f>'将来負担比率（分子）の構造'!M$50</f>
        <v>2160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1351</v>
      </c>
      <c r="C62" s="160"/>
      <c r="D62" s="160"/>
      <c r="E62" s="160">
        <f>'将来負担比率（分子）の構造'!J$45</f>
        <v>1326</v>
      </c>
      <c r="F62" s="160"/>
      <c r="G62" s="160"/>
      <c r="H62" s="160">
        <f>'将来負担比率（分子）の構造'!K$45</f>
        <v>1284</v>
      </c>
      <c r="I62" s="160"/>
      <c r="J62" s="160"/>
      <c r="K62" s="160">
        <f>'将来負担比率（分子）の構造'!L$45</f>
        <v>1292</v>
      </c>
      <c r="L62" s="160"/>
      <c r="M62" s="160"/>
      <c r="N62" s="160">
        <f>'将来負担比率（分子）の構造'!M$45</f>
        <v>1286</v>
      </c>
      <c r="O62" s="160"/>
      <c r="P62" s="160"/>
    </row>
    <row r="63" spans="1:16" x14ac:dyDescent="0.15">
      <c r="A63" s="160" t="s">
        <v>27</v>
      </c>
      <c r="B63" s="160">
        <f>'将来負担比率（分子）の構造'!I$44</f>
        <v>549</v>
      </c>
      <c r="C63" s="160"/>
      <c r="D63" s="160"/>
      <c r="E63" s="160">
        <f>'将来負担比率（分子）の構造'!J$44</f>
        <v>506</v>
      </c>
      <c r="F63" s="160"/>
      <c r="G63" s="160"/>
      <c r="H63" s="160">
        <f>'将来負担比率（分子）の構造'!K$44</f>
        <v>457</v>
      </c>
      <c r="I63" s="160"/>
      <c r="J63" s="160"/>
      <c r="K63" s="160">
        <f>'将来負担比率（分子）の構造'!L$44</f>
        <v>541</v>
      </c>
      <c r="L63" s="160"/>
      <c r="M63" s="160"/>
      <c r="N63" s="160">
        <f>'将来負担比率（分子）の構造'!M$44</f>
        <v>431</v>
      </c>
      <c r="O63" s="160"/>
      <c r="P63" s="160"/>
    </row>
    <row r="64" spans="1:16" x14ac:dyDescent="0.15">
      <c r="A64" s="160" t="s">
        <v>26</v>
      </c>
      <c r="B64" s="160">
        <f>'将来負担比率（分子）の構造'!I$43</f>
        <v>2260</v>
      </c>
      <c r="C64" s="160"/>
      <c r="D64" s="160"/>
      <c r="E64" s="160">
        <f>'将来負担比率（分子）の構造'!J$43</f>
        <v>2300</v>
      </c>
      <c r="F64" s="160"/>
      <c r="G64" s="160"/>
      <c r="H64" s="160">
        <f>'将来負担比率（分子）の構造'!K$43</f>
        <v>2385</v>
      </c>
      <c r="I64" s="160"/>
      <c r="J64" s="160"/>
      <c r="K64" s="160">
        <f>'将来負担比率（分子）の構造'!L$43</f>
        <v>2444</v>
      </c>
      <c r="L64" s="160"/>
      <c r="M64" s="160"/>
      <c r="N64" s="160">
        <f>'将来負担比率（分子）の構造'!M$43</f>
        <v>2453</v>
      </c>
      <c r="O64" s="160"/>
      <c r="P64" s="160"/>
    </row>
    <row r="65" spans="1:16" x14ac:dyDescent="0.15">
      <c r="A65" s="160" t="s">
        <v>25</v>
      </c>
      <c r="B65" s="160">
        <f>'将来負担比率（分子）の構造'!I$42</f>
        <v>157</v>
      </c>
      <c r="C65" s="160"/>
      <c r="D65" s="160"/>
      <c r="E65" s="160">
        <f>'将来負担比率（分子）の構造'!J$42</f>
        <v>127</v>
      </c>
      <c r="F65" s="160"/>
      <c r="G65" s="160"/>
      <c r="H65" s="160">
        <f>'将来負担比率（分子）の構造'!K$42</f>
        <v>97</v>
      </c>
      <c r="I65" s="160"/>
      <c r="J65" s="160"/>
      <c r="K65" s="160">
        <f>'将来負担比率（分子）の構造'!L$42</f>
        <v>73</v>
      </c>
      <c r="L65" s="160"/>
      <c r="M65" s="160"/>
      <c r="N65" s="160">
        <f>'将来負担比率（分子）の構造'!M$42</f>
        <v>53</v>
      </c>
      <c r="O65" s="160"/>
      <c r="P65" s="160"/>
    </row>
    <row r="66" spans="1:16" x14ac:dyDescent="0.15">
      <c r="A66" s="160" t="s">
        <v>24</v>
      </c>
      <c r="B66" s="160">
        <f>'将来負担比率（分子）の構造'!I$41</f>
        <v>2003</v>
      </c>
      <c r="C66" s="160"/>
      <c r="D66" s="160"/>
      <c r="E66" s="160">
        <f>'将来負担比率（分子）の構造'!J$41</f>
        <v>1908</v>
      </c>
      <c r="F66" s="160"/>
      <c r="G66" s="160"/>
      <c r="H66" s="160">
        <f>'将来負担比率（分子）の構造'!K$41</f>
        <v>1845</v>
      </c>
      <c r="I66" s="160"/>
      <c r="J66" s="160"/>
      <c r="K66" s="160">
        <f>'将来負担比率（分子）の構造'!L$41</f>
        <v>1747</v>
      </c>
      <c r="L66" s="160"/>
      <c r="M66" s="160"/>
      <c r="N66" s="160">
        <f>'将来負担比率（分子）の構造'!M$41</f>
        <v>1800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897</v>
      </c>
      <c r="C72" s="164">
        <f>基金残高に係る経年分析!G55</f>
        <v>978</v>
      </c>
      <c r="D72" s="164">
        <f>基金残高に係る経年分析!H55</f>
        <v>1533</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21</v>
      </c>
      <c r="C74" s="164">
        <f>基金残高に係る経年分析!G57</f>
        <v>227</v>
      </c>
      <c r="D74" s="164">
        <f>基金残高に係る経年分析!H57</f>
        <v>558</v>
      </c>
    </row>
  </sheetData>
  <sheetProtection algorithmName="SHA-512" hashValue="nOAzytOFp7cs4f5yqkHId93uDSkNb/+6T5ZVOBTNUEaPKDw3EOJwxS5559bGZOxWOUb3onWmSZ6VhIEJL2OwUA==" saltValue="7S4mk+V8TRK85V3ePNR4u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0" customHeight="1" zeroHeight="1" x14ac:dyDescent="0.15"/>
  <cols>
    <col min="1" max="95" width="1.625" style="205" customWidth="1"/>
    <col min="96" max="133" width="1.625" style="216"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4" t="s">
        <v>574</v>
      </c>
      <c r="DI1" s="775"/>
      <c r="DJ1" s="775"/>
      <c r="DK1" s="775"/>
      <c r="DL1" s="775"/>
      <c r="DM1" s="775"/>
      <c r="DN1" s="776"/>
      <c r="DO1" s="205"/>
      <c r="DP1" s="774" t="s">
        <v>573</v>
      </c>
      <c r="DQ1" s="775"/>
      <c r="DR1" s="775"/>
      <c r="DS1" s="775"/>
      <c r="DT1" s="775"/>
      <c r="DU1" s="775"/>
      <c r="DV1" s="775"/>
      <c r="DW1" s="775"/>
      <c r="DX1" s="775"/>
      <c r="DY1" s="775"/>
      <c r="DZ1" s="775"/>
      <c r="EA1" s="775"/>
      <c r="EB1" s="775"/>
      <c r="EC1" s="776"/>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6" t="s">
        <v>207</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6" t="s">
        <v>208</v>
      </c>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7"/>
      <c r="BU3" s="717"/>
      <c r="BV3" s="717"/>
      <c r="BW3" s="717"/>
      <c r="BX3" s="717"/>
      <c r="BY3" s="717"/>
      <c r="BZ3" s="717"/>
      <c r="CA3" s="717"/>
      <c r="CB3" s="718"/>
      <c r="CD3" s="754" t="s">
        <v>572</v>
      </c>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G3" s="755"/>
      <c r="DH3" s="755"/>
      <c r="DI3" s="755"/>
      <c r="DJ3" s="755"/>
      <c r="DK3" s="755"/>
      <c r="DL3" s="755"/>
      <c r="DM3" s="755"/>
      <c r="DN3" s="755"/>
      <c r="DO3" s="755"/>
      <c r="DP3" s="755"/>
      <c r="DQ3" s="755"/>
      <c r="DR3" s="755"/>
      <c r="DS3" s="755"/>
      <c r="DT3" s="755"/>
      <c r="DU3" s="755"/>
      <c r="DV3" s="755"/>
      <c r="DW3" s="755"/>
      <c r="DX3" s="755"/>
      <c r="DY3" s="755"/>
      <c r="DZ3" s="755"/>
      <c r="EA3" s="755"/>
      <c r="EB3" s="755"/>
      <c r="EC3" s="756"/>
    </row>
    <row r="4" spans="2:143" ht="11.25" customHeight="1" x14ac:dyDescent="0.15">
      <c r="B4" s="716" t="s">
        <v>1</v>
      </c>
      <c r="C4" s="717"/>
      <c r="D4" s="717"/>
      <c r="E4" s="717"/>
      <c r="F4" s="717"/>
      <c r="G4" s="717"/>
      <c r="H4" s="717"/>
      <c r="I4" s="717"/>
      <c r="J4" s="717"/>
      <c r="K4" s="717"/>
      <c r="L4" s="717"/>
      <c r="M4" s="717"/>
      <c r="N4" s="717"/>
      <c r="O4" s="717"/>
      <c r="P4" s="717"/>
      <c r="Q4" s="718"/>
      <c r="R4" s="716" t="s">
        <v>209</v>
      </c>
      <c r="S4" s="717"/>
      <c r="T4" s="717"/>
      <c r="U4" s="717"/>
      <c r="V4" s="717"/>
      <c r="W4" s="717"/>
      <c r="X4" s="717"/>
      <c r="Y4" s="718"/>
      <c r="Z4" s="716" t="s">
        <v>210</v>
      </c>
      <c r="AA4" s="717"/>
      <c r="AB4" s="717"/>
      <c r="AC4" s="718"/>
      <c r="AD4" s="716" t="s">
        <v>211</v>
      </c>
      <c r="AE4" s="717"/>
      <c r="AF4" s="717"/>
      <c r="AG4" s="717"/>
      <c r="AH4" s="717"/>
      <c r="AI4" s="717"/>
      <c r="AJ4" s="717"/>
      <c r="AK4" s="718"/>
      <c r="AL4" s="716" t="s">
        <v>210</v>
      </c>
      <c r="AM4" s="717"/>
      <c r="AN4" s="717"/>
      <c r="AO4" s="718"/>
      <c r="AP4" s="777" t="s">
        <v>212</v>
      </c>
      <c r="AQ4" s="777"/>
      <c r="AR4" s="777"/>
      <c r="AS4" s="777"/>
      <c r="AT4" s="777"/>
      <c r="AU4" s="777"/>
      <c r="AV4" s="777"/>
      <c r="AW4" s="777"/>
      <c r="AX4" s="777"/>
      <c r="AY4" s="777"/>
      <c r="AZ4" s="777"/>
      <c r="BA4" s="777"/>
      <c r="BB4" s="777"/>
      <c r="BC4" s="777"/>
      <c r="BD4" s="777"/>
      <c r="BE4" s="777"/>
      <c r="BF4" s="777"/>
      <c r="BG4" s="777" t="s">
        <v>213</v>
      </c>
      <c r="BH4" s="777"/>
      <c r="BI4" s="777"/>
      <c r="BJ4" s="777"/>
      <c r="BK4" s="777"/>
      <c r="BL4" s="777"/>
      <c r="BM4" s="777"/>
      <c r="BN4" s="777"/>
      <c r="BO4" s="777" t="s">
        <v>210</v>
      </c>
      <c r="BP4" s="777"/>
      <c r="BQ4" s="777"/>
      <c r="BR4" s="777"/>
      <c r="BS4" s="777" t="s">
        <v>214</v>
      </c>
      <c r="BT4" s="777"/>
      <c r="BU4" s="777"/>
      <c r="BV4" s="777"/>
      <c r="BW4" s="777"/>
      <c r="BX4" s="777"/>
      <c r="BY4" s="777"/>
      <c r="BZ4" s="777"/>
      <c r="CA4" s="777"/>
      <c r="CB4" s="777"/>
      <c r="CD4" s="754" t="s">
        <v>571</v>
      </c>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755"/>
      <c r="EB4" s="755"/>
      <c r="EC4" s="756"/>
    </row>
    <row r="5" spans="2:143" s="360" customFormat="1" ht="11.25" customHeight="1" x14ac:dyDescent="0.15">
      <c r="B5" s="731" t="s">
        <v>215</v>
      </c>
      <c r="C5" s="732"/>
      <c r="D5" s="732"/>
      <c r="E5" s="732"/>
      <c r="F5" s="732"/>
      <c r="G5" s="732"/>
      <c r="H5" s="732"/>
      <c r="I5" s="732"/>
      <c r="J5" s="732"/>
      <c r="K5" s="732"/>
      <c r="L5" s="732"/>
      <c r="M5" s="732"/>
      <c r="N5" s="732"/>
      <c r="O5" s="732"/>
      <c r="P5" s="732"/>
      <c r="Q5" s="733"/>
      <c r="R5" s="710">
        <v>4359931</v>
      </c>
      <c r="S5" s="711"/>
      <c r="T5" s="711"/>
      <c r="U5" s="711"/>
      <c r="V5" s="711"/>
      <c r="W5" s="711"/>
      <c r="X5" s="711"/>
      <c r="Y5" s="760"/>
      <c r="Z5" s="772">
        <v>64.3</v>
      </c>
      <c r="AA5" s="772"/>
      <c r="AB5" s="772"/>
      <c r="AC5" s="772"/>
      <c r="AD5" s="773">
        <v>4116032</v>
      </c>
      <c r="AE5" s="773"/>
      <c r="AF5" s="773"/>
      <c r="AG5" s="773"/>
      <c r="AH5" s="773"/>
      <c r="AI5" s="773"/>
      <c r="AJ5" s="773"/>
      <c r="AK5" s="773"/>
      <c r="AL5" s="761">
        <v>87</v>
      </c>
      <c r="AM5" s="744"/>
      <c r="AN5" s="744"/>
      <c r="AO5" s="764"/>
      <c r="AP5" s="731" t="s">
        <v>216</v>
      </c>
      <c r="AQ5" s="732"/>
      <c r="AR5" s="732"/>
      <c r="AS5" s="732"/>
      <c r="AT5" s="732"/>
      <c r="AU5" s="732"/>
      <c r="AV5" s="732"/>
      <c r="AW5" s="732"/>
      <c r="AX5" s="732"/>
      <c r="AY5" s="732"/>
      <c r="AZ5" s="732"/>
      <c r="BA5" s="732"/>
      <c r="BB5" s="732"/>
      <c r="BC5" s="732"/>
      <c r="BD5" s="732"/>
      <c r="BE5" s="732"/>
      <c r="BF5" s="733"/>
      <c r="BG5" s="645">
        <v>4116032</v>
      </c>
      <c r="BH5" s="646"/>
      <c r="BI5" s="646"/>
      <c r="BJ5" s="646"/>
      <c r="BK5" s="646"/>
      <c r="BL5" s="646"/>
      <c r="BM5" s="646"/>
      <c r="BN5" s="647"/>
      <c r="BO5" s="704">
        <v>94.4</v>
      </c>
      <c r="BP5" s="704"/>
      <c r="BQ5" s="704"/>
      <c r="BR5" s="704"/>
      <c r="BS5" s="705" t="s">
        <v>536</v>
      </c>
      <c r="BT5" s="705"/>
      <c r="BU5" s="705"/>
      <c r="BV5" s="705"/>
      <c r="BW5" s="705"/>
      <c r="BX5" s="705"/>
      <c r="BY5" s="705"/>
      <c r="BZ5" s="705"/>
      <c r="CA5" s="705"/>
      <c r="CB5" s="749"/>
      <c r="CD5" s="754" t="s">
        <v>212</v>
      </c>
      <c r="CE5" s="755"/>
      <c r="CF5" s="755"/>
      <c r="CG5" s="755"/>
      <c r="CH5" s="755"/>
      <c r="CI5" s="755"/>
      <c r="CJ5" s="755"/>
      <c r="CK5" s="755"/>
      <c r="CL5" s="755"/>
      <c r="CM5" s="755"/>
      <c r="CN5" s="755"/>
      <c r="CO5" s="755"/>
      <c r="CP5" s="755"/>
      <c r="CQ5" s="756"/>
      <c r="CR5" s="754" t="s">
        <v>217</v>
      </c>
      <c r="CS5" s="755"/>
      <c r="CT5" s="755"/>
      <c r="CU5" s="755"/>
      <c r="CV5" s="755"/>
      <c r="CW5" s="755"/>
      <c r="CX5" s="755"/>
      <c r="CY5" s="756"/>
      <c r="CZ5" s="754" t="s">
        <v>210</v>
      </c>
      <c r="DA5" s="755"/>
      <c r="DB5" s="755"/>
      <c r="DC5" s="756"/>
      <c r="DD5" s="754" t="s">
        <v>218</v>
      </c>
      <c r="DE5" s="755"/>
      <c r="DF5" s="755"/>
      <c r="DG5" s="755"/>
      <c r="DH5" s="755"/>
      <c r="DI5" s="755"/>
      <c r="DJ5" s="755"/>
      <c r="DK5" s="755"/>
      <c r="DL5" s="755"/>
      <c r="DM5" s="755"/>
      <c r="DN5" s="755"/>
      <c r="DO5" s="755"/>
      <c r="DP5" s="756"/>
      <c r="DQ5" s="754" t="s">
        <v>219</v>
      </c>
      <c r="DR5" s="755"/>
      <c r="DS5" s="755"/>
      <c r="DT5" s="755"/>
      <c r="DU5" s="755"/>
      <c r="DV5" s="755"/>
      <c r="DW5" s="755"/>
      <c r="DX5" s="755"/>
      <c r="DY5" s="755"/>
      <c r="DZ5" s="755"/>
      <c r="EA5" s="755"/>
      <c r="EB5" s="755"/>
      <c r="EC5" s="756"/>
    </row>
    <row r="6" spans="2:143" ht="11.25" customHeight="1" x14ac:dyDescent="0.15">
      <c r="B6" s="642" t="s">
        <v>570</v>
      </c>
      <c r="C6" s="643"/>
      <c r="D6" s="643"/>
      <c r="E6" s="643"/>
      <c r="F6" s="643"/>
      <c r="G6" s="643"/>
      <c r="H6" s="643"/>
      <c r="I6" s="643"/>
      <c r="J6" s="643"/>
      <c r="K6" s="643"/>
      <c r="L6" s="643"/>
      <c r="M6" s="643"/>
      <c r="N6" s="643"/>
      <c r="O6" s="643"/>
      <c r="P6" s="643"/>
      <c r="Q6" s="644"/>
      <c r="R6" s="645">
        <v>80705</v>
      </c>
      <c r="S6" s="646"/>
      <c r="T6" s="646"/>
      <c r="U6" s="646"/>
      <c r="V6" s="646"/>
      <c r="W6" s="646"/>
      <c r="X6" s="646"/>
      <c r="Y6" s="647"/>
      <c r="Z6" s="704">
        <v>1.2</v>
      </c>
      <c r="AA6" s="704"/>
      <c r="AB6" s="704"/>
      <c r="AC6" s="704"/>
      <c r="AD6" s="705">
        <v>80705</v>
      </c>
      <c r="AE6" s="705"/>
      <c r="AF6" s="705"/>
      <c r="AG6" s="705"/>
      <c r="AH6" s="705"/>
      <c r="AI6" s="705"/>
      <c r="AJ6" s="705"/>
      <c r="AK6" s="705"/>
      <c r="AL6" s="648">
        <v>1.7</v>
      </c>
      <c r="AM6" s="649"/>
      <c r="AN6" s="649"/>
      <c r="AO6" s="706"/>
      <c r="AP6" s="642" t="s">
        <v>569</v>
      </c>
      <c r="AQ6" s="643"/>
      <c r="AR6" s="643"/>
      <c r="AS6" s="643"/>
      <c r="AT6" s="643"/>
      <c r="AU6" s="643"/>
      <c r="AV6" s="643"/>
      <c r="AW6" s="643"/>
      <c r="AX6" s="643"/>
      <c r="AY6" s="643"/>
      <c r="AZ6" s="643"/>
      <c r="BA6" s="643"/>
      <c r="BB6" s="643"/>
      <c r="BC6" s="643"/>
      <c r="BD6" s="643"/>
      <c r="BE6" s="643"/>
      <c r="BF6" s="644"/>
      <c r="BG6" s="645">
        <v>4116032</v>
      </c>
      <c r="BH6" s="646"/>
      <c r="BI6" s="646"/>
      <c r="BJ6" s="646"/>
      <c r="BK6" s="646"/>
      <c r="BL6" s="646"/>
      <c r="BM6" s="646"/>
      <c r="BN6" s="647"/>
      <c r="BO6" s="704">
        <v>94.4</v>
      </c>
      <c r="BP6" s="704"/>
      <c r="BQ6" s="704"/>
      <c r="BR6" s="704"/>
      <c r="BS6" s="705" t="s">
        <v>536</v>
      </c>
      <c r="BT6" s="705"/>
      <c r="BU6" s="705"/>
      <c r="BV6" s="705"/>
      <c r="BW6" s="705"/>
      <c r="BX6" s="705"/>
      <c r="BY6" s="705"/>
      <c r="BZ6" s="705"/>
      <c r="CA6" s="705"/>
      <c r="CB6" s="749"/>
      <c r="CD6" s="713" t="s">
        <v>220</v>
      </c>
      <c r="CE6" s="714"/>
      <c r="CF6" s="714"/>
      <c r="CG6" s="714"/>
      <c r="CH6" s="714"/>
      <c r="CI6" s="714"/>
      <c r="CJ6" s="714"/>
      <c r="CK6" s="714"/>
      <c r="CL6" s="714"/>
      <c r="CM6" s="714"/>
      <c r="CN6" s="714"/>
      <c r="CO6" s="714"/>
      <c r="CP6" s="714"/>
      <c r="CQ6" s="715"/>
      <c r="CR6" s="645">
        <v>89285</v>
      </c>
      <c r="CS6" s="646"/>
      <c r="CT6" s="646"/>
      <c r="CU6" s="646"/>
      <c r="CV6" s="646"/>
      <c r="CW6" s="646"/>
      <c r="CX6" s="646"/>
      <c r="CY6" s="647"/>
      <c r="CZ6" s="761">
        <v>1.4</v>
      </c>
      <c r="DA6" s="744"/>
      <c r="DB6" s="744"/>
      <c r="DC6" s="762"/>
      <c r="DD6" s="651" t="s">
        <v>536</v>
      </c>
      <c r="DE6" s="646"/>
      <c r="DF6" s="646"/>
      <c r="DG6" s="646"/>
      <c r="DH6" s="646"/>
      <c r="DI6" s="646"/>
      <c r="DJ6" s="646"/>
      <c r="DK6" s="646"/>
      <c r="DL6" s="646"/>
      <c r="DM6" s="646"/>
      <c r="DN6" s="646"/>
      <c r="DO6" s="646"/>
      <c r="DP6" s="647"/>
      <c r="DQ6" s="651">
        <v>89285</v>
      </c>
      <c r="DR6" s="646"/>
      <c r="DS6" s="646"/>
      <c r="DT6" s="646"/>
      <c r="DU6" s="646"/>
      <c r="DV6" s="646"/>
      <c r="DW6" s="646"/>
      <c r="DX6" s="646"/>
      <c r="DY6" s="646"/>
      <c r="DZ6" s="646"/>
      <c r="EA6" s="646"/>
      <c r="EB6" s="646"/>
      <c r="EC6" s="694"/>
    </row>
    <row r="7" spans="2:143" ht="11.25" customHeight="1" x14ac:dyDescent="0.15">
      <c r="B7" s="642" t="s">
        <v>221</v>
      </c>
      <c r="C7" s="643"/>
      <c r="D7" s="643"/>
      <c r="E7" s="643"/>
      <c r="F7" s="643"/>
      <c r="G7" s="643"/>
      <c r="H7" s="643"/>
      <c r="I7" s="643"/>
      <c r="J7" s="643"/>
      <c r="K7" s="643"/>
      <c r="L7" s="643"/>
      <c r="M7" s="643"/>
      <c r="N7" s="643"/>
      <c r="O7" s="643"/>
      <c r="P7" s="643"/>
      <c r="Q7" s="644"/>
      <c r="R7" s="645">
        <v>4373</v>
      </c>
      <c r="S7" s="646"/>
      <c r="T7" s="646"/>
      <c r="U7" s="646"/>
      <c r="V7" s="646"/>
      <c r="W7" s="646"/>
      <c r="X7" s="646"/>
      <c r="Y7" s="647"/>
      <c r="Z7" s="704">
        <v>0.1</v>
      </c>
      <c r="AA7" s="704"/>
      <c r="AB7" s="704"/>
      <c r="AC7" s="704"/>
      <c r="AD7" s="705">
        <v>4373</v>
      </c>
      <c r="AE7" s="705"/>
      <c r="AF7" s="705"/>
      <c r="AG7" s="705"/>
      <c r="AH7" s="705"/>
      <c r="AI7" s="705"/>
      <c r="AJ7" s="705"/>
      <c r="AK7" s="705"/>
      <c r="AL7" s="648">
        <v>0.1</v>
      </c>
      <c r="AM7" s="649"/>
      <c r="AN7" s="649"/>
      <c r="AO7" s="706"/>
      <c r="AP7" s="642" t="s">
        <v>568</v>
      </c>
      <c r="AQ7" s="643"/>
      <c r="AR7" s="643"/>
      <c r="AS7" s="643"/>
      <c r="AT7" s="643"/>
      <c r="AU7" s="643"/>
      <c r="AV7" s="643"/>
      <c r="AW7" s="643"/>
      <c r="AX7" s="643"/>
      <c r="AY7" s="643"/>
      <c r="AZ7" s="643"/>
      <c r="BA7" s="643"/>
      <c r="BB7" s="643"/>
      <c r="BC7" s="643"/>
      <c r="BD7" s="643"/>
      <c r="BE7" s="643"/>
      <c r="BF7" s="644"/>
      <c r="BG7" s="645">
        <v>1251276</v>
      </c>
      <c r="BH7" s="646"/>
      <c r="BI7" s="646"/>
      <c r="BJ7" s="646"/>
      <c r="BK7" s="646"/>
      <c r="BL7" s="646"/>
      <c r="BM7" s="646"/>
      <c r="BN7" s="647"/>
      <c r="BO7" s="704">
        <v>28.7</v>
      </c>
      <c r="BP7" s="704"/>
      <c r="BQ7" s="704"/>
      <c r="BR7" s="704"/>
      <c r="BS7" s="705" t="s">
        <v>536</v>
      </c>
      <c r="BT7" s="705"/>
      <c r="BU7" s="705"/>
      <c r="BV7" s="705"/>
      <c r="BW7" s="705"/>
      <c r="BX7" s="705"/>
      <c r="BY7" s="705"/>
      <c r="BZ7" s="705"/>
      <c r="CA7" s="705"/>
      <c r="CB7" s="749"/>
      <c r="CD7" s="687" t="s">
        <v>222</v>
      </c>
      <c r="CE7" s="688"/>
      <c r="CF7" s="688"/>
      <c r="CG7" s="688"/>
      <c r="CH7" s="688"/>
      <c r="CI7" s="688"/>
      <c r="CJ7" s="688"/>
      <c r="CK7" s="688"/>
      <c r="CL7" s="688"/>
      <c r="CM7" s="688"/>
      <c r="CN7" s="688"/>
      <c r="CO7" s="688"/>
      <c r="CP7" s="688"/>
      <c r="CQ7" s="689"/>
      <c r="CR7" s="645">
        <v>1422309</v>
      </c>
      <c r="CS7" s="646"/>
      <c r="CT7" s="646"/>
      <c r="CU7" s="646"/>
      <c r="CV7" s="646"/>
      <c r="CW7" s="646"/>
      <c r="CX7" s="646"/>
      <c r="CY7" s="647"/>
      <c r="CZ7" s="704">
        <v>21.6</v>
      </c>
      <c r="DA7" s="704"/>
      <c r="DB7" s="704"/>
      <c r="DC7" s="704"/>
      <c r="DD7" s="651">
        <v>12044</v>
      </c>
      <c r="DE7" s="646"/>
      <c r="DF7" s="646"/>
      <c r="DG7" s="646"/>
      <c r="DH7" s="646"/>
      <c r="DI7" s="646"/>
      <c r="DJ7" s="646"/>
      <c r="DK7" s="646"/>
      <c r="DL7" s="646"/>
      <c r="DM7" s="646"/>
      <c r="DN7" s="646"/>
      <c r="DO7" s="646"/>
      <c r="DP7" s="647"/>
      <c r="DQ7" s="651">
        <v>1352756</v>
      </c>
      <c r="DR7" s="646"/>
      <c r="DS7" s="646"/>
      <c r="DT7" s="646"/>
      <c r="DU7" s="646"/>
      <c r="DV7" s="646"/>
      <c r="DW7" s="646"/>
      <c r="DX7" s="646"/>
      <c r="DY7" s="646"/>
      <c r="DZ7" s="646"/>
      <c r="EA7" s="646"/>
      <c r="EB7" s="646"/>
      <c r="EC7" s="694"/>
    </row>
    <row r="8" spans="2:143" ht="11.25" customHeight="1" x14ac:dyDescent="0.15">
      <c r="B8" s="642" t="s">
        <v>223</v>
      </c>
      <c r="C8" s="643"/>
      <c r="D8" s="643"/>
      <c r="E8" s="643"/>
      <c r="F8" s="643"/>
      <c r="G8" s="643"/>
      <c r="H8" s="643"/>
      <c r="I8" s="643"/>
      <c r="J8" s="643"/>
      <c r="K8" s="643"/>
      <c r="L8" s="643"/>
      <c r="M8" s="643"/>
      <c r="N8" s="643"/>
      <c r="O8" s="643"/>
      <c r="P8" s="643"/>
      <c r="Q8" s="644"/>
      <c r="R8" s="645">
        <v>14966</v>
      </c>
      <c r="S8" s="646"/>
      <c r="T8" s="646"/>
      <c r="U8" s="646"/>
      <c r="V8" s="646"/>
      <c r="W8" s="646"/>
      <c r="X8" s="646"/>
      <c r="Y8" s="647"/>
      <c r="Z8" s="704">
        <v>0.2</v>
      </c>
      <c r="AA8" s="704"/>
      <c r="AB8" s="704"/>
      <c r="AC8" s="704"/>
      <c r="AD8" s="705">
        <v>14966</v>
      </c>
      <c r="AE8" s="705"/>
      <c r="AF8" s="705"/>
      <c r="AG8" s="705"/>
      <c r="AH8" s="705"/>
      <c r="AI8" s="705"/>
      <c r="AJ8" s="705"/>
      <c r="AK8" s="705"/>
      <c r="AL8" s="648">
        <v>0.3</v>
      </c>
      <c r="AM8" s="649"/>
      <c r="AN8" s="649"/>
      <c r="AO8" s="706"/>
      <c r="AP8" s="642" t="s">
        <v>567</v>
      </c>
      <c r="AQ8" s="643"/>
      <c r="AR8" s="643"/>
      <c r="AS8" s="643"/>
      <c r="AT8" s="643"/>
      <c r="AU8" s="643"/>
      <c r="AV8" s="643"/>
      <c r="AW8" s="643"/>
      <c r="AX8" s="643"/>
      <c r="AY8" s="643"/>
      <c r="AZ8" s="643"/>
      <c r="BA8" s="643"/>
      <c r="BB8" s="643"/>
      <c r="BC8" s="643"/>
      <c r="BD8" s="643"/>
      <c r="BE8" s="643"/>
      <c r="BF8" s="644"/>
      <c r="BG8" s="645">
        <v>28611</v>
      </c>
      <c r="BH8" s="646"/>
      <c r="BI8" s="646"/>
      <c r="BJ8" s="646"/>
      <c r="BK8" s="646"/>
      <c r="BL8" s="646"/>
      <c r="BM8" s="646"/>
      <c r="BN8" s="647"/>
      <c r="BO8" s="704">
        <v>0.7</v>
      </c>
      <c r="BP8" s="704"/>
      <c r="BQ8" s="704"/>
      <c r="BR8" s="704"/>
      <c r="BS8" s="651" t="s">
        <v>536</v>
      </c>
      <c r="BT8" s="646"/>
      <c r="BU8" s="646"/>
      <c r="BV8" s="646"/>
      <c r="BW8" s="646"/>
      <c r="BX8" s="646"/>
      <c r="BY8" s="646"/>
      <c r="BZ8" s="646"/>
      <c r="CA8" s="646"/>
      <c r="CB8" s="694"/>
      <c r="CD8" s="687" t="s">
        <v>224</v>
      </c>
      <c r="CE8" s="688"/>
      <c r="CF8" s="688"/>
      <c r="CG8" s="688"/>
      <c r="CH8" s="688"/>
      <c r="CI8" s="688"/>
      <c r="CJ8" s="688"/>
      <c r="CK8" s="688"/>
      <c r="CL8" s="688"/>
      <c r="CM8" s="688"/>
      <c r="CN8" s="688"/>
      <c r="CO8" s="688"/>
      <c r="CP8" s="688"/>
      <c r="CQ8" s="689"/>
      <c r="CR8" s="645">
        <v>2023286</v>
      </c>
      <c r="CS8" s="646"/>
      <c r="CT8" s="646"/>
      <c r="CU8" s="646"/>
      <c r="CV8" s="646"/>
      <c r="CW8" s="646"/>
      <c r="CX8" s="646"/>
      <c r="CY8" s="647"/>
      <c r="CZ8" s="704">
        <v>30.7</v>
      </c>
      <c r="DA8" s="704"/>
      <c r="DB8" s="704"/>
      <c r="DC8" s="704"/>
      <c r="DD8" s="651">
        <v>66293</v>
      </c>
      <c r="DE8" s="646"/>
      <c r="DF8" s="646"/>
      <c r="DG8" s="646"/>
      <c r="DH8" s="646"/>
      <c r="DI8" s="646"/>
      <c r="DJ8" s="646"/>
      <c r="DK8" s="646"/>
      <c r="DL8" s="646"/>
      <c r="DM8" s="646"/>
      <c r="DN8" s="646"/>
      <c r="DO8" s="646"/>
      <c r="DP8" s="647"/>
      <c r="DQ8" s="651">
        <v>1305417</v>
      </c>
      <c r="DR8" s="646"/>
      <c r="DS8" s="646"/>
      <c r="DT8" s="646"/>
      <c r="DU8" s="646"/>
      <c r="DV8" s="646"/>
      <c r="DW8" s="646"/>
      <c r="DX8" s="646"/>
      <c r="DY8" s="646"/>
      <c r="DZ8" s="646"/>
      <c r="EA8" s="646"/>
      <c r="EB8" s="646"/>
      <c r="EC8" s="694"/>
    </row>
    <row r="9" spans="2:143" ht="11.25" customHeight="1" x14ac:dyDescent="0.15">
      <c r="B9" s="642" t="s">
        <v>225</v>
      </c>
      <c r="C9" s="643"/>
      <c r="D9" s="643"/>
      <c r="E9" s="643"/>
      <c r="F9" s="643"/>
      <c r="G9" s="643"/>
      <c r="H9" s="643"/>
      <c r="I9" s="643"/>
      <c r="J9" s="643"/>
      <c r="K9" s="643"/>
      <c r="L9" s="643"/>
      <c r="M9" s="643"/>
      <c r="N9" s="643"/>
      <c r="O9" s="643"/>
      <c r="P9" s="643"/>
      <c r="Q9" s="644"/>
      <c r="R9" s="645">
        <v>14520</v>
      </c>
      <c r="S9" s="646"/>
      <c r="T9" s="646"/>
      <c r="U9" s="646"/>
      <c r="V9" s="646"/>
      <c r="W9" s="646"/>
      <c r="X9" s="646"/>
      <c r="Y9" s="647"/>
      <c r="Z9" s="704">
        <v>0.2</v>
      </c>
      <c r="AA9" s="704"/>
      <c r="AB9" s="704"/>
      <c r="AC9" s="704"/>
      <c r="AD9" s="705">
        <v>14520</v>
      </c>
      <c r="AE9" s="705"/>
      <c r="AF9" s="705"/>
      <c r="AG9" s="705"/>
      <c r="AH9" s="705"/>
      <c r="AI9" s="705"/>
      <c r="AJ9" s="705"/>
      <c r="AK9" s="705"/>
      <c r="AL9" s="648">
        <v>0.3</v>
      </c>
      <c r="AM9" s="649"/>
      <c r="AN9" s="649"/>
      <c r="AO9" s="706"/>
      <c r="AP9" s="642" t="s">
        <v>566</v>
      </c>
      <c r="AQ9" s="643"/>
      <c r="AR9" s="643"/>
      <c r="AS9" s="643"/>
      <c r="AT9" s="643"/>
      <c r="AU9" s="643"/>
      <c r="AV9" s="643"/>
      <c r="AW9" s="643"/>
      <c r="AX9" s="643"/>
      <c r="AY9" s="643"/>
      <c r="AZ9" s="643"/>
      <c r="BA9" s="643"/>
      <c r="BB9" s="643"/>
      <c r="BC9" s="643"/>
      <c r="BD9" s="643"/>
      <c r="BE9" s="643"/>
      <c r="BF9" s="644"/>
      <c r="BG9" s="645">
        <v>892904</v>
      </c>
      <c r="BH9" s="646"/>
      <c r="BI9" s="646"/>
      <c r="BJ9" s="646"/>
      <c r="BK9" s="646"/>
      <c r="BL9" s="646"/>
      <c r="BM9" s="646"/>
      <c r="BN9" s="647"/>
      <c r="BO9" s="704">
        <v>20.5</v>
      </c>
      <c r="BP9" s="704"/>
      <c r="BQ9" s="704"/>
      <c r="BR9" s="704"/>
      <c r="BS9" s="651" t="s">
        <v>536</v>
      </c>
      <c r="BT9" s="646"/>
      <c r="BU9" s="646"/>
      <c r="BV9" s="646"/>
      <c r="BW9" s="646"/>
      <c r="BX9" s="646"/>
      <c r="BY9" s="646"/>
      <c r="BZ9" s="646"/>
      <c r="CA9" s="646"/>
      <c r="CB9" s="694"/>
      <c r="CD9" s="687" t="s">
        <v>226</v>
      </c>
      <c r="CE9" s="688"/>
      <c r="CF9" s="688"/>
      <c r="CG9" s="688"/>
      <c r="CH9" s="688"/>
      <c r="CI9" s="688"/>
      <c r="CJ9" s="688"/>
      <c r="CK9" s="688"/>
      <c r="CL9" s="688"/>
      <c r="CM9" s="688"/>
      <c r="CN9" s="688"/>
      <c r="CO9" s="688"/>
      <c r="CP9" s="688"/>
      <c r="CQ9" s="689"/>
      <c r="CR9" s="645">
        <v>674758</v>
      </c>
      <c r="CS9" s="646"/>
      <c r="CT9" s="646"/>
      <c r="CU9" s="646"/>
      <c r="CV9" s="646"/>
      <c r="CW9" s="646"/>
      <c r="CX9" s="646"/>
      <c r="CY9" s="647"/>
      <c r="CZ9" s="704">
        <v>10.199999999999999</v>
      </c>
      <c r="DA9" s="704"/>
      <c r="DB9" s="704"/>
      <c r="DC9" s="704"/>
      <c r="DD9" s="651">
        <v>2173</v>
      </c>
      <c r="DE9" s="646"/>
      <c r="DF9" s="646"/>
      <c r="DG9" s="646"/>
      <c r="DH9" s="646"/>
      <c r="DI9" s="646"/>
      <c r="DJ9" s="646"/>
      <c r="DK9" s="646"/>
      <c r="DL9" s="646"/>
      <c r="DM9" s="646"/>
      <c r="DN9" s="646"/>
      <c r="DO9" s="646"/>
      <c r="DP9" s="647"/>
      <c r="DQ9" s="651">
        <v>604767</v>
      </c>
      <c r="DR9" s="646"/>
      <c r="DS9" s="646"/>
      <c r="DT9" s="646"/>
      <c r="DU9" s="646"/>
      <c r="DV9" s="646"/>
      <c r="DW9" s="646"/>
      <c r="DX9" s="646"/>
      <c r="DY9" s="646"/>
      <c r="DZ9" s="646"/>
      <c r="EA9" s="646"/>
      <c r="EB9" s="646"/>
      <c r="EC9" s="694"/>
    </row>
    <row r="10" spans="2:143" ht="11.25" customHeight="1" x14ac:dyDescent="0.15">
      <c r="B10" s="642" t="s">
        <v>565</v>
      </c>
      <c r="C10" s="643"/>
      <c r="D10" s="643"/>
      <c r="E10" s="643"/>
      <c r="F10" s="643"/>
      <c r="G10" s="643"/>
      <c r="H10" s="643"/>
      <c r="I10" s="643"/>
      <c r="J10" s="643"/>
      <c r="K10" s="643"/>
      <c r="L10" s="643"/>
      <c r="M10" s="643"/>
      <c r="N10" s="643"/>
      <c r="O10" s="643"/>
      <c r="P10" s="643"/>
      <c r="Q10" s="644"/>
      <c r="R10" s="645" t="s">
        <v>536</v>
      </c>
      <c r="S10" s="646"/>
      <c r="T10" s="646"/>
      <c r="U10" s="646"/>
      <c r="V10" s="646"/>
      <c r="W10" s="646"/>
      <c r="X10" s="646"/>
      <c r="Y10" s="647"/>
      <c r="Z10" s="704" t="s">
        <v>536</v>
      </c>
      <c r="AA10" s="704"/>
      <c r="AB10" s="704"/>
      <c r="AC10" s="704"/>
      <c r="AD10" s="705" t="s">
        <v>536</v>
      </c>
      <c r="AE10" s="705"/>
      <c r="AF10" s="705"/>
      <c r="AG10" s="705"/>
      <c r="AH10" s="705"/>
      <c r="AI10" s="705"/>
      <c r="AJ10" s="705"/>
      <c r="AK10" s="705"/>
      <c r="AL10" s="648" t="s">
        <v>536</v>
      </c>
      <c r="AM10" s="649"/>
      <c r="AN10" s="649"/>
      <c r="AO10" s="706"/>
      <c r="AP10" s="642" t="s">
        <v>564</v>
      </c>
      <c r="AQ10" s="643"/>
      <c r="AR10" s="643"/>
      <c r="AS10" s="643"/>
      <c r="AT10" s="643"/>
      <c r="AU10" s="643"/>
      <c r="AV10" s="643"/>
      <c r="AW10" s="643"/>
      <c r="AX10" s="643"/>
      <c r="AY10" s="643"/>
      <c r="AZ10" s="643"/>
      <c r="BA10" s="643"/>
      <c r="BB10" s="643"/>
      <c r="BC10" s="643"/>
      <c r="BD10" s="643"/>
      <c r="BE10" s="643"/>
      <c r="BF10" s="644"/>
      <c r="BG10" s="645">
        <v>93159</v>
      </c>
      <c r="BH10" s="646"/>
      <c r="BI10" s="646"/>
      <c r="BJ10" s="646"/>
      <c r="BK10" s="646"/>
      <c r="BL10" s="646"/>
      <c r="BM10" s="646"/>
      <c r="BN10" s="647"/>
      <c r="BO10" s="704">
        <v>2.1</v>
      </c>
      <c r="BP10" s="704"/>
      <c r="BQ10" s="704"/>
      <c r="BR10" s="704"/>
      <c r="BS10" s="651" t="s">
        <v>536</v>
      </c>
      <c r="BT10" s="646"/>
      <c r="BU10" s="646"/>
      <c r="BV10" s="646"/>
      <c r="BW10" s="646"/>
      <c r="BX10" s="646"/>
      <c r="BY10" s="646"/>
      <c r="BZ10" s="646"/>
      <c r="CA10" s="646"/>
      <c r="CB10" s="694"/>
      <c r="CD10" s="687" t="s">
        <v>227</v>
      </c>
      <c r="CE10" s="688"/>
      <c r="CF10" s="688"/>
      <c r="CG10" s="688"/>
      <c r="CH10" s="688"/>
      <c r="CI10" s="688"/>
      <c r="CJ10" s="688"/>
      <c r="CK10" s="688"/>
      <c r="CL10" s="688"/>
      <c r="CM10" s="688"/>
      <c r="CN10" s="688"/>
      <c r="CO10" s="688"/>
      <c r="CP10" s="688"/>
      <c r="CQ10" s="689"/>
      <c r="CR10" s="645">
        <v>50</v>
      </c>
      <c r="CS10" s="646"/>
      <c r="CT10" s="646"/>
      <c r="CU10" s="646"/>
      <c r="CV10" s="646"/>
      <c r="CW10" s="646"/>
      <c r="CX10" s="646"/>
      <c r="CY10" s="647"/>
      <c r="CZ10" s="704">
        <v>0</v>
      </c>
      <c r="DA10" s="704"/>
      <c r="DB10" s="704"/>
      <c r="DC10" s="704"/>
      <c r="DD10" s="651" t="s">
        <v>536</v>
      </c>
      <c r="DE10" s="646"/>
      <c r="DF10" s="646"/>
      <c r="DG10" s="646"/>
      <c r="DH10" s="646"/>
      <c r="DI10" s="646"/>
      <c r="DJ10" s="646"/>
      <c r="DK10" s="646"/>
      <c r="DL10" s="646"/>
      <c r="DM10" s="646"/>
      <c r="DN10" s="646"/>
      <c r="DO10" s="646"/>
      <c r="DP10" s="647"/>
      <c r="DQ10" s="651">
        <v>50</v>
      </c>
      <c r="DR10" s="646"/>
      <c r="DS10" s="646"/>
      <c r="DT10" s="646"/>
      <c r="DU10" s="646"/>
      <c r="DV10" s="646"/>
      <c r="DW10" s="646"/>
      <c r="DX10" s="646"/>
      <c r="DY10" s="646"/>
      <c r="DZ10" s="646"/>
      <c r="EA10" s="646"/>
      <c r="EB10" s="646"/>
      <c r="EC10" s="694"/>
    </row>
    <row r="11" spans="2:143" ht="11.25" customHeight="1" x14ac:dyDescent="0.15">
      <c r="B11" s="642" t="s">
        <v>563</v>
      </c>
      <c r="C11" s="643"/>
      <c r="D11" s="643"/>
      <c r="E11" s="643"/>
      <c r="F11" s="643"/>
      <c r="G11" s="643"/>
      <c r="H11" s="643"/>
      <c r="I11" s="643"/>
      <c r="J11" s="643"/>
      <c r="K11" s="643"/>
      <c r="L11" s="643"/>
      <c r="M11" s="643"/>
      <c r="N11" s="643"/>
      <c r="O11" s="643"/>
      <c r="P11" s="643"/>
      <c r="Q11" s="644"/>
      <c r="R11" s="645" t="s">
        <v>536</v>
      </c>
      <c r="S11" s="646"/>
      <c r="T11" s="646"/>
      <c r="U11" s="646"/>
      <c r="V11" s="646"/>
      <c r="W11" s="646"/>
      <c r="X11" s="646"/>
      <c r="Y11" s="647"/>
      <c r="Z11" s="704" t="s">
        <v>536</v>
      </c>
      <c r="AA11" s="704"/>
      <c r="AB11" s="704"/>
      <c r="AC11" s="704"/>
      <c r="AD11" s="705" t="s">
        <v>536</v>
      </c>
      <c r="AE11" s="705"/>
      <c r="AF11" s="705"/>
      <c r="AG11" s="705"/>
      <c r="AH11" s="705"/>
      <c r="AI11" s="705"/>
      <c r="AJ11" s="705"/>
      <c r="AK11" s="705"/>
      <c r="AL11" s="648" t="s">
        <v>536</v>
      </c>
      <c r="AM11" s="649"/>
      <c r="AN11" s="649"/>
      <c r="AO11" s="706"/>
      <c r="AP11" s="642" t="s">
        <v>562</v>
      </c>
      <c r="AQ11" s="643"/>
      <c r="AR11" s="643"/>
      <c r="AS11" s="643"/>
      <c r="AT11" s="643"/>
      <c r="AU11" s="643"/>
      <c r="AV11" s="643"/>
      <c r="AW11" s="643"/>
      <c r="AX11" s="643"/>
      <c r="AY11" s="643"/>
      <c r="AZ11" s="643"/>
      <c r="BA11" s="643"/>
      <c r="BB11" s="643"/>
      <c r="BC11" s="643"/>
      <c r="BD11" s="643"/>
      <c r="BE11" s="643"/>
      <c r="BF11" s="644"/>
      <c r="BG11" s="645">
        <v>236602</v>
      </c>
      <c r="BH11" s="646"/>
      <c r="BI11" s="646"/>
      <c r="BJ11" s="646"/>
      <c r="BK11" s="646"/>
      <c r="BL11" s="646"/>
      <c r="BM11" s="646"/>
      <c r="BN11" s="647"/>
      <c r="BO11" s="704">
        <v>5.4</v>
      </c>
      <c r="BP11" s="704"/>
      <c r="BQ11" s="704"/>
      <c r="BR11" s="704"/>
      <c r="BS11" s="651" t="s">
        <v>536</v>
      </c>
      <c r="BT11" s="646"/>
      <c r="BU11" s="646"/>
      <c r="BV11" s="646"/>
      <c r="BW11" s="646"/>
      <c r="BX11" s="646"/>
      <c r="BY11" s="646"/>
      <c r="BZ11" s="646"/>
      <c r="CA11" s="646"/>
      <c r="CB11" s="694"/>
      <c r="CD11" s="687" t="s">
        <v>228</v>
      </c>
      <c r="CE11" s="688"/>
      <c r="CF11" s="688"/>
      <c r="CG11" s="688"/>
      <c r="CH11" s="688"/>
      <c r="CI11" s="688"/>
      <c r="CJ11" s="688"/>
      <c r="CK11" s="688"/>
      <c r="CL11" s="688"/>
      <c r="CM11" s="688"/>
      <c r="CN11" s="688"/>
      <c r="CO11" s="688"/>
      <c r="CP11" s="688"/>
      <c r="CQ11" s="689"/>
      <c r="CR11" s="645">
        <v>88783</v>
      </c>
      <c r="CS11" s="646"/>
      <c r="CT11" s="646"/>
      <c r="CU11" s="646"/>
      <c r="CV11" s="646"/>
      <c r="CW11" s="646"/>
      <c r="CX11" s="646"/>
      <c r="CY11" s="647"/>
      <c r="CZ11" s="704">
        <v>1.3</v>
      </c>
      <c r="DA11" s="704"/>
      <c r="DB11" s="704"/>
      <c r="DC11" s="704"/>
      <c r="DD11" s="651">
        <v>34716</v>
      </c>
      <c r="DE11" s="646"/>
      <c r="DF11" s="646"/>
      <c r="DG11" s="646"/>
      <c r="DH11" s="646"/>
      <c r="DI11" s="646"/>
      <c r="DJ11" s="646"/>
      <c r="DK11" s="646"/>
      <c r="DL11" s="646"/>
      <c r="DM11" s="646"/>
      <c r="DN11" s="646"/>
      <c r="DO11" s="646"/>
      <c r="DP11" s="647"/>
      <c r="DQ11" s="651">
        <v>64550</v>
      </c>
      <c r="DR11" s="646"/>
      <c r="DS11" s="646"/>
      <c r="DT11" s="646"/>
      <c r="DU11" s="646"/>
      <c r="DV11" s="646"/>
      <c r="DW11" s="646"/>
      <c r="DX11" s="646"/>
      <c r="DY11" s="646"/>
      <c r="DZ11" s="646"/>
      <c r="EA11" s="646"/>
      <c r="EB11" s="646"/>
      <c r="EC11" s="694"/>
    </row>
    <row r="12" spans="2:143" ht="11.25" customHeight="1" x14ac:dyDescent="0.15">
      <c r="B12" s="642" t="s">
        <v>229</v>
      </c>
      <c r="C12" s="643"/>
      <c r="D12" s="643"/>
      <c r="E12" s="643"/>
      <c r="F12" s="643"/>
      <c r="G12" s="643"/>
      <c r="H12" s="643"/>
      <c r="I12" s="643"/>
      <c r="J12" s="643"/>
      <c r="K12" s="643"/>
      <c r="L12" s="643"/>
      <c r="M12" s="643"/>
      <c r="N12" s="643"/>
      <c r="O12" s="643"/>
      <c r="P12" s="643"/>
      <c r="Q12" s="644"/>
      <c r="R12" s="645">
        <v>345488</v>
      </c>
      <c r="S12" s="646"/>
      <c r="T12" s="646"/>
      <c r="U12" s="646"/>
      <c r="V12" s="646"/>
      <c r="W12" s="646"/>
      <c r="X12" s="646"/>
      <c r="Y12" s="647"/>
      <c r="Z12" s="704">
        <v>5.0999999999999996</v>
      </c>
      <c r="AA12" s="704"/>
      <c r="AB12" s="704"/>
      <c r="AC12" s="704"/>
      <c r="AD12" s="705">
        <v>345488</v>
      </c>
      <c r="AE12" s="705"/>
      <c r="AF12" s="705"/>
      <c r="AG12" s="705"/>
      <c r="AH12" s="705"/>
      <c r="AI12" s="705"/>
      <c r="AJ12" s="705"/>
      <c r="AK12" s="705"/>
      <c r="AL12" s="648">
        <v>7.3</v>
      </c>
      <c r="AM12" s="649"/>
      <c r="AN12" s="649"/>
      <c r="AO12" s="706"/>
      <c r="AP12" s="642" t="s">
        <v>561</v>
      </c>
      <c r="AQ12" s="643"/>
      <c r="AR12" s="643"/>
      <c r="AS12" s="643"/>
      <c r="AT12" s="643"/>
      <c r="AU12" s="643"/>
      <c r="AV12" s="643"/>
      <c r="AW12" s="643"/>
      <c r="AX12" s="643"/>
      <c r="AY12" s="643"/>
      <c r="AZ12" s="643"/>
      <c r="BA12" s="643"/>
      <c r="BB12" s="643"/>
      <c r="BC12" s="643"/>
      <c r="BD12" s="643"/>
      <c r="BE12" s="643"/>
      <c r="BF12" s="644"/>
      <c r="BG12" s="645">
        <v>2703451</v>
      </c>
      <c r="BH12" s="646"/>
      <c r="BI12" s="646"/>
      <c r="BJ12" s="646"/>
      <c r="BK12" s="646"/>
      <c r="BL12" s="646"/>
      <c r="BM12" s="646"/>
      <c r="BN12" s="647"/>
      <c r="BO12" s="704">
        <v>62</v>
      </c>
      <c r="BP12" s="704"/>
      <c r="BQ12" s="704"/>
      <c r="BR12" s="704"/>
      <c r="BS12" s="651" t="s">
        <v>536</v>
      </c>
      <c r="BT12" s="646"/>
      <c r="BU12" s="646"/>
      <c r="BV12" s="646"/>
      <c r="BW12" s="646"/>
      <c r="BX12" s="646"/>
      <c r="BY12" s="646"/>
      <c r="BZ12" s="646"/>
      <c r="CA12" s="646"/>
      <c r="CB12" s="694"/>
      <c r="CD12" s="687" t="s">
        <v>230</v>
      </c>
      <c r="CE12" s="688"/>
      <c r="CF12" s="688"/>
      <c r="CG12" s="688"/>
      <c r="CH12" s="688"/>
      <c r="CI12" s="688"/>
      <c r="CJ12" s="688"/>
      <c r="CK12" s="688"/>
      <c r="CL12" s="688"/>
      <c r="CM12" s="688"/>
      <c r="CN12" s="688"/>
      <c r="CO12" s="688"/>
      <c r="CP12" s="688"/>
      <c r="CQ12" s="689"/>
      <c r="CR12" s="645">
        <v>89320</v>
      </c>
      <c r="CS12" s="646"/>
      <c r="CT12" s="646"/>
      <c r="CU12" s="646"/>
      <c r="CV12" s="646"/>
      <c r="CW12" s="646"/>
      <c r="CX12" s="646"/>
      <c r="CY12" s="647"/>
      <c r="CZ12" s="704">
        <v>1.4</v>
      </c>
      <c r="DA12" s="704"/>
      <c r="DB12" s="704"/>
      <c r="DC12" s="704"/>
      <c r="DD12" s="651" t="s">
        <v>536</v>
      </c>
      <c r="DE12" s="646"/>
      <c r="DF12" s="646"/>
      <c r="DG12" s="646"/>
      <c r="DH12" s="646"/>
      <c r="DI12" s="646"/>
      <c r="DJ12" s="646"/>
      <c r="DK12" s="646"/>
      <c r="DL12" s="646"/>
      <c r="DM12" s="646"/>
      <c r="DN12" s="646"/>
      <c r="DO12" s="646"/>
      <c r="DP12" s="647"/>
      <c r="DQ12" s="651">
        <v>26481</v>
      </c>
      <c r="DR12" s="646"/>
      <c r="DS12" s="646"/>
      <c r="DT12" s="646"/>
      <c r="DU12" s="646"/>
      <c r="DV12" s="646"/>
      <c r="DW12" s="646"/>
      <c r="DX12" s="646"/>
      <c r="DY12" s="646"/>
      <c r="DZ12" s="646"/>
      <c r="EA12" s="646"/>
      <c r="EB12" s="646"/>
      <c r="EC12" s="694"/>
    </row>
    <row r="13" spans="2:143" ht="11.25" customHeight="1" x14ac:dyDescent="0.15">
      <c r="B13" s="642" t="s">
        <v>231</v>
      </c>
      <c r="C13" s="643"/>
      <c r="D13" s="643"/>
      <c r="E13" s="643"/>
      <c r="F13" s="643"/>
      <c r="G13" s="643"/>
      <c r="H13" s="643"/>
      <c r="I13" s="643"/>
      <c r="J13" s="643"/>
      <c r="K13" s="643"/>
      <c r="L13" s="643"/>
      <c r="M13" s="643"/>
      <c r="N13" s="643"/>
      <c r="O13" s="643"/>
      <c r="P13" s="643"/>
      <c r="Q13" s="644"/>
      <c r="R13" s="645" t="s">
        <v>536</v>
      </c>
      <c r="S13" s="646"/>
      <c r="T13" s="646"/>
      <c r="U13" s="646"/>
      <c r="V13" s="646"/>
      <c r="W13" s="646"/>
      <c r="X13" s="646"/>
      <c r="Y13" s="647"/>
      <c r="Z13" s="704" t="s">
        <v>536</v>
      </c>
      <c r="AA13" s="704"/>
      <c r="AB13" s="704"/>
      <c r="AC13" s="704"/>
      <c r="AD13" s="705" t="s">
        <v>536</v>
      </c>
      <c r="AE13" s="705"/>
      <c r="AF13" s="705"/>
      <c r="AG13" s="705"/>
      <c r="AH13" s="705"/>
      <c r="AI13" s="705"/>
      <c r="AJ13" s="705"/>
      <c r="AK13" s="705"/>
      <c r="AL13" s="648" t="s">
        <v>536</v>
      </c>
      <c r="AM13" s="649"/>
      <c r="AN13" s="649"/>
      <c r="AO13" s="706"/>
      <c r="AP13" s="642" t="s">
        <v>560</v>
      </c>
      <c r="AQ13" s="643"/>
      <c r="AR13" s="643"/>
      <c r="AS13" s="643"/>
      <c r="AT13" s="643"/>
      <c r="AU13" s="643"/>
      <c r="AV13" s="643"/>
      <c r="AW13" s="643"/>
      <c r="AX13" s="643"/>
      <c r="AY13" s="643"/>
      <c r="AZ13" s="643"/>
      <c r="BA13" s="643"/>
      <c r="BB13" s="643"/>
      <c r="BC13" s="643"/>
      <c r="BD13" s="643"/>
      <c r="BE13" s="643"/>
      <c r="BF13" s="644"/>
      <c r="BG13" s="645">
        <v>2464151</v>
      </c>
      <c r="BH13" s="646"/>
      <c r="BI13" s="646"/>
      <c r="BJ13" s="646"/>
      <c r="BK13" s="646"/>
      <c r="BL13" s="646"/>
      <c r="BM13" s="646"/>
      <c r="BN13" s="647"/>
      <c r="BO13" s="704">
        <v>56.5</v>
      </c>
      <c r="BP13" s="704"/>
      <c r="BQ13" s="704"/>
      <c r="BR13" s="704"/>
      <c r="BS13" s="651" t="s">
        <v>536</v>
      </c>
      <c r="BT13" s="646"/>
      <c r="BU13" s="646"/>
      <c r="BV13" s="646"/>
      <c r="BW13" s="646"/>
      <c r="BX13" s="646"/>
      <c r="BY13" s="646"/>
      <c r="BZ13" s="646"/>
      <c r="CA13" s="646"/>
      <c r="CB13" s="694"/>
      <c r="CD13" s="687" t="s">
        <v>232</v>
      </c>
      <c r="CE13" s="688"/>
      <c r="CF13" s="688"/>
      <c r="CG13" s="688"/>
      <c r="CH13" s="688"/>
      <c r="CI13" s="688"/>
      <c r="CJ13" s="688"/>
      <c r="CK13" s="688"/>
      <c r="CL13" s="688"/>
      <c r="CM13" s="688"/>
      <c r="CN13" s="688"/>
      <c r="CO13" s="688"/>
      <c r="CP13" s="688"/>
      <c r="CQ13" s="689"/>
      <c r="CR13" s="645">
        <v>520555</v>
      </c>
      <c r="CS13" s="646"/>
      <c r="CT13" s="646"/>
      <c r="CU13" s="646"/>
      <c r="CV13" s="646"/>
      <c r="CW13" s="646"/>
      <c r="CX13" s="646"/>
      <c r="CY13" s="647"/>
      <c r="CZ13" s="704">
        <v>7.9</v>
      </c>
      <c r="DA13" s="704"/>
      <c r="DB13" s="704"/>
      <c r="DC13" s="704"/>
      <c r="DD13" s="651">
        <v>162525</v>
      </c>
      <c r="DE13" s="646"/>
      <c r="DF13" s="646"/>
      <c r="DG13" s="646"/>
      <c r="DH13" s="646"/>
      <c r="DI13" s="646"/>
      <c r="DJ13" s="646"/>
      <c r="DK13" s="646"/>
      <c r="DL13" s="646"/>
      <c r="DM13" s="646"/>
      <c r="DN13" s="646"/>
      <c r="DO13" s="646"/>
      <c r="DP13" s="647"/>
      <c r="DQ13" s="651">
        <v>458605</v>
      </c>
      <c r="DR13" s="646"/>
      <c r="DS13" s="646"/>
      <c r="DT13" s="646"/>
      <c r="DU13" s="646"/>
      <c r="DV13" s="646"/>
      <c r="DW13" s="646"/>
      <c r="DX13" s="646"/>
      <c r="DY13" s="646"/>
      <c r="DZ13" s="646"/>
      <c r="EA13" s="646"/>
      <c r="EB13" s="646"/>
      <c r="EC13" s="694"/>
    </row>
    <row r="14" spans="2:143" ht="11.25" customHeight="1" x14ac:dyDescent="0.15">
      <c r="B14" s="642" t="s">
        <v>233</v>
      </c>
      <c r="C14" s="643"/>
      <c r="D14" s="643"/>
      <c r="E14" s="643"/>
      <c r="F14" s="643"/>
      <c r="G14" s="643"/>
      <c r="H14" s="643"/>
      <c r="I14" s="643"/>
      <c r="J14" s="643"/>
      <c r="K14" s="643"/>
      <c r="L14" s="643"/>
      <c r="M14" s="643"/>
      <c r="N14" s="643"/>
      <c r="O14" s="643"/>
      <c r="P14" s="643"/>
      <c r="Q14" s="644"/>
      <c r="R14" s="645" t="s">
        <v>536</v>
      </c>
      <c r="S14" s="646"/>
      <c r="T14" s="646"/>
      <c r="U14" s="646"/>
      <c r="V14" s="646"/>
      <c r="W14" s="646"/>
      <c r="X14" s="646"/>
      <c r="Y14" s="647"/>
      <c r="Z14" s="704" t="s">
        <v>536</v>
      </c>
      <c r="AA14" s="704"/>
      <c r="AB14" s="704"/>
      <c r="AC14" s="704"/>
      <c r="AD14" s="705" t="s">
        <v>536</v>
      </c>
      <c r="AE14" s="705"/>
      <c r="AF14" s="705"/>
      <c r="AG14" s="705"/>
      <c r="AH14" s="705"/>
      <c r="AI14" s="705"/>
      <c r="AJ14" s="705"/>
      <c r="AK14" s="705"/>
      <c r="AL14" s="648" t="s">
        <v>536</v>
      </c>
      <c r="AM14" s="649"/>
      <c r="AN14" s="649"/>
      <c r="AO14" s="706"/>
      <c r="AP14" s="642" t="s">
        <v>559</v>
      </c>
      <c r="AQ14" s="643"/>
      <c r="AR14" s="643"/>
      <c r="AS14" s="643"/>
      <c r="AT14" s="643"/>
      <c r="AU14" s="643"/>
      <c r="AV14" s="643"/>
      <c r="AW14" s="643"/>
      <c r="AX14" s="643"/>
      <c r="AY14" s="643"/>
      <c r="AZ14" s="643"/>
      <c r="BA14" s="643"/>
      <c r="BB14" s="643"/>
      <c r="BC14" s="643"/>
      <c r="BD14" s="643"/>
      <c r="BE14" s="643"/>
      <c r="BF14" s="644"/>
      <c r="BG14" s="645">
        <v>34185</v>
      </c>
      <c r="BH14" s="646"/>
      <c r="BI14" s="646"/>
      <c r="BJ14" s="646"/>
      <c r="BK14" s="646"/>
      <c r="BL14" s="646"/>
      <c r="BM14" s="646"/>
      <c r="BN14" s="647"/>
      <c r="BO14" s="704">
        <v>0.8</v>
      </c>
      <c r="BP14" s="704"/>
      <c r="BQ14" s="704"/>
      <c r="BR14" s="704"/>
      <c r="BS14" s="651" t="s">
        <v>536</v>
      </c>
      <c r="BT14" s="646"/>
      <c r="BU14" s="646"/>
      <c r="BV14" s="646"/>
      <c r="BW14" s="646"/>
      <c r="BX14" s="646"/>
      <c r="BY14" s="646"/>
      <c r="BZ14" s="646"/>
      <c r="CA14" s="646"/>
      <c r="CB14" s="694"/>
      <c r="CD14" s="687" t="s">
        <v>234</v>
      </c>
      <c r="CE14" s="688"/>
      <c r="CF14" s="688"/>
      <c r="CG14" s="688"/>
      <c r="CH14" s="688"/>
      <c r="CI14" s="688"/>
      <c r="CJ14" s="688"/>
      <c r="CK14" s="688"/>
      <c r="CL14" s="688"/>
      <c r="CM14" s="688"/>
      <c r="CN14" s="688"/>
      <c r="CO14" s="688"/>
      <c r="CP14" s="688"/>
      <c r="CQ14" s="689"/>
      <c r="CR14" s="645">
        <v>320376</v>
      </c>
      <c r="CS14" s="646"/>
      <c r="CT14" s="646"/>
      <c r="CU14" s="646"/>
      <c r="CV14" s="646"/>
      <c r="CW14" s="646"/>
      <c r="CX14" s="646"/>
      <c r="CY14" s="647"/>
      <c r="CZ14" s="704">
        <v>4.9000000000000004</v>
      </c>
      <c r="DA14" s="704"/>
      <c r="DB14" s="704"/>
      <c r="DC14" s="704"/>
      <c r="DD14" s="651">
        <v>8051</v>
      </c>
      <c r="DE14" s="646"/>
      <c r="DF14" s="646"/>
      <c r="DG14" s="646"/>
      <c r="DH14" s="646"/>
      <c r="DI14" s="646"/>
      <c r="DJ14" s="646"/>
      <c r="DK14" s="646"/>
      <c r="DL14" s="646"/>
      <c r="DM14" s="646"/>
      <c r="DN14" s="646"/>
      <c r="DO14" s="646"/>
      <c r="DP14" s="647"/>
      <c r="DQ14" s="651">
        <v>317460</v>
      </c>
      <c r="DR14" s="646"/>
      <c r="DS14" s="646"/>
      <c r="DT14" s="646"/>
      <c r="DU14" s="646"/>
      <c r="DV14" s="646"/>
      <c r="DW14" s="646"/>
      <c r="DX14" s="646"/>
      <c r="DY14" s="646"/>
      <c r="DZ14" s="646"/>
      <c r="EA14" s="646"/>
      <c r="EB14" s="646"/>
      <c r="EC14" s="694"/>
    </row>
    <row r="15" spans="2:143" ht="11.25" customHeight="1" x14ac:dyDescent="0.15">
      <c r="B15" s="642" t="s">
        <v>235</v>
      </c>
      <c r="C15" s="643"/>
      <c r="D15" s="643"/>
      <c r="E15" s="643"/>
      <c r="F15" s="643"/>
      <c r="G15" s="643"/>
      <c r="H15" s="643"/>
      <c r="I15" s="643"/>
      <c r="J15" s="643"/>
      <c r="K15" s="643"/>
      <c r="L15" s="643"/>
      <c r="M15" s="643"/>
      <c r="N15" s="643"/>
      <c r="O15" s="643"/>
      <c r="P15" s="643"/>
      <c r="Q15" s="644"/>
      <c r="R15" s="645">
        <v>19893</v>
      </c>
      <c r="S15" s="646"/>
      <c r="T15" s="646"/>
      <c r="U15" s="646"/>
      <c r="V15" s="646"/>
      <c r="W15" s="646"/>
      <c r="X15" s="646"/>
      <c r="Y15" s="647"/>
      <c r="Z15" s="704">
        <v>0.3</v>
      </c>
      <c r="AA15" s="704"/>
      <c r="AB15" s="704"/>
      <c r="AC15" s="704"/>
      <c r="AD15" s="705">
        <v>19893</v>
      </c>
      <c r="AE15" s="705"/>
      <c r="AF15" s="705"/>
      <c r="AG15" s="705"/>
      <c r="AH15" s="705"/>
      <c r="AI15" s="705"/>
      <c r="AJ15" s="705"/>
      <c r="AK15" s="705"/>
      <c r="AL15" s="648">
        <v>0.4</v>
      </c>
      <c r="AM15" s="649"/>
      <c r="AN15" s="649"/>
      <c r="AO15" s="706"/>
      <c r="AP15" s="642" t="s">
        <v>558</v>
      </c>
      <c r="AQ15" s="643"/>
      <c r="AR15" s="643"/>
      <c r="AS15" s="643"/>
      <c r="AT15" s="643"/>
      <c r="AU15" s="643"/>
      <c r="AV15" s="643"/>
      <c r="AW15" s="643"/>
      <c r="AX15" s="643"/>
      <c r="AY15" s="643"/>
      <c r="AZ15" s="643"/>
      <c r="BA15" s="643"/>
      <c r="BB15" s="643"/>
      <c r="BC15" s="643"/>
      <c r="BD15" s="643"/>
      <c r="BE15" s="643"/>
      <c r="BF15" s="644"/>
      <c r="BG15" s="645">
        <v>127120</v>
      </c>
      <c r="BH15" s="646"/>
      <c r="BI15" s="646"/>
      <c r="BJ15" s="646"/>
      <c r="BK15" s="646"/>
      <c r="BL15" s="646"/>
      <c r="BM15" s="646"/>
      <c r="BN15" s="647"/>
      <c r="BO15" s="704">
        <v>2.9</v>
      </c>
      <c r="BP15" s="704"/>
      <c r="BQ15" s="704"/>
      <c r="BR15" s="704"/>
      <c r="BS15" s="651" t="s">
        <v>536</v>
      </c>
      <c r="BT15" s="646"/>
      <c r="BU15" s="646"/>
      <c r="BV15" s="646"/>
      <c r="BW15" s="646"/>
      <c r="BX15" s="646"/>
      <c r="BY15" s="646"/>
      <c r="BZ15" s="646"/>
      <c r="CA15" s="646"/>
      <c r="CB15" s="694"/>
      <c r="CD15" s="687" t="s">
        <v>236</v>
      </c>
      <c r="CE15" s="688"/>
      <c r="CF15" s="688"/>
      <c r="CG15" s="688"/>
      <c r="CH15" s="688"/>
      <c r="CI15" s="688"/>
      <c r="CJ15" s="688"/>
      <c r="CK15" s="688"/>
      <c r="CL15" s="688"/>
      <c r="CM15" s="688"/>
      <c r="CN15" s="688"/>
      <c r="CO15" s="688"/>
      <c r="CP15" s="688"/>
      <c r="CQ15" s="689"/>
      <c r="CR15" s="645">
        <v>1205897</v>
      </c>
      <c r="CS15" s="646"/>
      <c r="CT15" s="646"/>
      <c r="CU15" s="646"/>
      <c r="CV15" s="646"/>
      <c r="CW15" s="646"/>
      <c r="CX15" s="646"/>
      <c r="CY15" s="647"/>
      <c r="CZ15" s="704">
        <v>18.3</v>
      </c>
      <c r="DA15" s="704"/>
      <c r="DB15" s="704"/>
      <c r="DC15" s="704"/>
      <c r="DD15" s="651">
        <v>223899</v>
      </c>
      <c r="DE15" s="646"/>
      <c r="DF15" s="646"/>
      <c r="DG15" s="646"/>
      <c r="DH15" s="646"/>
      <c r="DI15" s="646"/>
      <c r="DJ15" s="646"/>
      <c r="DK15" s="646"/>
      <c r="DL15" s="646"/>
      <c r="DM15" s="646"/>
      <c r="DN15" s="646"/>
      <c r="DO15" s="646"/>
      <c r="DP15" s="647"/>
      <c r="DQ15" s="651">
        <v>965094</v>
      </c>
      <c r="DR15" s="646"/>
      <c r="DS15" s="646"/>
      <c r="DT15" s="646"/>
      <c r="DU15" s="646"/>
      <c r="DV15" s="646"/>
      <c r="DW15" s="646"/>
      <c r="DX15" s="646"/>
      <c r="DY15" s="646"/>
      <c r="DZ15" s="646"/>
      <c r="EA15" s="646"/>
      <c r="EB15" s="646"/>
      <c r="EC15" s="694"/>
    </row>
    <row r="16" spans="2:143" ht="11.25" customHeight="1" x14ac:dyDescent="0.15">
      <c r="B16" s="642" t="s">
        <v>237</v>
      </c>
      <c r="C16" s="643"/>
      <c r="D16" s="643"/>
      <c r="E16" s="643"/>
      <c r="F16" s="643"/>
      <c r="G16" s="643"/>
      <c r="H16" s="643"/>
      <c r="I16" s="643"/>
      <c r="J16" s="643"/>
      <c r="K16" s="643"/>
      <c r="L16" s="643"/>
      <c r="M16" s="643"/>
      <c r="N16" s="643"/>
      <c r="O16" s="643"/>
      <c r="P16" s="643"/>
      <c r="Q16" s="644"/>
      <c r="R16" s="645" t="s">
        <v>536</v>
      </c>
      <c r="S16" s="646"/>
      <c r="T16" s="646"/>
      <c r="U16" s="646"/>
      <c r="V16" s="646"/>
      <c r="W16" s="646"/>
      <c r="X16" s="646"/>
      <c r="Y16" s="647"/>
      <c r="Z16" s="704" t="s">
        <v>536</v>
      </c>
      <c r="AA16" s="704"/>
      <c r="AB16" s="704"/>
      <c r="AC16" s="704"/>
      <c r="AD16" s="705" t="s">
        <v>536</v>
      </c>
      <c r="AE16" s="705"/>
      <c r="AF16" s="705"/>
      <c r="AG16" s="705"/>
      <c r="AH16" s="705"/>
      <c r="AI16" s="705"/>
      <c r="AJ16" s="705"/>
      <c r="AK16" s="705"/>
      <c r="AL16" s="648" t="s">
        <v>536</v>
      </c>
      <c r="AM16" s="649"/>
      <c r="AN16" s="649"/>
      <c r="AO16" s="706"/>
      <c r="AP16" s="642" t="s">
        <v>557</v>
      </c>
      <c r="AQ16" s="643"/>
      <c r="AR16" s="643"/>
      <c r="AS16" s="643"/>
      <c r="AT16" s="643"/>
      <c r="AU16" s="643"/>
      <c r="AV16" s="643"/>
      <c r="AW16" s="643"/>
      <c r="AX16" s="643"/>
      <c r="AY16" s="643"/>
      <c r="AZ16" s="643"/>
      <c r="BA16" s="643"/>
      <c r="BB16" s="643"/>
      <c r="BC16" s="643"/>
      <c r="BD16" s="643"/>
      <c r="BE16" s="643"/>
      <c r="BF16" s="644"/>
      <c r="BG16" s="645" t="s">
        <v>536</v>
      </c>
      <c r="BH16" s="646"/>
      <c r="BI16" s="646"/>
      <c r="BJ16" s="646"/>
      <c r="BK16" s="646"/>
      <c r="BL16" s="646"/>
      <c r="BM16" s="646"/>
      <c r="BN16" s="647"/>
      <c r="BO16" s="704" t="s">
        <v>536</v>
      </c>
      <c r="BP16" s="704"/>
      <c r="BQ16" s="704"/>
      <c r="BR16" s="704"/>
      <c r="BS16" s="651" t="s">
        <v>536</v>
      </c>
      <c r="BT16" s="646"/>
      <c r="BU16" s="646"/>
      <c r="BV16" s="646"/>
      <c r="BW16" s="646"/>
      <c r="BX16" s="646"/>
      <c r="BY16" s="646"/>
      <c r="BZ16" s="646"/>
      <c r="CA16" s="646"/>
      <c r="CB16" s="694"/>
      <c r="CD16" s="687" t="s">
        <v>238</v>
      </c>
      <c r="CE16" s="688"/>
      <c r="CF16" s="688"/>
      <c r="CG16" s="688"/>
      <c r="CH16" s="688"/>
      <c r="CI16" s="688"/>
      <c r="CJ16" s="688"/>
      <c r="CK16" s="688"/>
      <c r="CL16" s="688"/>
      <c r="CM16" s="688"/>
      <c r="CN16" s="688"/>
      <c r="CO16" s="688"/>
      <c r="CP16" s="688"/>
      <c r="CQ16" s="689"/>
      <c r="CR16" s="645" t="s">
        <v>536</v>
      </c>
      <c r="CS16" s="646"/>
      <c r="CT16" s="646"/>
      <c r="CU16" s="646"/>
      <c r="CV16" s="646"/>
      <c r="CW16" s="646"/>
      <c r="CX16" s="646"/>
      <c r="CY16" s="647"/>
      <c r="CZ16" s="704" t="s">
        <v>536</v>
      </c>
      <c r="DA16" s="704"/>
      <c r="DB16" s="704"/>
      <c r="DC16" s="704"/>
      <c r="DD16" s="651" t="s">
        <v>536</v>
      </c>
      <c r="DE16" s="646"/>
      <c r="DF16" s="646"/>
      <c r="DG16" s="646"/>
      <c r="DH16" s="646"/>
      <c r="DI16" s="646"/>
      <c r="DJ16" s="646"/>
      <c r="DK16" s="646"/>
      <c r="DL16" s="646"/>
      <c r="DM16" s="646"/>
      <c r="DN16" s="646"/>
      <c r="DO16" s="646"/>
      <c r="DP16" s="647"/>
      <c r="DQ16" s="651" t="s">
        <v>536</v>
      </c>
      <c r="DR16" s="646"/>
      <c r="DS16" s="646"/>
      <c r="DT16" s="646"/>
      <c r="DU16" s="646"/>
      <c r="DV16" s="646"/>
      <c r="DW16" s="646"/>
      <c r="DX16" s="646"/>
      <c r="DY16" s="646"/>
      <c r="DZ16" s="646"/>
      <c r="EA16" s="646"/>
      <c r="EB16" s="646"/>
      <c r="EC16" s="694"/>
    </row>
    <row r="17" spans="2:133" ht="11.25" customHeight="1" x14ac:dyDescent="0.15">
      <c r="B17" s="642" t="s">
        <v>556</v>
      </c>
      <c r="C17" s="643"/>
      <c r="D17" s="643"/>
      <c r="E17" s="643"/>
      <c r="F17" s="643"/>
      <c r="G17" s="643"/>
      <c r="H17" s="643"/>
      <c r="I17" s="643"/>
      <c r="J17" s="643"/>
      <c r="K17" s="643"/>
      <c r="L17" s="643"/>
      <c r="M17" s="643"/>
      <c r="N17" s="643"/>
      <c r="O17" s="643"/>
      <c r="P17" s="643"/>
      <c r="Q17" s="644"/>
      <c r="R17" s="645">
        <v>17775</v>
      </c>
      <c r="S17" s="646"/>
      <c r="T17" s="646"/>
      <c r="U17" s="646"/>
      <c r="V17" s="646"/>
      <c r="W17" s="646"/>
      <c r="X17" s="646"/>
      <c r="Y17" s="647"/>
      <c r="Z17" s="704">
        <v>0.3</v>
      </c>
      <c r="AA17" s="704"/>
      <c r="AB17" s="704"/>
      <c r="AC17" s="704"/>
      <c r="AD17" s="705">
        <v>17775</v>
      </c>
      <c r="AE17" s="705"/>
      <c r="AF17" s="705"/>
      <c r="AG17" s="705"/>
      <c r="AH17" s="705"/>
      <c r="AI17" s="705"/>
      <c r="AJ17" s="705"/>
      <c r="AK17" s="705"/>
      <c r="AL17" s="648">
        <v>0.4</v>
      </c>
      <c r="AM17" s="649"/>
      <c r="AN17" s="649"/>
      <c r="AO17" s="706"/>
      <c r="AP17" s="642" t="s">
        <v>555</v>
      </c>
      <c r="AQ17" s="643"/>
      <c r="AR17" s="643"/>
      <c r="AS17" s="643"/>
      <c r="AT17" s="643"/>
      <c r="AU17" s="643"/>
      <c r="AV17" s="643"/>
      <c r="AW17" s="643"/>
      <c r="AX17" s="643"/>
      <c r="AY17" s="643"/>
      <c r="AZ17" s="643"/>
      <c r="BA17" s="643"/>
      <c r="BB17" s="643"/>
      <c r="BC17" s="643"/>
      <c r="BD17" s="643"/>
      <c r="BE17" s="643"/>
      <c r="BF17" s="644"/>
      <c r="BG17" s="645" t="s">
        <v>536</v>
      </c>
      <c r="BH17" s="646"/>
      <c r="BI17" s="646"/>
      <c r="BJ17" s="646"/>
      <c r="BK17" s="646"/>
      <c r="BL17" s="646"/>
      <c r="BM17" s="646"/>
      <c r="BN17" s="647"/>
      <c r="BO17" s="704" t="s">
        <v>536</v>
      </c>
      <c r="BP17" s="704"/>
      <c r="BQ17" s="704"/>
      <c r="BR17" s="704"/>
      <c r="BS17" s="651" t="s">
        <v>536</v>
      </c>
      <c r="BT17" s="646"/>
      <c r="BU17" s="646"/>
      <c r="BV17" s="646"/>
      <c r="BW17" s="646"/>
      <c r="BX17" s="646"/>
      <c r="BY17" s="646"/>
      <c r="BZ17" s="646"/>
      <c r="CA17" s="646"/>
      <c r="CB17" s="694"/>
      <c r="CD17" s="687" t="s">
        <v>239</v>
      </c>
      <c r="CE17" s="688"/>
      <c r="CF17" s="688"/>
      <c r="CG17" s="688"/>
      <c r="CH17" s="688"/>
      <c r="CI17" s="688"/>
      <c r="CJ17" s="688"/>
      <c r="CK17" s="688"/>
      <c r="CL17" s="688"/>
      <c r="CM17" s="688"/>
      <c r="CN17" s="688"/>
      <c r="CO17" s="688"/>
      <c r="CP17" s="688"/>
      <c r="CQ17" s="689"/>
      <c r="CR17" s="645">
        <v>151601</v>
      </c>
      <c r="CS17" s="646"/>
      <c r="CT17" s="646"/>
      <c r="CU17" s="646"/>
      <c r="CV17" s="646"/>
      <c r="CW17" s="646"/>
      <c r="CX17" s="646"/>
      <c r="CY17" s="647"/>
      <c r="CZ17" s="704">
        <v>2.2999999999999998</v>
      </c>
      <c r="DA17" s="704"/>
      <c r="DB17" s="704"/>
      <c r="DC17" s="704"/>
      <c r="DD17" s="651" t="s">
        <v>536</v>
      </c>
      <c r="DE17" s="646"/>
      <c r="DF17" s="646"/>
      <c r="DG17" s="646"/>
      <c r="DH17" s="646"/>
      <c r="DI17" s="646"/>
      <c r="DJ17" s="646"/>
      <c r="DK17" s="646"/>
      <c r="DL17" s="646"/>
      <c r="DM17" s="646"/>
      <c r="DN17" s="646"/>
      <c r="DO17" s="646"/>
      <c r="DP17" s="647"/>
      <c r="DQ17" s="651">
        <v>151601</v>
      </c>
      <c r="DR17" s="646"/>
      <c r="DS17" s="646"/>
      <c r="DT17" s="646"/>
      <c r="DU17" s="646"/>
      <c r="DV17" s="646"/>
      <c r="DW17" s="646"/>
      <c r="DX17" s="646"/>
      <c r="DY17" s="646"/>
      <c r="DZ17" s="646"/>
      <c r="EA17" s="646"/>
      <c r="EB17" s="646"/>
      <c r="EC17" s="694"/>
    </row>
    <row r="18" spans="2:133" ht="11.25" customHeight="1" x14ac:dyDescent="0.15">
      <c r="B18" s="642" t="s">
        <v>240</v>
      </c>
      <c r="C18" s="643"/>
      <c r="D18" s="643"/>
      <c r="E18" s="643"/>
      <c r="F18" s="643"/>
      <c r="G18" s="643"/>
      <c r="H18" s="643"/>
      <c r="I18" s="643"/>
      <c r="J18" s="643"/>
      <c r="K18" s="643"/>
      <c r="L18" s="643"/>
      <c r="M18" s="643"/>
      <c r="N18" s="643"/>
      <c r="O18" s="643"/>
      <c r="P18" s="643"/>
      <c r="Q18" s="644"/>
      <c r="R18" s="645">
        <v>17606</v>
      </c>
      <c r="S18" s="646"/>
      <c r="T18" s="646"/>
      <c r="U18" s="646"/>
      <c r="V18" s="646"/>
      <c r="W18" s="646"/>
      <c r="X18" s="646"/>
      <c r="Y18" s="647"/>
      <c r="Z18" s="704">
        <v>0.3</v>
      </c>
      <c r="AA18" s="704"/>
      <c r="AB18" s="704"/>
      <c r="AC18" s="704"/>
      <c r="AD18" s="705" t="s">
        <v>536</v>
      </c>
      <c r="AE18" s="705"/>
      <c r="AF18" s="705"/>
      <c r="AG18" s="705"/>
      <c r="AH18" s="705"/>
      <c r="AI18" s="705"/>
      <c r="AJ18" s="705"/>
      <c r="AK18" s="705"/>
      <c r="AL18" s="648" t="s">
        <v>536</v>
      </c>
      <c r="AM18" s="649"/>
      <c r="AN18" s="649"/>
      <c r="AO18" s="706"/>
      <c r="AP18" s="642" t="s">
        <v>554</v>
      </c>
      <c r="AQ18" s="643"/>
      <c r="AR18" s="643"/>
      <c r="AS18" s="643"/>
      <c r="AT18" s="643"/>
      <c r="AU18" s="643"/>
      <c r="AV18" s="643"/>
      <c r="AW18" s="643"/>
      <c r="AX18" s="643"/>
      <c r="AY18" s="643"/>
      <c r="AZ18" s="643"/>
      <c r="BA18" s="643"/>
      <c r="BB18" s="643"/>
      <c r="BC18" s="643"/>
      <c r="BD18" s="643"/>
      <c r="BE18" s="643"/>
      <c r="BF18" s="644"/>
      <c r="BG18" s="645" t="s">
        <v>536</v>
      </c>
      <c r="BH18" s="646"/>
      <c r="BI18" s="646"/>
      <c r="BJ18" s="646"/>
      <c r="BK18" s="646"/>
      <c r="BL18" s="646"/>
      <c r="BM18" s="646"/>
      <c r="BN18" s="647"/>
      <c r="BO18" s="704" t="s">
        <v>536</v>
      </c>
      <c r="BP18" s="704"/>
      <c r="BQ18" s="704"/>
      <c r="BR18" s="704"/>
      <c r="BS18" s="651" t="s">
        <v>536</v>
      </c>
      <c r="BT18" s="646"/>
      <c r="BU18" s="646"/>
      <c r="BV18" s="646"/>
      <c r="BW18" s="646"/>
      <c r="BX18" s="646"/>
      <c r="BY18" s="646"/>
      <c r="BZ18" s="646"/>
      <c r="CA18" s="646"/>
      <c r="CB18" s="694"/>
      <c r="CD18" s="687" t="s">
        <v>241</v>
      </c>
      <c r="CE18" s="688"/>
      <c r="CF18" s="688"/>
      <c r="CG18" s="688"/>
      <c r="CH18" s="688"/>
      <c r="CI18" s="688"/>
      <c r="CJ18" s="688"/>
      <c r="CK18" s="688"/>
      <c r="CL18" s="688"/>
      <c r="CM18" s="688"/>
      <c r="CN18" s="688"/>
      <c r="CO18" s="688"/>
      <c r="CP18" s="688"/>
      <c r="CQ18" s="689"/>
      <c r="CR18" s="645" t="s">
        <v>536</v>
      </c>
      <c r="CS18" s="646"/>
      <c r="CT18" s="646"/>
      <c r="CU18" s="646"/>
      <c r="CV18" s="646"/>
      <c r="CW18" s="646"/>
      <c r="CX18" s="646"/>
      <c r="CY18" s="647"/>
      <c r="CZ18" s="704" t="s">
        <v>536</v>
      </c>
      <c r="DA18" s="704"/>
      <c r="DB18" s="704"/>
      <c r="DC18" s="704"/>
      <c r="DD18" s="651" t="s">
        <v>536</v>
      </c>
      <c r="DE18" s="646"/>
      <c r="DF18" s="646"/>
      <c r="DG18" s="646"/>
      <c r="DH18" s="646"/>
      <c r="DI18" s="646"/>
      <c r="DJ18" s="646"/>
      <c r="DK18" s="646"/>
      <c r="DL18" s="646"/>
      <c r="DM18" s="646"/>
      <c r="DN18" s="646"/>
      <c r="DO18" s="646"/>
      <c r="DP18" s="647"/>
      <c r="DQ18" s="651" t="s">
        <v>536</v>
      </c>
      <c r="DR18" s="646"/>
      <c r="DS18" s="646"/>
      <c r="DT18" s="646"/>
      <c r="DU18" s="646"/>
      <c r="DV18" s="646"/>
      <c r="DW18" s="646"/>
      <c r="DX18" s="646"/>
      <c r="DY18" s="646"/>
      <c r="DZ18" s="646"/>
      <c r="EA18" s="646"/>
      <c r="EB18" s="646"/>
      <c r="EC18" s="694"/>
    </row>
    <row r="19" spans="2:133" ht="11.25" customHeight="1" x14ac:dyDescent="0.15">
      <c r="B19" s="642" t="s">
        <v>553</v>
      </c>
      <c r="C19" s="643"/>
      <c r="D19" s="643"/>
      <c r="E19" s="643"/>
      <c r="F19" s="643"/>
      <c r="G19" s="643"/>
      <c r="H19" s="643"/>
      <c r="I19" s="643"/>
      <c r="J19" s="643"/>
      <c r="K19" s="643"/>
      <c r="L19" s="643"/>
      <c r="M19" s="643"/>
      <c r="N19" s="643"/>
      <c r="O19" s="643"/>
      <c r="P19" s="643"/>
      <c r="Q19" s="644"/>
      <c r="R19" s="645" t="s">
        <v>536</v>
      </c>
      <c r="S19" s="646"/>
      <c r="T19" s="646"/>
      <c r="U19" s="646"/>
      <c r="V19" s="646"/>
      <c r="W19" s="646"/>
      <c r="X19" s="646"/>
      <c r="Y19" s="647"/>
      <c r="Z19" s="704" t="s">
        <v>536</v>
      </c>
      <c r="AA19" s="704"/>
      <c r="AB19" s="704"/>
      <c r="AC19" s="704"/>
      <c r="AD19" s="705" t="s">
        <v>536</v>
      </c>
      <c r="AE19" s="705"/>
      <c r="AF19" s="705"/>
      <c r="AG19" s="705"/>
      <c r="AH19" s="705"/>
      <c r="AI19" s="705"/>
      <c r="AJ19" s="705"/>
      <c r="AK19" s="705"/>
      <c r="AL19" s="648" t="s">
        <v>536</v>
      </c>
      <c r="AM19" s="649"/>
      <c r="AN19" s="649"/>
      <c r="AO19" s="706"/>
      <c r="AP19" s="642" t="s">
        <v>242</v>
      </c>
      <c r="AQ19" s="643"/>
      <c r="AR19" s="643"/>
      <c r="AS19" s="643"/>
      <c r="AT19" s="643"/>
      <c r="AU19" s="643"/>
      <c r="AV19" s="643"/>
      <c r="AW19" s="643"/>
      <c r="AX19" s="643"/>
      <c r="AY19" s="643"/>
      <c r="AZ19" s="643"/>
      <c r="BA19" s="643"/>
      <c r="BB19" s="643"/>
      <c r="BC19" s="643"/>
      <c r="BD19" s="643"/>
      <c r="BE19" s="643"/>
      <c r="BF19" s="644"/>
      <c r="BG19" s="645">
        <v>243899</v>
      </c>
      <c r="BH19" s="646"/>
      <c r="BI19" s="646"/>
      <c r="BJ19" s="646"/>
      <c r="BK19" s="646"/>
      <c r="BL19" s="646"/>
      <c r="BM19" s="646"/>
      <c r="BN19" s="647"/>
      <c r="BO19" s="704">
        <v>5.6</v>
      </c>
      <c r="BP19" s="704"/>
      <c r="BQ19" s="704"/>
      <c r="BR19" s="704"/>
      <c r="BS19" s="651" t="s">
        <v>536</v>
      </c>
      <c r="BT19" s="646"/>
      <c r="BU19" s="646"/>
      <c r="BV19" s="646"/>
      <c r="BW19" s="646"/>
      <c r="BX19" s="646"/>
      <c r="BY19" s="646"/>
      <c r="BZ19" s="646"/>
      <c r="CA19" s="646"/>
      <c r="CB19" s="694"/>
      <c r="CD19" s="687" t="s">
        <v>552</v>
      </c>
      <c r="CE19" s="688"/>
      <c r="CF19" s="688"/>
      <c r="CG19" s="688"/>
      <c r="CH19" s="688"/>
      <c r="CI19" s="688"/>
      <c r="CJ19" s="688"/>
      <c r="CK19" s="688"/>
      <c r="CL19" s="688"/>
      <c r="CM19" s="688"/>
      <c r="CN19" s="688"/>
      <c r="CO19" s="688"/>
      <c r="CP19" s="688"/>
      <c r="CQ19" s="689"/>
      <c r="CR19" s="645" t="s">
        <v>536</v>
      </c>
      <c r="CS19" s="646"/>
      <c r="CT19" s="646"/>
      <c r="CU19" s="646"/>
      <c r="CV19" s="646"/>
      <c r="CW19" s="646"/>
      <c r="CX19" s="646"/>
      <c r="CY19" s="647"/>
      <c r="CZ19" s="704" t="s">
        <v>536</v>
      </c>
      <c r="DA19" s="704"/>
      <c r="DB19" s="704"/>
      <c r="DC19" s="704"/>
      <c r="DD19" s="651" t="s">
        <v>536</v>
      </c>
      <c r="DE19" s="646"/>
      <c r="DF19" s="646"/>
      <c r="DG19" s="646"/>
      <c r="DH19" s="646"/>
      <c r="DI19" s="646"/>
      <c r="DJ19" s="646"/>
      <c r="DK19" s="646"/>
      <c r="DL19" s="646"/>
      <c r="DM19" s="646"/>
      <c r="DN19" s="646"/>
      <c r="DO19" s="646"/>
      <c r="DP19" s="647"/>
      <c r="DQ19" s="651" t="s">
        <v>536</v>
      </c>
      <c r="DR19" s="646"/>
      <c r="DS19" s="646"/>
      <c r="DT19" s="646"/>
      <c r="DU19" s="646"/>
      <c r="DV19" s="646"/>
      <c r="DW19" s="646"/>
      <c r="DX19" s="646"/>
      <c r="DY19" s="646"/>
      <c r="DZ19" s="646"/>
      <c r="EA19" s="646"/>
      <c r="EB19" s="646"/>
      <c r="EC19" s="694"/>
    </row>
    <row r="20" spans="2:133" ht="11.25" customHeight="1" x14ac:dyDescent="0.15">
      <c r="B20" s="642" t="s">
        <v>551</v>
      </c>
      <c r="C20" s="643"/>
      <c r="D20" s="643"/>
      <c r="E20" s="643"/>
      <c r="F20" s="643"/>
      <c r="G20" s="643"/>
      <c r="H20" s="643"/>
      <c r="I20" s="643"/>
      <c r="J20" s="643"/>
      <c r="K20" s="643"/>
      <c r="L20" s="643"/>
      <c r="M20" s="643"/>
      <c r="N20" s="643"/>
      <c r="O20" s="643"/>
      <c r="P20" s="643"/>
      <c r="Q20" s="644"/>
      <c r="R20" s="645">
        <v>17606</v>
      </c>
      <c r="S20" s="646"/>
      <c r="T20" s="646"/>
      <c r="U20" s="646"/>
      <c r="V20" s="646"/>
      <c r="W20" s="646"/>
      <c r="X20" s="646"/>
      <c r="Y20" s="647"/>
      <c r="Z20" s="704">
        <v>0.3</v>
      </c>
      <c r="AA20" s="704"/>
      <c r="AB20" s="704"/>
      <c r="AC20" s="704"/>
      <c r="AD20" s="705" t="s">
        <v>536</v>
      </c>
      <c r="AE20" s="705"/>
      <c r="AF20" s="705"/>
      <c r="AG20" s="705"/>
      <c r="AH20" s="705"/>
      <c r="AI20" s="705"/>
      <c r="AJ20" s="705"/>
      <c r="AK20" s="705"/>
      <c r="AL20" s="648" t="s">
        <v>536</v>
      </c>
      <c r="AM20" s="649"/>
      <c r="AN20" s="649"/>
      <c r="AO20" s="706"/>
      <c r="AP20" s="642" t="s">
        <v>550</v>
      </c>
      <c r="AQ20" s="643"/>
      <c r="AR20" s="643"/>
      <c r="AS20" s="643"/>
      <c r="AT20" s="643"/>
      <c r="AU20" s="643"/>
      <c r="AV20" s="643"/>
      <c r="AW20" s="643"/>
      <c r="AX20" s="643"/>
      <c r="AY20" s="643"/>
      <c r="AZ20" s="643"/>
      <c r="BA20" s="643"/>
      <c r="BB20" s="643"/>
      <c r="BC20" s="643"/>
      <c r="BD20" s="643"/>
      <c r="BE20" s="643"/>
      <c r="BF20" s="644"/>
      <c r="BG20" s="645">
        <v>243899</v>
      </c>
      <c r="BH20" s="646"/>
      <c r="BI20" s="646"/>
      <c r="BJ20" s="646"/>
      <c r="BK20" s="646"/>
      <c r="BL20" s="646"/>
      <c r="BM20" s="646"/>
      <c r="BN20" s="647"/>
      <c r="BO20" s="704">
        <v>5.6</v>
      </c>
      <c r="BP20" s="704"/>
      <c r="BQ20" s="704"/>
      <c r="BR20" s="704"/>
      <c r="BS20" s="651" t="s">
        <v>536</v>
      </c>
      <c r="BT20" s="646"/>
      <c r="BU20" s="646"/>
      <c r="BV20" s="646"/>
      <c r="BW20" s="646"/>
      <c r="BX20" s="646"/>
      <c r="BY20" s="646"/>
      <c r="BZ20" s="646"/>
      <c r="CA20" s="646"/>
      <c r="CB20" s="694"/>
      <c r="CD20" s="687" t="s">
        <v>243</v>
      </c>
      <c r="CE20" s="688"/>
      <c r="CF20" s="688"/>
      <c r="CG20" s="688"/>
      <c r="CH20" s="688"/>
      <c r="CI20" s="688"/>
      <c r="CJ20" s="688"/>
      <c r="CK20" s="688"/>
      <c r="CL20" s="688"/>
      <c r="CM20" s="688"/>
      <c r="CN20" s="688"/>
      <c r="CO20" s="688"/>
      <c r="CP20" s="688"/>
      <c r="CQ20" s="689"/>
      <c r="CR20" s="645">
        <v>6586220</v>
      </c>
      <c r="CS20" s="646"/>
      <c r="CT20" s="646"/>
      <c r="CU20" s="646"/>
      <c r="CV20" s="646"/>
      <c r="CW20" s="646"/>
      <c r="CX20" s="646"/>
      <c r="CY20" s="647"/>
      <c r="CZ20" s="704">
        <v>100</v>
      </c>
      <c r="DA20" s="704"/>
      <c r="DB20" s="704"/>
      <c r="DC20" s="704"/>
      <c r="DD20" s="651">
        <v>509701</v>
      </c>
      <c r="DE20" s="646"/>
      <c r="DF20" s="646"/>
      <c r="DG20" s="646"/>
      <c r="DH20" s="646"/>
      <c r="DI20" s="646"/>
      <c r="DJ20" s="646"/>
      <c r="DK20" s="646"/>
      <c r="DL20" s="646"/>
      <c r="DM20" s="646"/>
      <c r="DN20" s="646"/>
      <c r="DO20" s="646"/>
      <c r="DP20" s="647"/>
      <c r="DQ20" s="651">
        <v>5336066</v>
      </c>
      <c r="DR20" s="646"/>
      <c r="DS20" s="646"/>
      <c r="DT20" s="646"/>
      <c r="DU20" s="646"/>
      <c r="DV20" s="646"/>
      <c r="DW20" s="646"/>
      <c r="DX20" s="646"/>
      <c r="DY20" s="646"/>
      <c r="DZ20" s="646"/>
      <c r="EA20" s="646"/>
      <c r="EB20" s="646"/>
      <c r="EC20" s="694"/>
    </row>
    <row r="21" spans="2:133" ht="11.25" customHeight="1" x14ac:dyDescent="0.15">
      <c r="B21" s="642" t="s">
        <v>549</v>
      </c>
      <c r="C21" s="643"/>
      <c r="D21" s="643"/>
      <c r="E21" s="643"/>
      <c r="F21" s="643"/>
      <c r="G21" s="643"/>
      <c r="H21" s="643"/>
      <c r="I21" s="643"/>
      <c r="J21" s="643"/>
      <c r="K21" s="643"/>
      <c r="L21" s="643"/>
      <c r="M21" s="643"/>
      <c r="N21" s="643"/>
      <c r="O21" s="643"/>
      <c r="P21" s="643"/>
      <c r="Q21" s="644"/>
      <c r="R21" s="645" t="s">
        <v>536</v>
      </c>
      <c r="S21" s="646"/>
      <c r="T21" s="646"/>
      <c r="U21" s="646"/>
      <c r="V21" s="646"/>
      <c r="W21" s="646"/>
      <c r="X21" s="646"/>
      <c r="Y21" s="647"/>
      <c r="Z21" s="704" t="s">
        <v>536</v>
      </c>
      <c r="AA21" s="704"/>
      <c r="AB21" s="704"/>
      <c r="AC21" s="704"/>
      <c r="AD21" s="705" t="s">
        <v>536</v>
      </c>
      <c r="AE21" s="705"/>
      <c r="AF21" s="705"/>
      <c r="AG21" s="705"/>
      <c r="AH21" s="705"/>
      <c r="AI21" s="705"/>
      <c r="AJ21" s="705"/>
      <c r="AK21" s="705"/>
      <c r="AL21" s="648" t="s">
        <v>536</v>
      </c>
      <c r="AM21" s="649"/>
      <c r="AN21" s="649"/>
      <c r="AO21" s="706"/>
      <c r="AP21" s="750" t="s">
        <v>548</v>
      </c>
      <c r="AQ21" s="751"/>
      <c r="AR21" s="751"/>
      <c r="AS21" s="751"/>
      <c r="AT21" s="751"/>
      <c r="AU21" s="751"/>
      <c r="AV21" s="751"/>
      <c r="AW21" s="751"/>
      <c r="AX21" s="751"/>
      <c r="AY21" s="751"/>
      <c r="AZ21" s="751"/>
      <c r="BA21" s="751"/>
      <c r="BB21" s="751"/>
      <c r="BC21" s="751"/>
      <c r="BD21" s="751"/>
      <c r="BE21" s="751"/>
      <c r="BF21" s="752"/>
      <c r="BG21" s="645" t="s">
        <v>536</v>
      </c>
      <c r="BH21" s="646"/>
      <c r="BI21" s="646"/>
      <c r="BJ21" s="646"/>
      <c r="BK21" s="646"/>
      <c r="BL21" s="646"/>
      <c r="BM21" s="646"/>
      <c r="BN21" s="647"/>
      <c r="BO21" s="704" t="s">
        <v>536</v>
      </c>
      <c r="BP21" s="704"/>
      <c r="BQ21" s="704"/>
      <c r="BR21" s="704"/>
      <c r="BS21" s="651" t="s">
        <v>536</v>
      </c>
      <c r="BT21" s="646"/>
      <c r="BU21" s="646"/>
      <c r="BV21" s="646"/>
      <c r="BW21" s="646"/>
      <c r="BX21" s="646"/>
      <c r="BY21" s="646"/>
      <c r="BZ21" s="646"/>
      <c r="CA21" s="646"/>
      <c r="CB21" s="694"/>
      <c r="CD21" s="765"/>
      <c r="CE21" s="684"/>
      <c r="CF21" s="684"/>
      <c r="CG21" s="684"/>
      <c r="CH21" s="684"/>
      <c r="CI21" s="684"/>
      <c r="CJ21" s="684"/>
      <c r="CK21" s="684"/>
      <c r="CL21" s="684"/>
      <c r="CM21" s="684"/>
      <c r="CN21" s="684"/>
      <c r="CO21" s="684"/>
      <c r="CP21" s="684"/>
      <c r="CQ21" s="685"/>
      <c r="CR21" s="766"/>
      <c r="CS21" s="767"/>
      <c r="CT21" s="767"/>
      <c r="CU21" s="767"/>
      <c r="CV21" s="767"/>
      <c r="CW21" s="767"/>
      <c r="CX21" s="767"/>
      <c r="CY21" s="768"/>
      <c r="CZ21" s="769"/>
      <c r="DA21" s="769"/>
      <c r="DB21" s="769"/>
      <c r="DC21" s="769"/>
      <c r="DD21" s="770"/>
      <c r="DE21" s="767"/>
      <c r="DF21" s="767"/>
      <c r="DG21" s="767"/>
      <c r="DH21" s="767"/>
      <c r="DI21" s="767"/>
      <c r="DJ21" s="767"/>
      <c r="DK21" s="767"/>
      <c r="DL21" s="767"/>
      <c r="DM21" s="767"/>
      <c r="DN21" s="767"/>
      <c r="DO21" s="767"/>
      <c r="DP21" s="768"/>
      <c r="DQ21" s="770"/>
      <c r="DR21" s="767"/>
      <c r="DS21" s="767"/>
      <c r="DT21" s="767"/>
      <c r="DU21" s="767"/>
      <c r="DV21" s="767"/>
      <c r="DW21" s="767"/>
      <c r="DX21" s="767"/>
      <c r="DY21" s="767"/>
      <c r="DZ21" s="767"/>
      <c r="EA21" s="767"/>
      <c r="EB21" s="767"/>
      <c r="EC21" s="771"/>
    </row>
    <row r="22" spans="2:133" ht="11.25" customHeight="1" x14ac:dyDescent="0.15">
      <c r="B22" s="642" t="s">
        <v>547</v>
      </c>
      <c r="C22" s="643"/>
      <c r="D22" s="643"/>
      <c r="E22" s="643"/>
      <c r="F22" s="643"/>
      <c r="G22" s="643"/>
      <c r="H22" s="643"/>
      <c r="I22" s="643"/>
      <c r="J22" s="643"/>
      <c r="K22" s="643"/>
      <c r="L22" s="643"/>
      <c r="M22" s="643"/>
      <c r="N22" s="643"/>
      <c r="O22" s="643"/>
      <c r="P22" s="643"/>
      <c r="Q22" s="644"/>
      <c r="R22" s="645">
        <v>4875257</v>
      </c>
      <c r="S22" s="646"/>
      <c r="T22" s="646"/>
      <c r="U22" s="646"/>
      <c r="V22" s="646"/>
      <c r="W22" s="646"/>
      <c r="X22" s="646"/>
      <c r="Y22" s="647"/>
      <c r="Z22" s="704">
        <v>71.900000000000006</v>
      </c>
      <c r="AA22" s="704"/>
      <c r="AB22" s="704"/>
      <c r="AC22" s="704"/>
      <c r="AD22" s="705">
        <v>4613752</v>
      </c>
      <c r="AE22" s="705"/>
      <c r="AF22" s="705"/>
      <c r="AG22" s="705"/>
      <c r="AH22" s="705"/>
      <c r="AI22" s="705"/>
      <c r="AJ22" s="705"/>
      <c r="AK22" s="705"/>
      <c r="AL22" s="648">
        <v>97.5</v>
      </c>
      <c r="AM22" s="649"/>
      <c r="AN22" s="649"/>
      <c r="AO22" s="706"/>
      <c r="AP22" s="750" t="s">
        <v>546</v>
      </c>
      <c r="AQ22" s="751"/>
      <c r="AR22" s="751"/>
      <c r="AS22" s="751"/>
      <c r="AT22" s="751"/>
      <c r="AU22" s="751"/>
      <c r="AV22" s="751"/>
      <c r="AW22" s="751"/>
      <c r="AX22" s="751"/>
      <c r="AY22" s="751"/>
      <c r="AZ22" s="751"/>
      <c r="BA22" s="751"/>
      <c r="BB22" s="751"/>
      <c r="BC22" s="751"/>
      <c r="BD22" s="751"/>
      <c r="BE22" s="751"/>
      <c r="BF22" s="752"/>
      <c r="BG22" s="645" t="s">
        <v>536</v>
      </c>
      <c r="BH22" s="646"/>
      <c r="BI22" s="646"/>
      <c r="BJ22" s="646"/>
      <c r="BK22" s="646"/>
      <c r="BL22" s="646"/>
      <c r="BM22" s="646"/>
      <c r="BN22" s="647"/>
      <c r="BO22" s="704" t="s">
        <v>536</v>
      </c>
      <c r="BP22" s="704"/>
      <c r="BQ22" s="704"/>
      <c r="BR22" s="704"/>
      <c r="BS22" s="651" t="s">
        <v>536</v>
      </c>
      <c r="BT22" s="646"/>
      <c r="BU22" s="646"/>
      <c r="BV22" s="646"/>
      <c r="BW22" s="646"/>
      <c r="BX22" s="646"/>
      <c r="BY22" s="646"/>
      <c r="BZ22" s="646"/>
      <c r="CA22" s="646"/>
      <c r="CB22" s="694"/>
      <c r="CD22" s="754" t="s">
        <v>244</v>
      </c>
      <c r="CE22" s="755"/>
      <c r="CF22" s="755"/>
      <c r="CG22" s="755"/>
      <c r="CH22" s="755"/>
      <c r="CI22" s="755"/>
      <c r="CJ22" s="755"/>
      <c r="CK22" s="755"/>
      <c r="CL22" s="755"/>
      <c r="CM22" s="755"/>
      <c r="CN22" s="755"/>
      <c r="CO22" s="755"/>
      <c r="CP22" s="755"/>
      <c r="CQ22" s="755"/>
      <c r="CR22" s="755"/>
      <c r="CS22" s="755"/>
      <c r="CT22" s="755"/>
      <c r="CU22" s="755"/>
      <c r="CV22" s="755"/>
      <c r="CW22" s="755"/>
      <c r="CX22" s="755"/>
      <c r="CY22" s="755"/>
      <c r="CZ22" s="755"/>
      <c r="DA22" s="755"/>
      <c r="DB22" s="755"/>
      <c r="DC22" s="755"/>
      <c r="DD22" s="755"/>
      <c r="DE22" s="755"/>
      <c r="DF22" s="755"/>
      <c r="DG22" s="755"/>
      <c r="DH22" s="755"/>
      <c r="DI22" s="755"/>
      <c r="DJ22" s="755"/>
      <c r="DK22" s="755"/>
      <c r="DL22" s="755"/>
      <c r="DM22" s="755"/>
      <c r="DN22" s="755"/>
      <c r="DO22" s="755"/>
      <c r="DP22" s="755"/>
      <c r="DQ22" s="755"/>
      <c r="DR22" s="755"/>
      <c r="DS22" s="755"/>
      <c r="DT22" s="755"/>
      <c r="DU22" s="755"/>
      <c r="DV22" s="755"/>
      <c r="DW22" s="755"/>
      <c r="DX22" s="755"/>
      <c r="DY22" s="755"/>
      <c r="DZ22" s="755"/>
      <c r="EA22" s="755"/>
      <c r="EB22" s="755"/>
      <c r="EC22" s="756"/>
    </row>
    <row r="23" spans="2:133" ht="11.25" customHeight="1" x14ac:dyDescent="0.15">
      <c r="B23" s="642" t="s">
        <v>545</v>
      </c>
      <c r="C23" s="643"/>
      <c r="D23" s="643"/>
      <c r="E23" s="643"/>
      <c r="F23" s="643"/>
      <c r="G23" s="643"/>
      <c r="H23" s="643"/>
      <c r="I23" s="643"/>
      <c r="J23" s="643"/>
      <c r="K23" s="643"/>
      <c r="L23" s="643"/>
      <c r="M23" s="643"/>
      <c r="N23" s="643"/>
      <c r="O23" s="643"/>
      <c r="P23" s="643"/>
      <c r="Q23" s="644"/>
      <c r="R23" s="645">
        <v>3458</v>
      </c>
      <c r="S23" s="646"/>
      <c r="T23" s="646"/>
      <c r="U23" s="646"/>
      <c r="V23" s="646"/>
      <c r="W23" s="646"/>
      <c r="X23" s="646"/>
      <c r="Y23" s="647"/>
      <c r="Z23" s="704">
        <v>0.1</v>
      </c>
      <c r="AA23" s="704"/>
      <c r="AB23" s="704"/>
      <c r="AC23" s="704"/>
      <c r="AD23" s="705">
        <v>3458</v>
      </c>
      <c r="AE23" s="705"/>
      <c r="AF23" s="705"/>
      <c r="AG23" s="705"/>
      <c r="AH23" s="705"/>
      <c r="AI23" s="705"/>
      <c r="AJ23" s="705"/>
      <c r="AK23" s="705"/>
      <c r="AL23" s="648">
        <v>0.1</v>
      </c>
      <c r="AM23" s="649"/>
      <c r="AN23" s="649"/>
      <c r="AO23" s="706"/>
      <c r="AP23" s="750" t="s">
        <v>544</v>
      </c>
      <c r="AQ23" s="751"/>
      <c r="AR23" s="751"/>
      <c r="AS23" s="751"/>
      <c r="AT23" s="751"/>
      <c r="AU23" s="751"/>
      <c r="AV23" s="751"/>
      <c r="AW23" s="751"/>
      <c r="AX23" s="751"/>
      <c r="AY23" s="751"/>
      <c r="AZ23" s="751"/>
      <c r="BA23" s="751"/>
      <c r="BB23" s="751"/>
      <c r="BC23" s="751"/>
      <c r="BD23" s="751"/>
      <c r="BE23" s="751"/>
      <c r="BF23" s="752"/>
      <c r="BG23" s="645">
        <v>243899</v>
      </c>
      <c r="BH23" s="646"/>
      <c r="BI23" s="646"/>
      <c r="BJ23" s="646"/>
      <c r="BK23" s="646"/>
      <c r="BL23" s="646"/>
      <c r="BM23" s="646"/>
      <c r="BN23" s="647"/>
      <c r="BO23" s="704">
        <v>5.6</v>
      </c>
      <c r="BP23" s="704"/>
      <c r="BQ23" s="704"/>
      <c r="BR23" s="704"/>
      <c r="BS23" s="651" t="s">
        <v>536</v>
      </c>
      <c r="BT23" s="646"/>
      <c r="BU23" s="646"/>
      <c r="BV23" s="646"/>
      <c r="BW23" s="646"/>
      <c r="BX23" s="646"/>
      <c r="BY23" s="646"/>
      <c r="BZ23" s="646"/>
      <c r="CA23" s="646"/>
      <c r="CB23" s="694"/>
      <c r="CD23" s="754" t="s">
        <v>212</v>
      </c>
      <c r="CE23" s="755"/>
      <c r="CF23" s="755"/>
      <c r="CG23" s="755"/>
      <c r="CH23" s="755"/>
      <c r="CI23" s="755"/>
      <c r="CJ23" s="755"/>
      <c r="CK23" s="755"/>
      <c r="CL23" s="755"/>
      <c r="CM23" s="755"/>
      <c r="CN23" s="755"/>
      <c r="CO23" s="755"/>
      <c r="CP23" s="755"/>
      <c r="CQ23" s="756"/>
      <c r="CR23" s="754" t="s">
        <v>245</v>
      </c>
      <c r="CS23" s="755"/>
      <c r="CT23" s="755"/>
      <c r="CU23" s="755"/>
      <c r="CV23" s="755"/>
      <c r="CW23" s="755"/>
      <c r="CX23" s="755"/>
      <c r="CY23" s="756"/>
      <c r="CZ23" s="754" t="s">
        <v>543</v>
      </c>
      <c r="DA23" s="755"/>
      <c r="DB23" s="755"/>
      <c r="DC23" s="756"/>
      <c r="DD23" s="754" t="s">
        <v>542</v>
      </c>
      <c r="DE23" s="755"/>
      <c r="DF23" s="755"/>
      <c r="DG23" s="755"/>
      <c r="DH23" s="755"/>
      <c r="DI23" s="755"/>
      <c r="DJ23" s="755"/>
      <c r="DK23" s="756"/>
      <c r="DL23" s="757" t="s">
        <v>246</v>
      </c>
      <c r="DM23" s="758"/>
      <c r="DN23" s="758"/>
      <c r="DO23" s="758"/>
      <c r="DP23" s="758"/>
      <c r="DQ23" s="758"/>
      <c r="DR23" s="758"/>
      <c r="DS23" s="758"/>
      <c r="DT23" s="758"/>
      <c r="DU23" s="758"/>
      <c r="DV23" s="759"/>
      <c r="DW23" s="754" t="s">
        <v>247</v>
      </c>
      <c r="DX23" s="755"/>
      <c r="DY23" s="755"/>
      <c r="DZ23" s="755"/>
      <c r="EA23" s="755"/>
      <c r="EB23" s="755"/>
      <c r="EC23" s="756"/>
    </row>
    <row r="24" spans="2:133" ht="11.25" customHeight="1" x14ac:dyDescent="0.15">
      <c r="B24" s="642" t="s">
        <v>248</v>
      </c>
      <c r="C24" s="643"/>
      <c r="D24" s="643"/>
      <c r="E24" s="643"/>
      <c r="F24" s="643"/>
      <c r="G24" s="643"/>
      <c r="H24" s="643"/>
      <c r="I24" s="643"/>
      <c r="J24" s="643"/>
      <c r="K24" s="643"/>
      <c r="L24" s="643"/>
      <c r="M24" s="643"/>
      <c r="N24" s="643"/>
      <c r="O24" s="643"/>
      <c r="P24" s="643"/>
      <c r="Q24" s="644"/>
      <c r="R24" s="645">
        <v>12274</v>
      </c>
      <c r="S24" s="646"/>
      <c r="T24" s="646"/>
      <c r="U24" s="646"/>
      <c r="V24" s="646"/>
      <c r="W24" s="646"/>
      <c r="X24" s="646"/>
      <c r="Y24" s="647"/>
      <c r="Z24" s="704">
        <v>0.2</v>
      </c>
      <c r="AA24" s="704"/>
      <c r="AB24" s="704"/>
      <c r="AC24" s="704"/>
      <c r="AD24" s="705">
        <v>95</v>
      </c>
      <c r="AE24" s="705"/>
      <c r="AF24" s="705"/>
      <c r="AG24" s="705"/>
      <c r="AH24" s="705"/>
      <c r="AI24" s="705"/>
      <c r="AJ24" s="705"/>
      <c r="AK24" s="705"/>
      <c r="AL24" s="648">
        <v>0</v>
      </c>
      <c r="AM24" s="649"/>
      <c r="AN24" s="649"/>
      <c r="AO24" s="706"/>
      <c r="AP24" s="750" t="s">
        <v>541</v>
      </c>
      <c r="AQ24" s="751"/>
      <c r="AR24" s="751"/>
      <c r="AS24" s="751"/>
      <c r="AT24" s="751"/>
      <c r="AU24" s="751"/>
      <c r="AV24" s="751"/>
      <c r="AW24" s="751"/>
      <c r="AX24" s="751"/>
      <c r="AY24" s="751"/>
      <c r="AZ24" s="751"/>
      <c r="BA24" s="751"/>
      <c r="BB24" s="751"/>
      <c r="BC24" s="751"/>
      <c r="BD24" s="751"/>
      <c r="BE24" s="751"/>
      <c r="BF24" s="752"/>
      <c r="BG24" s="645" t="s">
        <v>536</v>
      </c>
      <c r="BH24" s="646"/>
      <c r="BI24" s="646"/>
      <c r="BJ24" s="646"/>
      <c r="BK24" s="646"/>
      <c r="BL24" s="646"/>
      <c r="BM24" s="646"/>
      <c r="BN24" s="647"/>
      <c r="BO24" s="704" t="s">
        <v>536</v>
      </c>
      <c r="BP24" s="704"/>
      <c r="BQ24" s="704"/>
      <c r="BR24" s="704"/>
      <c r="BS24" s="651" t="s">
        <v>536</v>
      </c>
      <c r="BT24" s="646"/>
      <c r="BU24" s="646"/>
      <c r="BV24" s="646"/>
      <c r="BW24" s="646"/>
      <c r="BX24" s="646"/>
      <c r="BY24" s="646"/>
      <c r="BZ24" s="646"/>
      <c r="CA24" s="646"/>
      <c r="CB24" s="694"/>
      <c r="CD24" s="713" t="s">
        <v>249</v>
      </c>
      <c r="CE24" s="714"/>
      <c r="CF24" s="714"/>
      <c r="CG24" s="714"/>
      <c r="CH24" s="714"/>
      <c r="CI24" s="714"/>
      <c r="CJ24" s="714"/>
      <c r="CK24" s="714"/>
      <c r="CL24" s="714"/>
      <c r="CM24" s="714"/>
      <c r="CN24" s="714"/>
      <c r="CO24" s="714"/>
      <c r="CP24" s="714"/>
      <c r="CQ24" s="715"/>
      <c r="CR24" s="710">
        <v>2057766</v>
      </c>
      <c r="CS24" s="711"/>
      <c r="CT24" s="711"/>
      <c r="CU24" s="711"/>
      <c r="CV24" s="711"/>
      <c r="CW24" s="711"/>
      <c r="CX24" s="711"/>
      <c r="CY24" s="760"/>
      <c r="CZ24" s="761">
        <v>31.2</v>
      </c>
      <c r="DA24" s="744"/>
      <c r="DB24" s="744"/>
      <c r="DC24" s="762"/>
      <c r="DD24" s="763">
        <v>1444464</v>
      </c>
      <c r="DE24" s="711"/>
      <c r="DF24" s="711"/>
      <c r="DG24" s="711"/>
      <c r="DH24" s="711"/>
      <c r="DI24" s="711"/>
      <c r="DJ24" s="711"/>
      <c r="DK24" s="760"/>
      <c r="DL24" s="763">
        <v>1435775</v>
      </c>
      <c r="DM24" s="711"/>
      <c r="DN24" s="711"/>
      <c r="DO24" s="711"/>
      <c r="DP24" s="711"/>
      <c r="DQ24" s="711"/>
      <c r="DR24" s="711"/>
      <c r="DS24" s="711"/>
      <c r="DT24" s="711"/>
      <c r="DU24" s="711"/>
      <c r="DV24" s="760"/>
      <c r="DW24" s="761">
        <v>30.3</v>
      </c>
      <c r="DX24" s="744"/>
      <c r="DY24" s="744"/>
      <c r="DZ24" s="744"/>
      <c r="EA24" s="744"/>
      <c r="EB24" s="744"/>
      <c r="EC24" s="764"/>
    </row>
    <row r="25" spans="2:133" ht="11.25" customHeight="1" x14ac:dyDescent="0.15">
      <c r="B25" s="642" t="s">
        <v>250</v>
      </c>
      <c r="C25" s="643"/>
      <c r="D25" s="643"/>
      <c r="E25" s="643"/>
      <c r="F25" s="643"/>
      <c r="G25" s="643"/>
      <c r="H25" s="643"/>
      <c r="I25" s="643"/>
      <c r="J25" s="643"/>
      <c r="K25" s="643"/>
      <c r="L25" s="643"/>
      <c r="M25" s="643"/>
      <c r="N25" s="643"/>
      <c r="O25" s="643"/>
      <c r="P25" s="643"/>
      <c r="Q25" s="644"/>
      <c r="R25" s="645">
        <v>94525</v>
      </c>
      <c r="S25" s="646"/>
      <c r="T25" s="646"/>
      <c r="U25" s="646"/>
      <c r="V25" s="646"/>
      <c r="W25" s="646"/>
      <c r="X25" s="646"/>
      <c r="Y25" s="647"/>
      <c r="Z25" s="704">
        <v>1.4</v>
      </c>
      <c r="AA25" s="704"/>
      <c r="AB25" s="704"/>
      <c r="AC25" s="704"/>
      <c r="AD25" s="705">
        <v>7614</v>
      </c>
      <c r="AE25" s="705"/>
      <c r="AF25" s="705"/>
      <c r="AG25" s="705"/>
      <c r="AH25" s="705"/>
      <c r="AI25" s="705"/>
      <c r="AJ25" s="705"/>
      <c r="AK25" s="705"/>
      <c r="AL25" s="648">
        <v>0.2</v>
      </c>
      <c r="AM25" s="649"/>
      <c r="AN25" s="649"/>
      <c r="AO25" s="706"/>
      <c r="AP25" s="750" t="s">
        <v>540</v>
      </c>
      <c r="AQ25" s="751"/>
      <c r="AR25" s="751"/>
      <c r="AS25" s="751"/>
      <c r="AT25" s="751"/>
      <c r="AU25" s="751"/>
      <c r="AV25" s="751"/>
      <c r="AW25" s="751"/>
      <c r="AX25" s="751"/>
      <c r="AY25" s="751"/>
      <c r="AZ25" s="751"/>
      <c r="BA25" s="751"/>
      <c r="BB25" s="751"/>
      <c r="BC25" s="751"/>
      <c r="BD25" s="751"/>
      <c r="BE25" s="751"/>
      <c r="BF25" s="752"/>
      <c r="BG25" s="645" t="s">
        <v>536</v>
      </c>
      <c r="BH25" s="646"/>
      <c r="BI25" s="646"/>
      <c r="BJ25" s="646"/>
      <c r="BK25" s="646"/>
      <c r="BL25" s="646"/>
      <c r="BM25" s="646"/>
      <c r="BN25" s="647"/>
      <c r="BO25" s="704" t="s">
        <v>536</v>
      </c>
      <c r="BP25" s="704"/>
      <c r="BQ25" s="704"/>
      <c r="BR25" s="704"/>
      <c r="BS25" s="651" t="s">
        <v>536</v>
      </c>
      <c r="BT25" s="646"/>
      <c r="BU25" s="646"/>
      <c r="BV25" s="646"/>
      <c r="BW25" s="646"/>
      <c r="BX25" s="646"/>
      <c r="BY25" s="646"/>
      <c r="BZ25" s="646"/>
      <c r="CA25" s="646"/>
      <c r="CB25" s="694"/>
      <c r="CD25" s="687" t="s">
        <v>539</v>
      </c>
      <c r="CE25" s="688"/>
      <c r="CF25" s="688"/>
      <c r="CG25" s="688"/>
      <c r="CH25" s="688"/>
      <c r="CI25" s="688"/>
      <c r="CJ25" s="688"/>
      <c r="CK25" s="688"/>
      <c r="CL25" s="688"/>
      <c r="CM25" s="688"/>
      <c r="CN25" s="688"/>
      <c r="CO25" s="688"/>
      <c r="CP25" s="688"/>
      <c r="CQ25" s="689"/>
      <c r="CR25" s="645">
        <v>946507</v>
      </c>
      <c r="CS25" s="674"/>
      <c r="CT25" s="674"/>
      <c r="CU25" s="674"/>
      <c r="CV25" s="674"/>
      <c r="CW25" s="674"/>
      <c r="CX25" s="674"/>
      <c r="CY25" s="675"/>
      <c r="CZ25" s="648">
        <v>14.4</v>
      </c>
      <c r="DA25" s="676"/>
      <c r="DB25" s="676"/>
      <c r="DC25" s="677"/>
      <c r="DD25" s="651">
        <v>847929</v>
      </c>
      <c r="DE25" s="674"/>
      <c r="DF25" s="674"/>
      <c r="DG25" s="674"/>
      <c r="DH25" s="674"/>
      <c r="DI25" s="674"/>
      <c r="DJ25" s="674"/>
      <c r="DK25" s="675"/>
      <c r="DL25" s="651">
        <v>839390</v>
      </c>
      <c r="DM25" s="674"/>
      <c r="DN25" s="674"/>
      <c r="DO25" s="674"/>
      <c r="DP25" s="674"/>
      <c r="DQ25" s="674"/>
      <c r="DR25" s="674"/>
      <c r="DS25" s="674"/>
      <c r="DT25" s="674"/>
      <c r="DU25" s="674"/>
      <c r="DV25" s="675"/>
      <c r="DW25" s="648">
        <v>17.7</v>
      </c>
      <c r="DX25" s="676"/>
      <c r="DY25" s="676"/>
      <c r="DZ25" s="676"/>
      <c r="EA25" s="676"/>
      <c r="EB25" s="676"/>
      <c r="EC25" s="678"/>
    </row>
    <row r="26" spans="2:133" ht="11.25" customHeight="1" x14ac:dyDescent="0.15">
      <c r="B26" s="642" t="s">
        <v>251</v>
      </c>
      <c r="C26" s="643"/>
      <c r="D26" s="643"/>
      <c r="E26" s="643"/>
      <c r="F26" s="643"/>
      <c r="G26" s="643"/>
      <c r="H26" s="643"/>
      <c r="I26" s="643"/>
      <c r="J26" s="643"/>
      <c r="K26" s="643"/>
      <c r="L26" s="643"/>
      <c r="M26" s="643"/>
      <c r="N26" s="643"/>
      <c r="O26" s="643"/>
      <c r="P26" s="643"/>
      <c r="Q26" s="644"/>
      <c r="R26" s="645">
        <v>63199</v>
      </c>
      <c r="S26" s="646"/>
      <c r="T26" s="646"/>
      <c r="U26" s="646"/>
      <c r="V26" s="646"/>
      <c r="W26" s="646"/>
      <c r="X26" s="646"/>
      <c r="Y26" s="647"/>
      <c r="Z26" s="704">
        <v>0.9</v>
      </c>
      <c r="AA26" s="704"/>
      <c r="AB26" s="704"/>
      <c r="AC26" s="704"/>
      <c r="AD26" s="705">
        <v>303</v>
      </c>
      <c r="AE26" s="705"/>
      <c r="AF26" s="705"/>
      <c r="AG26" s="705"/>
      <c r="AH26" s="705"/>
      <c r="AI26" s="705"/>
      <c r="AJ26" s="705"/>
      <c r="AK26" s="705"/>
      <c r="AL26" s="648">
        <v>0</v>
      </c>
      <c r="AM26" s="649"/>
      <c r="AN26" s="649"/>
      <c r="AO26" s="706"/>
      <c r="AP26" s="750" t="s">
        <v>252</v>
      </c>
      <c r="AQ26" s="753"/>
      <c r="AR26" s="753"/>
      <c r="AS26" s="753"/>
      <c r="AT26" s="753"/>
      <c r="AU26" s="753"/>
      <c r="AV26" s="753"/>
      <c r="AW26" s="753"/>
      <c r="AX26" s="753"/>
      <c r="AY26" s="753"/>
      <c r="AZ26" s="753"/>
      <c r="BA26" s="753"/>
      <c r="BB26" s="753"/>
      <c r="BC26" s="753"/>
      <c r="BD26" s="753"/>
      <c r="BE26" s="753"/>
      <c r="BF26" s="752"/>
      <c r="BG26" s="645" t="s">
        <v>536</v>
      </c>
      <c r="BH26" s="646"/>
      <c r="BI26" s="646"/>
      <c r="BJ26" s="646"/>
      <c r="BK26" s="646"/>
      <c r="BL26" s="646"/>
      <c r="BM26" s="646"/>
      <c r="BN26" s="647"/>
      <c r="BO26" s="704" t="s">
        <v>536</v>
      </c>
      <c r="BP26" s="704"/>
      <c r="BQ26" s="704"/>
      <c r="BR26" s="704"/>
      <c r="BS26" s="651" t="s">
        <v>536</v>
      </c>
      <c r="BT26" s="646"/>
      <c r="BU26" s="646"/>
      <c r="BV26" s="646"/>
      <c r="BW26" s="646"/>
      <c r="BX26" s="646"/>
      <c r="BY26" s="646"/>
      <c r="BZ26" s="646"/>
      <c r="CA26" s="646"/>
      <c r="CB26" s="694"/>
      <c r="CD26" s="687" t="s">
        <v>253</v>
      </c>
      <c r="CE26" s="688"/>
      <c r="CF26" s="688"/>
      <c r="CG26" s="688"/>
      <c r="CH26" s="688"/>
      <c r="CI26" s="688"/>
      <c r="CJ26" s="688"/>
      <c r="CK26" s="688"/>
      <c r="CL26" s="688"/>
      <c r="CM26" s="688"/>
      <c r="CN26" s="688"/>
      <c r="CO26" s="688"/>
      <c r="CP26" s="688"/>
      <c r="CQ26" s="689"/>
      <c r="CR26" s="645">
        <v>626796</v>
      </c>
      <c r="CS26" s="646"/>
      <c r="CT26" s="646"/>
      <c r="CU26" s="646"/>
      <c r="CV26" s="646"/>
      <c r="CW26" s="646"/>
      <c r="CX26" s="646"/>
      <c r="CY26" s="647"/>
      <c r="CZ26" s="648">
        <v>9.5</v>
      </c>
      <c r="DA26" s="676"/>
      <c r="DB26" s="676"/>
      <c r="DC26" s="677"/>
      <c r="DD26" s="651">
        <v>529929</v>
      </c>
      <c r="DE26" s="646"/>
      <c r="DF26" s="646"/>
      <c r="DG26" s="646"/>
      <c r="DH26" s="646"/>
      <c r="DI26" s="646"/>
      <c r="DJ26" s="646"/>
      <c r="DK26" s="647"/>
      <c r="DL26" s="651" t="s">
        <v>536</v>
      </c>
      <c r="DM26" s="646"/>
      <c r="DN26" s="646"/>
      <c r="DO26" s="646"/>
      <c r="DP26" s="646"/>
      <c r="DQ26" s="646"/>
      <c r="DR26" s="646"/>
      <c r="DS26" s="646"/>
      <c r="DT26" s="646"/>
      <c r="DU26" s="646"/>
      <c r="DV26" s="647"/>
      <c r="DW26" s="648" t="s">
        <v>536</v>
      </c>
      <c r="DX26" s="676"/>
      <c r="DY26" s="676"/>
      <c r="DZ26" s="676"/>
      <c r="EA26" s="676"/>
      <c r="EB26" s="676"/>
      <c r="EC26" s="678"/>
    </row>
    <row r="27" spans="2:133" ht="11.25" customHeight="1" x14ac:dyDescent="0.15">
      <c r="B27" s="642" t="s">
        <v>254</v>
      </c>
      <c r="C27" s="643"/>
      <c r="D27" s="643"/>
      <c r="E27" s="643"/>
      <c r="F27" s="643"/>
      <c r="G27" s="643"/>
      <c r="H27" s="643"/>
      <c r="I27" s="643"/>
      <c r="J27" s="643"/>
      <c r="K27" s="643"/>
      <c r="L27" s="643"/>
      <c r="M27" s="643"/>
      <c r="N27" s="643"/>
      <c r="O27" s="643"/>
      <c r="P27" s="643"/>
      <c r="Q27" s="644"/>
      <c r="R27" s="645">
        <v>504997</v>
      </c>
      <c r="S27" s="646"/>
      <c r="T27" s="646"/>
      <c r="U27" s="646"/>
      <c r="V27" s="646"/>
      <c r="W27" s="646"/>
      <c r="X27" s="646"/>
      <c r="Y27" s="647"/>
      <c r="Z27" s="704">
        <v>7.4</v>
      </c>
      <c r="AA27" s="704"/>
      <c r="AB27" s="704"/>
      <c r="AC27" s="704"/>
      <c r="AD27" s="705" t="s">
        <v>536</v>
      </c>
      <c r="AE27" s="705"/>
      <c r="AF27" s="705"/>
      <c r="AG27" s="705"/>
      <c r="AH27" s="705"/>
      <c r="AI27" s="705"/>
      <c r="AJ27" s="705"/>
      <c r="AK27" s="705"/>
      <c r="AL27" s="648" t="s">
        <v>536</v>
      </c>
      <c r="AM27" s="649"/>
      <c r="AN27" s="649"/>
      <c r="AO27" s="706"/>
      <c r="AP27" s="642" t="s">
        <v>255</v>
      </c>
      <c r="AQ27" s="643"/>
      <c r="AR27" s="643"/>
      <c r="AS27" s="643"/>
      <c r="AT27" s="643"/>
      <c r="AU27" s="643"/>
      <c r="AV27" s="643"/>
      <c r="AW27" s="643"/>
      <c r="AX27" s="643"/>
      <c r="AY27" s="643"/>
      <c r="AZ27" s="643"/>
      <c r="BA27" s="643"/>
      <c r="BB27" s="643"/>
      <c r="BC27" s="643"/>
      <c r="BD27" s="643"/>
      <c r="BE27" s="643"/>
      <c r="BF27" s="644"/>
      <c r="BG27" s="645">
        <v>4359931</v>
      </c>
      <c r="BH27" s="646"/>
      <c r="BI27" s="646"/>
      <c r="BJ27" s="646"/>
      <c r="BK27" s="646"/>
      <c r="BL27" s="646"/>
      <c r="BM27" s="646"/>
      <c r="BN27" s="647"/>
      <c r="BO27" s="704">
        <v>100</v>
      </c>
      <c r="BP27" s="704"/>
      <c r="BQ27" s="704"/>
      <c r="BR27" s="704"/>
      <c r="BS27" s="651" t="s">
        <v>536</v>
      </c>
      <c r="BT27" s="646"/>
      <c r="BU27" s="646"/>
      <c r="BV27" s="646"/>
      <c r="BW27" s="646"/>
      <c r="BX27" s="646"/>
      <c r="BY27" s="646"/>
      <c r="BZ27" s="646"/>
      <c r="CA27" s="646"/>
      <c r="CB27" s="694"/>
      <c r="CD27" s="687" t="s">
        <v>538</v>
      </c>
      <c r="CE27" s="688"/>
      <c r="CF27" s="688"/>
      <c r="CG27" s="688"/>
      <c r="CH27" s="688"/>
      <c r="CI27" s="688"/>
      <c r="CJ27" s="688"/>
      <c r="CK27" s="688"/>
      <c r="CL27" s="688"/>
      <c r="CM27" s="688"/>
      <c r="CN27" s="688"/>
      <c r="CO27" s="688"/>
      <c r="CP27" s="688"/>
      <c r="CQ27" s="689"/>
      <c r="CR27" s="645">
        <v>959658</v>
      </c>
      <c r="CS27" s="674"/>
      <c r="CT27" s="674"/>
      <c r="CU27" s="674"/>
      <c r="CV27" s="674"/>
      <c r="CW27" s="674"/>
      <c r="CX27" s="674"/>
      <c r="CY27" s="675"/>
      <c r="CZ27" s="648">
        <v>14.6</v>
      </c>
      <c r="DA27" s="676"/>
      <c r="DB27" s="676"/>
      <c r="DC27" s="677"/>
      <c r="DD27" s="651">
        <v>444934</v>
      </c>
      <c r="DE27" s="674"/>
      <c r="DF27" s="674"/>
      <c r="DG27" s="674"/>
      <c r="DH27" s="674"/>
      <c r="DI27" s="674"/>
      <c r="DJ27" s="674"/>
      <c r="DK27" s="675"/>
      <c r="DL27" s="651">
        <v>444784</v>
      </c>
      <c r="DM27" s="674"/>
      <c r="DN27" s="674"/>
      <c r="DO27" s="674"/>
      <c r="DP27" s="674"/>
      <c r="DQ27" s="674"/>
      <c r="DR27" s="674"/>
      <c r="DS27" s="674"/>
      <c r="DT27" s="674"/>
      <c r="DU27" s="674"/>
      <c r="DV27" s="675"/>
      <c r="DW27" s="648">
        <v>9.4</v>
      </c>
      <c r="DX27" s="676"/>
      <c r="DY27" s="676"/>
      <c r="DZ27" s="676"/>
      <c r="EA27" s="676"/>
      <c r="EB27" s="676"/>
      <c r="EC27" s="678"/>
    </row>
    <row r="28" spans="2:133" ht="11.25" customHeight="1" x14ac:dyDescent="0.15">
      <c r="B28" s="746" t="s">
        <v>256</v>
      </c>
      <c r="C28" s="747"/>
      <c r="D28" s="747"/>
      <c r="E28" s="747"/>
      <c r="F28" s="747"/>
      <c r="G28" s="747"/>
      <c r="H28" s="747"/>
      <c r="I28" s="747"/>
      <c r="J28" s="747"/>
      <c r="K28" s="747"/>
      <c r="L28" s="747"/>
      <c r="M28" s="747"/>
      <c r="N28" s="747"/>
      <c r="O28" s="747"/>
      <c r="P28" s="747"/>
      <c r="Q28" s="748"/>
      <c r="R28" s="645">
        <v>99208</v>
      </c>
      <c r="S28" s="646"/>
      <c r="T28" s="646"/>
      <c r="U28" s="646"/>
      <c r="V28" s="646"/>
      <c r="W28" s="646"/>
      <c r="X28" s="646"/>
      <c r="Y28" s="647"/>
      <c r="Z28" s="704">
        <v>1.5</v>
      </c>
      <c r="AA28" s="704"/>
      <c r="AB28" s="704"/>
      <c r="AC28" s="704"/>
      <c r="AD28" s="705">
        <v>99208</v>
      </c>
      <c r="AE28" s="705"/>
      <c r="AF28" s="705"/>
      <c r="AG28" s="705"/>
      <c r="AH28" s="705"/>
      <c r="AI28" s="705"/>
      <c r="AJ28" s="705"/>
      <c r="AK28" s="705"/>
      <c r="AL28" s="648">
        <v>2.1</v>
      </c>
      <c r="AM28" s="649"/>
      <c r="AN28" s="649"/>
      <c r="AO28" s="706"/>
      <c r="AP28" s="658"/>
      <c r="AQ28" s="659"/>
      <c r="AR28" s="659"/>
      <c r="AS28" s="659"/>
      <c r="AT28" s="659"/>
      <c r="AU28" s="659"/>
      <c r="AV28" s="659"/>
      <c r="AW28" s="659"/>
      <c r="AX28" s="659"/>
      <c r="AY28" s="659"/>
      <c r="AZ28" s="659"/>
      <c r="BA28" s="659"/>
      <c r="BB28" s="659"/>
      <c r="BC28" s="659"/>
      <c r="BD28" s="659"/>
      <c r="BE28" s="659"/>
      <c r="BF28" s="660"/>
      <c r="BG28" s="645"/>
      <c r="BH28" s="646"/>
      <c r="BI28" s="646"/>
      <c r="BJ28" s="646"/>
      <c r="BK28" s="646"/>
      <c r="BL28" s="646"/>
      <c r="BM28" s="646"/>
      <c r="BN28" s="647"/>
      <c r="BO28" s="704"/>
      <c r="BP28" s="704"/>
      <c r="BQ28" s="704"/>
      <c r="BR28" s="704"/>
      <c r="BS28" s="705"/>
      <c r="BT28" s="705"/>
      <c r="BU28" s="705"/>
      <c r="BV28" s="705"/>
      <c r="BW28" s="705"/>
      <c r="BX28" s="705"/>
      <c r="BY28" s="705"/>
      <c r="BZ28" s="705"/>
      <c r="CA28" s="705"/>
      <c r="CB28" s="749"/>
      <c r="CD28" s="687" t="s">
        <v>537</v>
      </c>
      <c r="CE28" s="688"/>
      <c r="CF28" s="688"/>
      <c r="CG28" s="688"/>
      <c r="CH28" s="688"/>
      <c r="CI28" s="688"/>
      <c r="CJ28" s="688"/>
      <c r="CK28" s="688"/>
      <c r="CL28" s="688"/>
      <c r="CM28" s="688"/>
      <c r="CN28" s="688"/>
      <c r="CO28" s="688"/>
      <c r="CP28" s="688"/>
      <c r="CQ28" s="689"/>
      <c r="CR28" s="645">
        <v>151601</v>
      </c>
      <c r="CS28" s="646"/>
      <c r="CT28" s="646"/>
      <c r="CU28" s="646"/>
      <c r="CV28" s="646"/>
      <c r="CW28" s="646"/>
      <c r="CX28" s="646"/>
      <c r="CY28" s="647"/>
      <c r="CZ28" s="648">
        <v>2.2999999999999998</v>
      </c>
      <c r="DA28" s="676"/>
      <c r="DB28" s="676"/>
      <c r="DC28" s="677"/>
      <c r="DD28" s="651">
        <v>151601</v>
      </c>
      <c r="DE28" s="646"/>
      <c r="DF28" s="646"/>
      <c r="DG28" s="646"/>
      <c r="DH28" s="646"/>
      <c r="DI28" s="646"/>
      <c r="DJ28" s="646"/>
      <c r="DK28" s="647"/>
      <c r="DL28" s="651">
        <v>151601</v>
      </c>
      <c r="DM28" s="646"/>
      <c r="DN28" s="646"/>
      <c r="DO28" s="646"/>
      <c r="DP28" s="646"/>
      <c r="DQ28" s="646"/>
      <c r="DR28" s="646"/>
      <c r="DS28" s="646"/>
      <c r="DT28" s="646"/>
      <c r="DU28" s="646"/>
      <c r="DV28" s="647"/>
      <c r="DW28" s="648">
        <v>3.2</v>
      </c>
      <c r="DX28" s="676"/>
      <c r="DY28" s="676"/>
      <c r="DZ28" s="676"/>
      <c r="EA28" s="676"/>
      <c r="EB28" s="676"/>
      <c r="EC28" s="678"/>
    </row>
    <row r="29" spans="2:133" ht="11.25" customHeight="1" x14ac:dyDescent="0.15">
      <c r="B29" s="642" t="s">
        <v>257</v>
      </c>
      <c r="C29" s="643"/>
      <c r="D29" s="643"/>
      <c r="E29" s="643"/>
      <c r="F29" s="643"/>
      <c r="G29" s="643"/>
      <c r="H29" s="643"/>
      <c r="I29" s="643"/>
      <c r="J29" s="643"/>
      <c r="K29" s="643"/>
      <c r="L29" s="643"/>
      <c r="M29" s="643"/>
      <c r="N29" s="643"/>
      <c r="O29" s="643"/>
      <c r="P29" s="643"/>
      <c r="Q29" s="644"/>
      <c r="R29" s="645">
        <v>257666</v>
      </c>
      <c r="S29" s="646"/>
      <c r="T29" s="646"/>
      <c r="U29" s="646"/>
      <c r="V29" s="646"/>
      <c r="W29" s="646"/>
      <c r="X29" s="646"/>
      <c r="Y29" s="647"/>
      <c r="Z29" s="704">
        <v>3.8</v>
      </c>
      <c r="AA29" s="704"/>
      <c r="AB29" s="704"/>
      <c r="AC29" s="704"/>
      <c r="AD29" s="705" t="s">
        <v>536</v>
      </c>
      <c r="AE29" s="705"/>
      <c r="AF29" s="705"/>
      <c r="AG29" s="705"/>
      <c r="AH29" s="705"/>
      <c r="AI29" s="705"/>
      <c r="AJ29" s="705"/>
      <c r="AK29" s="705"/>
      <c r="AL29" s="648" t="s">
        <v>536</v>
      </c>
      <c r="AM29" s="649"/>
      <c r="AN29" s="649"/>
      <c r="AO29" s="706"/>
      <c r="AP29" s="716" t="s">
        <v>212</v>
      </c>
      <c r="AQ29" s="717"/>
      <c r="AR29" s="717"/>
      <c r="AS29" s="717"/>
      <c r="AT29" s="717"/>
      <c r="AU29" s="717"/>
      <c r="AV29" s="717"/>
      <c r="AW29" s="717"/>
      <c r="AX29" s="717"/>
      <c r="AY29" s="717"/>
      <c r="AZ29" s="717"/>
      <c r="BA29" s="717"/>
      <c r="BB29" s="717"/>
      <c r="BC29" s="717"/>
      <c r="BD29" s="717"/>
      <c r="BE29" s="717"/>
      <c r="BF29" s="718"/>
      <c r="BG29" s="716" t="s">
        <v>258</v>
      </c>
      <c r="BH29" s="734"/>
      <c r="BI29" s="734"/>
      <c r="BJ29" s="734"/>
      <c r="BK29" s="734"/>
      <c r="BL29" s="734"/>
      <c r="BM29" s="734"/>
      <c r="BN29" s="734"/>
      <c r="BO29" s="734"/>
      <c r="BP29" s="734"/>
      <c r="BQ29" s="735"/>
      <c r="BR29" s="716" t="s">
        <v>259</v>
      </c>
      <c r="BS29" s="734"/>
      <c r="BT29" s="734"/>
      <c r="BU29" s="734"/>
      <c r="BV29" s="734"/>
      <c r="BW29" s="734"/>
      <c r="BX29" s="734"/>
      <c r="BY29" s="734"/>
      <c r="BZ29" s="734"/>
      <c r="CA29" s="734"/>
      <c r="CB29" s="735"/>
      <c r="CD29" s="736" t="s">
        <v>260</v>
      </c>
      <c r="CE29" s="737"/>
      <c r="CF29" s="687" t="s">
        <v>535</v>
      </c>
      <c r="CG29" s="688"/>
      <c r="CH29" s="688"/>
      <c r="CI29" s="688"/>
      <c r="CJ29" s="688"/>
      <c r="CK29" s="688"/>
      <c r="CL29" s="688"/>
      <c r="CM29" s="688"/>
      <c r="CN29" s="688"/>
      <c r="CO29" s="688"/>
      <c r="CP29" s="688"/>
      <c r="CQ29" s="689"/>
      <c r="CR29" s="645">
        <v>151601</v>
      </c>
      <c r="CS29" s="674"/>
      <c r="CT29" s="674"/>
      <c r="CU29" s="674"/>
      <c r="CV29" s="674"/>
      <c r="CW29" s="674"/>
      <c r="CX29" s="674"/>
      <c r="CY29" s="675"/>
      <c r="CZ29" s="648">
        <v>2.2999999999999998</v>
      </c>
      <c r="DA29" s="676"/>
      <c r="DB29" s="676"/>
      <c r="DC29" s="677"/>
      <c r="DD29" s="651">
        <v>151601</v>
      </c>
      <c r="DE29" s="674"/>
      <c r="DF29" s="674"/>
      <c r="DG29" s="674"/>
      <c r="DH29" s="674"/>
      <c r="DI29" s="674"/>
      <c r="DJ29" s="674"/>
      <c r="DK29" s="675"/>
      <c r="DL29" s="651">
        <v>151601</v>
      </c>
      <c r="DM29" s="674"/>
      <c r="DN29" s="674"/>
      <c r="DO29" s="674"/>
      <c r="DP29" s="674"/>
      <c r="DQ29" s="674"/>
      <c r="DR29" s="674"/>
      <c r="DS29" s="674"/>
      <c r="DT29" s="674"/>
      <c r="DU29" s="674"/>
      <c r="DV29" s="675"/>
      <c r="DW29" s="648">
        <v>3.2</v>
      </c>
      <c r="DX29" s="676"/>
      <c r="DY29" s="676"/>
      <c r="DZ29" s="676"/>
      <c r="EA29" s="676"/>
      <c r="EB29" s="676"/>
      <c r="EC29" s="678"/>
    </row>
    <row r="30" spans="2:133" ht="11.25" customHeight="1" x14ac:dyDescent="0.15">
      <c r="B30" s="642" t="s">
        <v>261</v>
      </c>
      <c r="C30" s="643"/>
      <c r="D30" s="643"/>
      <c r="E30" s="643"/>
      <c r="F30" s="643"/>
      <c r="G30" s="643"/>
      <c r="H30" s="643"/>
      <c r="I30" s="643"/>
      <c r="J30" s="643"/>
      <c r="K30" s="643"/>
      <c r="L30" s="643"/>
      <c r="M30" s="643"/>
      <c r="N30" s="643"/>
      <c r="O30" s="643"/>
      <c r="P30" s="643"/>
      <c r="Q30" s="644"/>
      <c r="R30" s="645">
        <v>5744</v>
      </c>
      <c r="S30" s="646"/>
      <c r="T30" s="646"/>
      <c r="U30" s="646"/>
      <c r="V30" s="646"/>
      <c r="W30" s="646"/>
      <c r="X30" s="646"/>
      <c r="Y30" s="647"/>
      <c r="Z30" s="704">
        <v>0.1</v>
      </c>
      <c r="AA30" s="704"/>
      <c r="AB30" s="704"/>
      <c r="AC30" s="704"/>
      <c r="AD30" s="705">
        <v>5035</v>
      </c>
      <c r="AE30" s="705"/>
      <c r="AF30" s="705"/>
      <c r="AG30" s="705"/>
      <c r="AH30" s="705"/>
      <c r="AI30" s="705"/>
      <c r="AJ30" s="705"/>
      <c r="AK30" s="705"/>
      <c r="AL30" s="648">
        <v>0.1</v>
      </c>
      <c r="AM30" s="649"/>
      <c r="AN30" s="649"/>
      <c r="AO30" s="706"/>
      <c r="AP30" s="722" t="s">
        <v>262</v>
      </c>
      <c r="AQ30" s="723"/>
      <c r="AR30" s="723"/>
      <c r="AS30" s="723"/>
      <c r="AT30" s="728" t="s">
        <v>263</v>
      </c>
      <c r="AU30" s="364"/>
      <c r="AV30" s="364"/>
      <c r="AW30" s="364"/>
      <c r="AX30" s="731" t="s">
        <v>180</v>
      </c>
      <c r="AY30" s="732"/>
      <c r="AZ30" s="732"/>
      <c r="BA30" s="732"/>
      <c r="BB30" s="732"/>
      <c r="BC30" s="732"/>
      <c r="BD30" s="732"/>
      <c r="BE30" s="732"/>
      <c r="BF30" s="733"/>
      <c r="BG30" s="742">
        <v>99.2</v>
      </c>
      <c r="BH30" s="743"/>
      <c r="BI30" s="743"/>
      <c r="BJ30" s="743"/>
      <c r="BK30" s="743"/>
      <c r="BL30" s="743"/>
      <c r="BM30" s="744">
        <v>98</v>
      </c>
      <c r="BN30" s="743"/>
      <c r="BO30" s="743"/>
      <c r="BP30" s="743"/>
      <c r="BQ30" s="745"/>
      <c r="BR30" s="742">
        <v>99.2</v>
      </c>
      <c r="BS30" s="743"/>
      <c r="BT30" s="743"/>
      <c r="BU30" s="743"/>
      <c r="BV30" s="743"/>
      <c r="BW30" s="743"/>
      <c r="BX30" s="744">
        <v>97.7</v>
      </c>
      <c r="BY30" s="743"/>
      <c r="BZ30" s="743"/>
      <c r="CA30" s="743"/>
      <c r="CB30" s="745"/>
      <c r="CD30" s="738"/>
      <c r="CE30" s="739"/>
      <c r="CF30" s="687" t="s">
        <v>534</v>
      </c>
      <c r="CG30" s="688"/>
      <c r="CH30" s="688"/>
      <c r="CI30" s="688"/>
      <c r="CJ30" s="688"/>
      <c r="CK30" s="688"/>
      <c r="CL30" s="688"/>
      <c r="CM30" s="688"/>
      <c r="CN30" s="688"/>
      <c r="CO30" s="688"/>
      <c r="CP30" s="688"/>
      <c r="CQ30" s="689"/>
      <c r="CR30" s="645">
        <v>135051</v>
      </c>
      <c r="CS30" s="646"/>
      <c r="CT30" s="646"/>
      <c r="CU30" s="646"/>
      <c r="CV30" s="646"/>
      <c r="CW30" s="646"/>
      <c r="CX30" s="646"/>
      <c r="CY30" s="647"/>
      <c r="CZ30" s="648">
        <v>2.1</v>
      </c>
      <c r="DA30" s="676"/>
      <c r="DB30" s="676"/>
      <c r="DC30" s="677"/>
      <c r="DD30" s="651">
        <v>135051</v>
      </c>
      <c r="DE30" s="646"/>
      <c r="DF30" s="646"/>
      <c r="DG30" s="646"/>
      <c r="DH30" s="646"/>
      <c r="DI30" s="646"/>
      <c r="DJ30" s="646"/>
      <c r="DK30" s="647"/>
      <c r="DL30" s="651">
        <v>135051</v>
      </c>
      <c r="DM30" s="646"/>
      <c r="DN30" s="646"/>
      <c r="DO30" s="646"/>
      <c r="DP30" s="646"/>
      <c r="DQ30" s="646"/>
      <c r="DR30" s="646"/>
      <c r="DS30" s="646"/>
      <c r="DT30" s="646"/>
      <c r="DU30" s="646"/>
      <c r="DV30" s="647"/>
      <c r="DW30" s="648">
        <v>2.9</v>
      </c>
      <c r="DX30" s="676"/>
      <c r="DY30" s="676"/>
      <c r="DZ30" s="676"/>
      <c r="EA30" s="676"/>
      <c r="EB30" s="676"/>
      <c r="EC30" s="678"/>
    </row>
    <row r="31" spans="2:133" ht="11.25" customHeight="1" x14ac:dyDescent="0.15">
      <c r="B31" s="642" t="s">
        <v>264</v>
      </c>
      <c r="C31" s="643"/>
      <c r="D31" s="643"/>
      <c r="E31" s="643"/>
      <c r="F31" s="643"/>
      <c r="G31" s="643"/>
      <c r="H31" s="643"/>
      <c r="I31" s="643"/>
      <c r="J31" s="643"/>
      <c r="K31" s="643"/>
      <c r="L31" s="643"/>
      <c r="M31" s="643"/>
      <c r="N31" s="643"/>
      <c r="O31" s="643"/>
      <c r="P31" s="643"/>
      <c r="Q31" s="644"/>
      <c r="R31" s="645">
        <v>12371</v>
      </c>
      <c r="S31" s="646"/>
      <c r="T31" s="646"/>
      <c r="U31" s="646"/>
      <c r="V31" s="646"/>
      <c r="W31" s="646"/>
      <c r="X31" s="646"/>
      <c r="Y31" s="647"/>
      <c r="Z31" s="704">
        <v>0.2</v>
      </c>
      <c r="AA31" s="704"/>
      <c r="AB31" s="704"/>
      <c r="AC31" s="704"/>
      <c r="AD31" s="705" t="s">
        <v>529</v>
      </c>
      <c r="AE31" s="705"/>
      <c r="AF31" s="705"/>
      <c r="AG31" s="705"/>
      <c r="AH31" s="705"/>
      <c r="AI31" s="705"/>
      <c r="AJ31" s="705"/>
      <c r="AK31" s="705"/>
      <c r="AL31" s="648" t="s">
        <v>529</v>
      </c>
      <c r="AM31" s="649"/>
      <c r="AN31" s="649"/>
      <c r="AO31" s="706"/>
      <c r="AP31" s="724"/>
      <c r="AQ31" s="725"/>
      <c r="AR31" s="725"/>
      <c r="AS31" s="725"/>
      <c r="AT31" s="729"/>
      <c r="AU31" s="360" t="s">
        <v>533</v>
      </c>
      <c r="AV31" s="360"/>
      <c r="AW31" s="360"/>
      <c r="AX31" s="642" t="s">
        <v>265</v>
      </c>
      <c r="AY31" s="643"/>
      <c r="AZ31" s="643"/>
      <c r="BA31" s="643"/>
      <c r="BB31" s="643"/>
      <c r="BC31" s="643"/>
      <c r="BD31" s="643"/>
      <c r="BE31" s="643"/>
      <c r="BF31" s="644"/>
      <c r="BG31" s="720">
        <v>98.3</v>
      </c>
      <c r="BH31" s="674"/>
      <c r="BI31" s="674"/>
      <c r="BJ31" s="674"/>
      <c r="BK31" s="674"/>
      <c r="BL31" s="674"/>
      <c r="BM31" s="649">
        <v>95.8</v>
      </c>
      <c r="BN31" s="721"/>
      <c r="BO31" s="721"/>
      <c r="BP31" s="721"/>
      <c r="BQ31" s="693"/>
      <c r="BR31" s="720">
        <v>98.4</v>
      </c>
      <c r="BS31" s="674"/>
      <c r="BT31" s="674"/>
      <c r="BU31" s="674"/>
      <c r="BV31" s="674"/>
      <c r="BW31" s="674"/>
      <c r="BX31" s="649">
        <v>95.3</v>
      </c>
      <c r="BY31" s="721"/>
      <c r="BZ31" s="721"/>
      <c r="CA31" s="721"/>
      <c r="CB31" s="693"/>
      <c r="CD31" s="738"/>
      <c r="CE31" s="739"/>
      <c r="CF31" s="687" t="s">
        <v>532</v>
      </c>
      <c r="CG31" s="688"/>
      <c r="CH31" s="688"/>
      <c r="CI31" s="688"/>
      <c r="CJ31" s="688"/>
      <c r="CK31" s="688"/>
      <c r="CL31" s="688"/>
      <c r="CM31" s="688"/>
      <c r="CN31" s="688"/>
      <c r="CO31" s="688"/>
      <c r="CP31" s="688"/>
      <c r="CQ31" s="689"/>
      <c r="CR31" s="645">
        <v>16550</v>
      </c>
      <c r="CS31" s="674"/>
      <c r="CT31" s="674"/>
      <c r="CU31" s="674"/>
      <c r="CV31" s="674"/>
      <c r="CW31" s="674"/>
      <c r="CX31" s="674"/>
      <c r="CY31" s="675"/>
      <c r="CZ31" s="648">
        <v>0.3</v>
      </c>
      <c r="DA31" s="676"/>
      <c r="DB31" s="676"/>
      <c r="DC31" s="677"/>
      <c r="DD31" s="651">
        <v>16550</v>
      </c>
      <c r="DE31" s="674"/>
      <c r="DF31" s="674"/>
      <c r="DG31" s="674"/>
      <c r="DH31" s="674"/>
      <c r="DI31" s="674"/>
      <c r="DJ31" s="674"/>
      <c r="DK31" s="675"/>
      <c r="DL31" s="651">
        <v>16550</v>
      </c>
      <c r="DM31" s="674"/>
      <c r="DN31" s="674"/>
      <c r="DO31" s="674"/>
      <c r="DP31" s="674"/>
      <c r="DQ31" s="674"/>
      <c r="DR31" s="674"/>
      <c r="DS31" s="674"/>
      <c r="DT31" s="674"/>
      <c r="DU31" s="674"/>
      <c r="DV31" s="675"/>
      <c r="DW31" s="648">
        <v>0.3</v>
      </c>
      <c r="DX31" s="676"/>
      <c r="DY31" s="676"/>
      <c r="DZ31" s="676"/>
      <c r="EA31" s="676"/>
      <c r="EB31" s="676"/>
      <c r="EC31" s="678"/>
    </row>
    <row r="32" spans="2:133" ht="11.25" customHeight="1" x14ac:dyDescent="0.15">
      <c r="B32" s="642" t="s">
        <v>266</v>
      </c>
      <c r="C32" s="643"/>
      <c r="D32" s="643"/>
      <c r="E32" s="643"/>
      <c r="F32" s="643"/>
      <c r="G32" s="643"/>
      <c r="H32" s="643"/>
      <c r="I32" s="643"/>
      <c r="J32" s="643"/>
      <c r="K32" s="643"/>
      <c r="L32" s="643"/>
      <c r="M32" s="643"/>
      <c r="N32" s="643"/>
      <c r="O32" s="643"/>
      <c r="P32" s="643"/>
      <c r="Q32" s="644"/>
      <c r="R32" s="645">
        <v>161503</v>
      </c>
      <c r="S32" s="646"/>
      <c r="T32" s="646"/>
      <c r="U32" s="646"/>
      <c r="V32" s="646"/>
      <c r="W32" s="646"/>
      <c r="X32" s="646"/>
      <c r="Y32" s="647"/>
      <c r="Z32" s="704">
        <v>2.4</v>
      </c>
      <c r="AA32" s="704"/>
      <c r="AB32" s="704"/>
      <c r="AC32" s="704"/>
      <c r="AD32" s="705" t="s">
        <v>529</v>
      </c>
      <c r="AE32" s="705"/>
      <c r="AF32" s="705"/>
      <c r="AG32" s="705"/>
      <c r="AH32" s="705"/>
      <c r="AI32" s="705"/>
      <c r="AJ32" s="705"/>
      <c r="AK32" s="705"/>
      <c r="AL32" s="648" t="s">
        <v>529</v>
      </c>
      <c r="AM32" s="649"/>
      <c r="AN32" s="649"/>
      <c r="AO32" s="706"/>
      <c r="AP32" s="726"/>
      <c r="AQ32" s="727"/>
      <c r="AR32" s="727"/>
      <c r="AS32" s="727"/>
      <c r="AT32" s="730"/>
      <c r="AU32" s="361"/>
      <c r="AV32" s="361"/>
      <c r="AW32" s="361"/>
      <c r="AX32" s="658" t="s">
        <v>267</v>
      </c>
      <c r="AY32" s="659"/>
      <c r="AZ32" s="659"/>
      <c r="BA32" s="659"/>
      <c r="BB32" s="659"/>
      <c r="BC32" s="659"/>
      <c r="BD32" s="659"/>
      <c r="BE32" s="659"/>
      <c r="BF32" s="660"/>
      <c r="BG32" s="719">
        <v>99.6</v>
      </c>
      <c r="BH32" s="662"/>
      <c r="BI32" s="662"/>
      <c r="BJ32" s="662"/>
      <c r="BK32" s="662"/>
      <c r="BL32" s="662"/>
      <c r="BM32" s="702">
        <v>99</v>
      </c>
      <c r="BN32" s="662"/>
      <c r="BO32" s="662"/>
      <c r="BP32" s="662"/>
      <c r="BQ32" s="683"/>
      <c r="BR32" s="719">
        <v>99.5</v>
      </c>
      <c r="BS32" s="662"/>
      <c r="BT32" s="662"/>
      <c r="BU32" s="662"/>
      <c r="BV32" s="662"/>
      <c r="BW32" s="662"/>
      <c r="BX32" s="702">
        <v>98.7</v>
      </c>
      <c r="BY32" s="662"/>
      <c r="BZ32" s="662"/>
      <c r="CA32" s="662"/>
      <c r="CB32" s="683"/>
      <c r="CD32" s="740"/>
      <c r="CE32" s="741"/>
      <c r="CF32" s="687" t="s">
        <v>531</v>
      </c>
      <c r="CG32" s="688"/>
      <c r="CH32" s="688"/>
      <c r="CI32" s="688"/>
      <c r="CJ32" s="688"/>
      <c r="CK32" s="688"/>
      <c r="CL32" s="688"/>
      <c r="CM32" s="688"/>
      <c r="CN32" s="688"/>
      <c r="CO32" s="688"/>
      <c r="CP32" s="688"/>
      <c r="CQ32" s="689"/>
      <c r="CR32" s="645" t="s">
        <v>529</v>
      </c>
      <c r="CS32" s="646"/>
      <c r="CT32" s="646"/>
      <c r="CU32" s="646"/>
      <c r="CV32" s="646"/>
      <c r="CW32" s="646"/>
      <c r="CX32" s="646"/>
      <c r="CY32" s="647"/>
      <c r="CZ32" s="648" t="s">
        <v>529</v>
      </c>
      <c r="DA32" s="676"/>
      <c r="DB32" s="676"/>
      <c r="DC32" s="677"/>
      <c r="DD32" s="651" t="s">
        <v>529</v>
      </c>
      <c r="DE32" s="646"/>
      <c r="DF32" s="646"/>
      <c r="DG32" s="646"/>
      <c r="DH32" s="646"/>
      <c r="DI32" s="646"/>
      <c r="DJ32" s="646"/>
      <c r="DK32" s="647"/>
      <c r="DL32" s="651" t="s">
        <v>529</v>
      </c>
      <c r="DM32" s="646"/>
      <c r="DN32" s="646"/>
      <c r="DO32" s="646"/>
      <c r="DP32" s="646"/>
      <c r="DQ32" s="646"/>
      <c r="DR32" s="646"/>
      <c r="DS32" s="646"/>
      <c r="DT32" s="646"/>
      <c r="DU32" s="646"/>
      <c r="DV32" s="647"/>
      <c r="DW32" s="648" t="s">
        <v>529</v>
      </c>
      <c r="DX32" s="676"/>
      <c r="DY32" s="676"/>
      <c r="DZ32" s="676"/>
      <c r="EA32" s="676"/>
      <c r="EB32" s="676"/>
      <c r="EC32" s="678"/>
    </row>
    <row r="33" spans="2:133" ht="11.25" customHeight="1" x14ac:dyDescent="0.15">
      <c r="B33" s="642" t="s">
        <v>268</v>
      </c>
      <c r="C33" s="643"/>
      <c r="D33" s="643"/>
      <c r="E33" s="643"/>
      <c r="F33" s="643"/>
      <c r="G33" s="643"/>
      <c r="H33" s="643"/>
      <c r="I33" s="643"/>
      <c r="J33" s="643"/>
      <c r="K33" s="643"/>
      <c r="L33" s="643"/>
      <c r="M33" s="643"/>
      <c r="N33" s="643"/>
      <c r="O33" s="643"/>
      <c r="P33" s="643"/>
      <c r="Q33" s="644"/>
      <c r="R33" s="645">
        <v>280003</v>
      </c>
      <c r="S33" s="646"/>
      <c r="T33" s="646"/>
      <c r="U33" s="646"/>
      <c r="V33" s="646"/>
      <c r="W33" s="646"/>
      <c r="X33" s="646"/>
      <c r="Y33" s="647"/>
      <c r="Z33" s="704">
        <v>4.0999999999999996</v>
      </c>
      <c r="AA33" s="704"/>
      <c r="AB33" s="704"/>
      <c r="AC33" s="704"/>
      <c r="AD33" s="705" t="s">
        <v>529</v>
      </c>
      <c r="AE33" s="705"/>
      <c r="AF33" s="705"/>
      <c r="AG33" s="705"/>
      <c r="AH33" s="705"/>
      <c r="AI33" s="705"/>
      <c r="AJ33" s="705"/>
      <c r="AK33" s="705"/>
      <c r="AL33" s="648" t="s">
        <v>529</v>
      </c>
      <c r="AM33" s="649"/>
      <c r="AN33" s="649"/>
      <c r="AO33" s="706"/>
      <c r="AP33" s="209"/>
      <c r="AQ33" s="210"/>
      <c r="AR33" s="360"/>
      <c r="AS33" s="364"/>
      <c r="AT33" s="364"/>
      <c r="AU33" s="364"/>
      <c r="AV33" s="364"/>
      <c r="AW33" s="364"/>
      <c r="AX33" s="364"/>
      <c r="AY33" s="364"/>
      <c r="AZ33" s="364"/>
      <c r="BA33" s="364"/>
      <c r="BB33" s="364"/>
      <c r="BC33" s="364"/>
      <c r="BD33" s="364"/>
      <c r="BE33" s="364"/>
      <c r="BF33" s="364"/>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D33" s="687" t="s">
        <v>269</v>
      </c>
      <c r="CE33" s="688"/>
      <c r="CF33" s="688"/>
      <c r="CG33" s="688"/>
      <c r="CH33" s="688"/>
      <c r="CI33" s="688"/>
      <c r="CJ33" s="688"/>
      <c r="CK33" s="688"/>
      <c r="CL33" s="688"/>
      <c r="CM33" s="688"/>
      <c r="CN33" s="688"/>
      <c r="CO33" s="688"/>
      <c r="CP33" s="688"/>
      <c r="CQ33" s="689"/>
      <c r="CR33" s="645">
        <v>4018753</v>
      </c>
      <c r="CS33" s="674"/>
      <c r="CT33" s="674"/>
      <c r="CU33" s="674"/>
      <c r="CV33" s="674"/>
      <c r="CW33" s="674"/>
      <c r="CX33" s="674"/>
      <c r="CY33" s="675"/>
      <c r="CZ33" s="648">
        <v>61</v>
      </c>
      <c r="DA33" s="676"/>
      <c r="DB33" s="676"/>
      <c r="DC33" s="677"/>
      <c r="DD33" s="651">
        <v>3637883</v>
      </c>
      <c r="DE33" s="674"/>
      <c r="DF33" s="674"/>
      <c r="DG33" s="674"/>
      <c r="DH33" s="674"/>
      <c r="DI33" s="674"/>
      <c r="DJ33" s="674"/>
      <c r="DK33" s="675"/>
      <c r="DL33" s="651">
        <v>2111777</v>
      </c>
      <c r="DM33" s="674"/>
      <c r="DN33" s="674"/>
      <c r="DO33" s="674"/>
      <c r="DP33" s="674"/>
      <c r="DQ33" s="674"/>
      <c r="DR33" s="674"/>
      <c r="DS33" s="674"/>
      <c r="DT33" s="674"/>
      <c r="DU33" s="674"/>
      <c r="DV33" s="675"/>
      <c r="DW33" s="648">
        <v>44.6</v>
      </c>
      <c r="DX33" s="676"/>
      <c r="DY33" s="676"/>
      <c r="DZ33" s="676"/>
      <c r="EA33" s="676"/>
      <c r="EB33" s="676"/>
      <c r="EC33" s="678"/>
    </row>
    <row r="34" spans="2:133" ht="11.25" customHeight="1" x14ac:dyDescent="0.15">
      <c r="B34" s="642" t="s">
        <v>270</v>
      </c>
      <c r="C34" s="643"/>
      <c r="D34" s="643"/>
      <c r="E34" s="643"/>
      <c r="F34" s="643"/>
      <c r="G34" s="643"/>
      <c r="H34" s="643"/>
      <c r="I34" s="643"/>
      <c r="J34" s="643"/>
      <c r="K34" s="643"/>
      <c r="L34" s="643"/>
      <c r="M34" s="643"/>
      <c r="N34" s="643"/>
      <c r="O34" s="643"/>
      <c r="P34" s="643"/>
      <c r="Q34" s="644"/>
      <c r="R34" s="645">
        <v>226989</v>
      </c>
      <c r="S34" s="646"/>
      <c r="T34" s="646"/>
      <c r="U34" s="646"/>
      <c r="V34" s="646"/>
      <c r="W34" s="646"/>
      <c r="X34" s="646"/>
      <c r="Y34" s="647"/>
      <c r="Z34" s="704">
        <v>3.3</v>
      </c>
      <c r="AA34" s="704"/>
      <c r="AB34" s="704"/>
      <c r="AC34" s="704"/>
      <c r="AD34" s="705">
        <v>1994</v>
      </c>
      <c r="AE34" s="705"/>
      <c r="AF34" s="705"/>
      <c r="AG34" s="705"/>
      <c r="AH34" s="705"/>
      <c r="AI34" s="705"/>
      <c r="AJ34" s="705"/>
      <c r="AK34" s="705"/>
      <c r="AL34" s="648">
        <v>0</v>
      </c>
      <c r="AM34" s="649"/>
      <c r="AN34" s="649"/>
      <c r="AO34" s="706"/>
      <c r="AP34" s="211"/>
      <c r="AQ34" s="716" t="s">
        <v>271</v>
      </c>
      <c r="AR34" s="717"/>
      <c r="AS34" s="717"/>
      <c r="AT34" s="717"/>
      <c r="AU34" s="717"/>
      <c r="AV34" s="717"/>
      <c r="AW34" s="717"/>
      <c r="AX34" s="717"/>
      <c r="AY34" s="717"/>
      <c r="AZ34" s="717"/>
      <c r="BA34" s="717"/>
      <c r="BB34" s="717"/>
      <c r="BC34" s="717"/>
      <c r="BD34" s="717"/>
      <c r="BE34" s="717"/>
      <c r="BF34" s="718"/>
      <c r="BG34" s="716" t="s">
        <v>272</v>
      </c>
      <c r="BH34" s="717"/>
      <c r="BI34" s="717"/>
      <c r="BJ34" s="717"/>
      <c r="BK34" s="717"/>
      <c r="BL34" s="717"/>
      <c r="BM34" s="717"/>
      <c r="BN34" s="717"/>
      <c r="BO34" s="717"/>
      <c r="BP34" s="717"/>
      <c r="BQ34" s="717"/>
      <c r="BR34" s="717"/>
      <c r="BS34" s="717"/>
      <c r="BT34" s="717"/>
      <c r="BU34" s="717"/>
      <c r="BV34" s="717"/>
      <c r="BW34" s="717"/>
      <c r="BX34" s="717"/>
      <c r="BY34" s="717"/>
      <c r="BZ34" s="717"/>
      <c r="CA34" s="717"/>
      <c r="CB34" s="718"/>
      <c r="CD34" s="687" t="s">
        <v>530</v>
      </c>
      <c r="CE34" s="688"/>
      <c r="CF34" s="688"/>
      <c r="CG34" s="688"/>
      <c r="CH34" s="688"/>
      <c r="CI34" s="688"/>
      <c r="CJ34" s="688"/>
      <c r="CK34" s="688"/>
      <c r="CL34" s="688"/>
      <c r="CM34" s="688"/>
      <c r="CN34" s="688"/>
      <c r="CO34" s="688"/>
      <c r="CP34" s="688"/>
      <c r="CQ34" s="689"/>
      <c r="CR34" s="645">
        <v>1415683</v>
      </c>
      <c r="CS34" s="646"/>
      <c r="CT34" s="646"/>
      <c r="CU34" s="646"/>
      <c r="CV34" s="646"/>
      <c r="CW34" s="646"/>
      <c r="CX34" s="646"/>
      <c r="CY34" s="647"/>
      <c r="CZ34" s="648">
        <v>21.5</v>
      </c>
      <c r="DA34" s="676"/>
      <c r="DB34" s="676"/>
      <c r="DC34" s="677"/>
      <c r="DD34" s="651">
        <v>1178440</v>
      </c>
      <c r="DE34" s="646"/>
      <c r="DF34" s="646"/>
      <c r="DG34" s="646"/>
      <c r="DH34" s="646"/>
      <c r="DI34" s="646"/>
      <c r="DJ34" s="646"/>
      <c r="DK34" s="647"/>
      <c r="DL34" s="651">
        <v>955584</v>
      </c>
      <c r="DM34" s="646"/>
      <c r="DN34" s="646"/>
      <c r="DO34" s="646"/>
      <c r="DP34" s="646"/>
      <c r="DQ34" s="646"/>
      <c r="DR34" s="646"/>
      <c r="DS34" s="646"/>
      <c r="DT34" s="646"/>
      <c r="DU34" s="646"/>
      <c r="DV34" s="647"/>
      <c r="DW34" s="648">
        <v>20.2</v>
      </c>
      <c r="DX34" s="676"/>
      <c r="DY34" s="676"/>
      <c r="DZ34" s="676"/>
      <c r="EA34" s="676"/>
      <c r="EB34" s="676"/>
      <c r="EC34" s="678"/>
    </row>
    <row r="35" spans="2:133" ht="11.25" customHeight="1" x14ac:dyDescent="0.15">
      <c r="B35" s="642" t="s">
        <v>273</v>
      </c>
      <c r="C35" s="643"/>
      <c r="D35" s="643"/>
      <c r="E35" s="643"/>
      <c r="F35" s="643"/>
      <c r="G35" s="643"/>
      <c r="H35" s="643"/>
      <c r="I35" s="643"/>
      <c r="J35" s="643"/>
      <c r="K35" s="643"/>
      <c r="L35" s="643"/>
      <c r="M35" s="643"/>
      <c r="N35" s="643"/>
      <c r="O35" s="643"/>
      <c r="P35" s="643"/>
      <c r="Q35" s="644"/>
      <c r="R35" s="645">
        <v>188000</v>
      </c>
      <c r="S35" s="646"/>
      <c r="T35" s="646"/>
      <c r="U35" s="646"/>
      <c r="V35" s="646"/>
      <c r="W35" s="646"/>
      <c r="X35" s="646"/>
      <c r="Y35" s="647"/>
      <c r="Z35" s="704">
        <v>2.8</v>
      </c>
      <c r="AA35" s="704"/>
      <c r="AB35" s="704"/>
      <c r="AC35" s="704"/>
      <c r="AD35" s="705" t="s">
        <v>529</v>
      </c>
      <c r="AE35" s="705"/>
      <c r="AF35" s="705"/>
      <c r="AG35" s="705"/>
      <c r="AH35" s="705"/>
      <c r="AI35" s="705"/>
      <c r="AJ35" s="705"/>
      <c r="AK35" s="705"/>
      <c r="AL35" s="648" t="s">
        <v>529</v>
      </c>
      <c r="AM35" s="649"/>
      <c r="AN35" s="649"/>
      <c r="AO35" s="706"/>
      <c r="AP35" s="211"/>
      <c r="AQ35" s="707" t="s">
        <v>528</v>
      </c>
      <c r="AR35" s="708"/>
      <c r="AS35" s="708"/>
      <c r="AT35" s="708"/>
      <c r="AU35" s="708"/>
      <c r="AV35" s="708"/>
      <c r="AW35" s="708"/>
      <c r="AX35" s="708"/>
      <c r="AY35" s="709"/>
      <c r="AZ35" s="710">
        <v>744077</v>
      </c>
      <c r="BA35" s="711"/>
      <c r="BB35" s="711"/>
      <c r="BC35" s="711"/>
      <c r="BD35" s="711"/>
      <c r="BE35" s="711"/>
      <c r="BF35" s="712"/>
      <c r="BG35" s="713" t="s">
        <v>274</v>
      </c>
      <c r="BH35" s="714"/>
      <c r="BI35" s="714"/>
      <c r="BJ35" s="714"/>
      <c r="BK35" s="714"/>
      <c r="BL35" s="714"/>
      <c r="BM35" s="714"/>
      <c r="BN35" s="714"/>
      <c r="BO35" s="714"/>
      <c r="BP35" s="714"/>
      <c r="BQ35" s="714"/>
      <c r="BR35" s="714"/>
      <c r="BS35" s="714"/>
      <c r="BT35" s="714"/>
      <c r="BU35" s="715"/>
      <c r="BV35" s="710">
        <v>51154</v>
      </c>
      <c r="BW35" s="711"/>
      <c r="BX35" s="711"/>
      <c r="BY35" s="711"/>
      <c r="BZ35" s="711"/>
      <c r="CA35" s="711"/>
      <c r="CB35" s="712"/>
      <c r="CD35" s="687" t="s">
        <v>527</v>
      </c>
      <c r="CE35" s="688"/>
      <c r="CF35" s="688"/>
      <c r="CG35" s="688"/>
      <c r="CH35" s="688"/>
      <c r="CI35" s="688"/>
      <c r="CJ35" s="688"/>
      <c r="CK35" s="688"/>
      <c r="CL35" s="688"/>
      <c r="CM35" s="688"/>
      <c r="CN35" s="688"/>
      <c r="CO35" s="688"/>
      <c r="CP35" s="688"/>
      <c r="CQ35" s="689"/>
      <c r="CR35" s="645">
        <v>35189</v>
      </c>
      <c r="CS35" s="674"/>
      <c r="CT35" s="674"/>
      <c r="CU35" s="674"/>
      <c r="CV35" s="674"/>
      <c r="CW35" s="674"/>
      <c r="CX35" s="674"/>
      <c r="CY35" s="675"/>
      <c r="CZ35" s="648">
        <v>0.5</v>
      </c>
      <c r="DA35" s="676"/>
      <c r="DB35" s="676"/>
      <c r="DC35" s="677"/>
      <c r="DD35" s="651">
        <v>35189</v>
      </c>
      <c r="DE35" s="674"/>
      <c r="DF35" s="674"/>
      <c r="DG35" s="674"/>
      <c r="DH35" s="674"/>
      <c r="DI35" s="674"/>
      <c r="DJ35" s="674"/>
      <c r="DK35" s="675"/>
      <c r="DL35" s="651">
        <v>35189</v>
      </c>
      <c r="DM35" s="674"/>
      <c r="DN35" s="674"/>
      <c r="DO35" s="674"/>
      <c r="DP35" s="674"/>
      <c r="DQ35" s="674"/>
      <c r="DR35" s="674"/>
      <c r="DS35" s="674"/>
      <c r="DT35" s="674"/>
      <c r="DU35" s="674"/>
      <c r="DV35" s="675"/>
      <c r="DW35" s="648">
        <v>0.7</v>
      </c>
      <c r="DX35" s="676"/>
      <c r="DY35" s="676"/>
      <c r="DZ35" s="676"/>
      <c r="EA35" s="676"/>
      <c r="EB35" s="676"/>
      <c r="EC35" s="678"/>
    </row>
    <row r="36" spans="2:133" ht="11.25" customHeight="1" x14ac:dyDescent="0.15">
      <c r="B36" s="642" t="s">
        <v>275</v>
      </c>
      <c r="C36" s="643"/>
      <c r="D36" s="643"/>
      <c r="E36" s="643"/>
      <c r="F36" s="643"/>
      <c r="G36" s="643"/>
      <c r="H36" s="643"/>
      <c r="I36" s="643"/>
      <c r="J36" s="643"/>
      <c r="K36" s="643"/>
      <c r="L36" s="643"/>
      <c r="M36" s="643"/>
      <c r="N36" s="643"/>
      <c r="O36" s="643"/>
      <c r="P36" s="643"/>
      <c r="Q36" s="644"/>
      <c r="R36" s="645" t="s">
        <v>503</v>
      </c>
      <c r="S36" s="646"/>
      <c r="T36" s="646"/>
      <c r="U36" s="646"/>
      <c r="V36" s="646"/>
      <c r="W36" s="646"/>
      <c r="X36" s="646"/>
      <c r="Y36" s="647"/>
      <c r="Z36" s="704" t="s">
        <v>503</v>
      </c>
      <c r="AA36" s="704"/>
      <c r="AB36" s="704"/>
      <c r="AC36" s="704"/>
      <c r="AD36" s="705" t="s">
        <v>503</v>
      </c>
      <c r="AE36" s="705"/>
      <c r="AF36" s="705"/>
      <c r="AG36" s="705"/>
      <c r="AH36" s="705"/>
      <c r="AI36" s="705"/>
      <c r="AJ36" s="705"/>
      <c r="AK36" s="705"/>
      <c r="AL36" s="648" t="s">
        <v>503</v>
      </c>
      <c r="AM36" s="649"/>
      <c r="AN36" s="649"/>
      <c r="AO36" s="706"/>
      <c r="AQ36" s="690" t="s">
        <v>526</v>
      </c>
      <c r="AR36" s="691"/>
      <c r="AS36" s="691"/>
      <c r="AT36" s="691"/>
      <c r="AU36" s="691"/>
      <c r="AV36" s="691"/>
      <c r="AW36" s="691"/>
      <c r="AX36" s="691"/>
      <c r="AY36" s="692"/>
      <c r="AZ36" s="645">
        <v>244602</v>
      </c>
      <c r="BA36" s="646"/>
      <c r="BB36" s="646"/>
      <c r="BC36" s="646"/>
      <c r="BD36" s="674"/>
      <c r="BE36" s="674"/>
      <c r="BF36" s="693"/>
      <c r="BG36" s="687" t="s">
        <v>276</v>
      </c>
      <c r="BH36" s="688"/>
      <c r="BI36" s="688"/>
      <c r="BJ36" s="688"/>
      <c r="BK36" s="688"/>
      <c r="BL36" s="688"/>
      <c r="BM36" s="688"/>
      <c r="BN36" s="688"/>
      <c r="BO36" s="688"/>
      <c r="BP36" s="688"/>
      <c r="BQ36" s="688"/>
      <c r="BR36" s="688"/>
      <c r="BS36" s="688"/>
      <c r="BT36" s="688"/>
      <c r="BU36" s="689"/>
      <c r="BV36" s="645">
        <v>-49624</v>
      </c>
      <c r="BW36" s="646"/>
      <c r="BX36" s="646"/>
      <c r="BY36" s="646"/>
      <c r="BZ36" s="646"/>
      <c r="CA36" s="646"/>
      <c r="CB36" s="694"/>
      <c r="CD36" s="687" t="s">
        <v>277</v>
      </c>
      <c r="CE36" s="688"/>
      <c r="CF36" s="688"/>
      <c r="CG36" s="688"/>
      <c r="CH36" s="688"/>
      <c r="CI36" s="688"/>
      <c r="CJ36" s="688"/>
      <c r="CK36" s="688"/>
      <c r="CL36" s="688"/>
      <c r="CM36" s="688"/>
      <c r="CN36" s="688"/>
      <c r="CO36" s="688"/>
      <c r="CP36" s="688"/>
      <c r="CQ36" s="689"/>
      <c r="CR36" s="645">
        <v>812441</v>
      </c>
      <c r="CS36" s="646"/>
      <c r="CT36" s="646"/>
      <c r="CU36" s="646"/>
      <c r="CV36" s="646"/>
      <c r="CW36" s="646"/>
      <c r="CX36" s="646"/>
      <c r="CY36" s="647"/>
      <c r="CZ36" s="648">
        <v>12.3</v>
      </c>
      <c r="DA36" s="676"/>
      <c r="DB36" s="676"/>
      <c r="DC36" s="677"/>
      <c r="DD36" s="651">
        <v>792330</v>
      </c>
      <c r="DE36" s="646"/>
      <c r="DF36" s="646"/>
      <c r="DG36" s="646"/>
      <c r="DH36" s="646"/>
      <c r="DI36" s="646"/>
      <c r="DJ36" s="646"/>
      <c r="DK36" s="647"/>
      <c r="DL36" s="651">
        <v>682659</v>
      </c>
      <c r="DM36" s="646"/>
      <c r="DN36" s="646"/>
      <c r="DO36" s="646"/>
      <c r="DP36" s="646"/>
      <c r="DQ36" s="646"/>
      <c r="DR36" s="646"/>
      <c r="DS36" s="646"/>
      <c r="DT36" s="646"/>
      <c r="DU36" s="646"/>
      <c r="DV36" s="647"/>
      <c r="DW36" s="648">
        <v>14.4</v>
      </c>
      <c r="DX36" s="676"/>
      <c r="DY36" s="676"/>
      <c r="DZ36" s="676"/>
      <c r="EA36" s="676"/>
      <c r="EB36" s="676"/>
      <c r="EC36" s="678"/>
    </row>
    <row r="37" spans="2:133" ht="11.25" customHeight="1" x14ac:dyDescent="0.15">
      <c r="B37" s="642" t="s">
        <v>525</v>
      </c>
      <c r="C37" s="643"/>
      <c r="D37" s="643"/>
      <c r="E37" s="643"/>
      <c r="F37" s="643"/>
      <c r="G37" s="643"/>
      <c r="H37" s="643"/>
      <c r="I37" s="643"/>
      <c r="J37" s="643"/>
      <c r="K37" s="643"/>
      <c r="L37" s="643"/>
      <c r="M37" s="643"/>
      <c r="N37" s="643"/>
      <c r="O37" s="643"/>
      <c r="P37" s="643"/>
      <c r="Q37" s="644"/>
      <c r="R37" s="645" t="s">
        <v>503</v>
      </c>
      <c r="S37" s="646"/>
      <c r="T37" s="646"/>
      <c r="U37" s="646"/>
      <c r="V37" s="646"/>
      <c r="W37" s="646"/>
      <c r="X37" s="646"/>
      <c r="Y37" s="647"/>
      <c r="Z37" s="704" t="s">
        <v>503</v>
      </c>
      <c r="AA37" s="704"/>
      <c r="AB37" s="704"/>
      <c r="AC37" s="704"/>
      <c r="AD37" s="705" t="s">
        <v>503</v>
      </c>
      <c r="AE37" s="705"/>
      <c r="AF37" s="705"/>
      <c r="AG37" s="705"/>
      <c r="AH37" s="705"/>
      <c r="AI37" s="705"/>
      <c r="AJ37" s="705"/>
      <c r="AK37" s="705"/>
      <c r="AL37" s="648" t="s">
        <v>503</v>
      </c>
      <c r="AM37" s="649"/>
      <c r="AN37" s="649"/>
      <c r="AO37" s="706"/>
      <c r="AQ37" s="690" t="s">
        <v>524</v>
      </c>
      <c r="AR37" s="691"/>
      <c r="AS37" s="691"/>
      <c r="AT37" s="691"/>
      <c r="AU37" s="691"/>
      <c r="AV37" s="691"/>
      <c r="AW37" s="691"/>
      <c r="AX37" s="691"/>
      <c r="AY37" s="692"/>
      <c r="AZ37" s="645">
        <v>1989</v>
      </c>
      <c r="BA37" s="646"/>
      <c r="BB37" s="646"/>
      <c r="BC37" s="646"/>
      <c r="BD37" s="674"/>
      <c r="BE37" s="674"/>
      <c r="BF37" s="693"/>
      <c r="BG37" s="687" t="s">
        <v>278</v>
      </c>
      <c r="BH37" s="688"/>
      <c r="BI37" s="688"/>
      <c r="BJ37" s="688"/>
      <c r="BK37" s="688"/>
      <c r="BL37" s="688"/>
      <c r="BM37" s="688"/>
      <c r="BN37" s="688"/>
      <c r="BO37" s="688"/>
      <c r="BP37" s="688"/>
      <c r="BQ37" s="688"/>
      <c r="BR37" s="688"/>
      <c r="BS37" s="688"/>
      <c r="BT37" s="688"/>
      <c r="BU37" s="689"/>
      <c r="BV37" s="645">
        <v>2188</v>
      </c>
      <c r="BW37" s="646"/>
      <c r="BX37" s="646"/>
      <c r="BY37" s="646"/>
      <c r="BZ37" s="646"/>
      <c r="CA37" s="646"/>
      <c r="CB37" s="694"/>
      <c r="CD37" s="687" t="s">
        <v>523</v>
      </c>
      <c r="CE37" s="688"/>
      <c r="CF37" s="688"/>
      <c r="CG37" s="688"/>
      <c r="CH37" s="688"/>
      <c r="CI37" s="688"/>
      <c r="CJ37" s="688"/>
      <c r="CK37" s="688"/>
      <c r="CL37" s="688"/>
      <c r="CM37" s="688"/>
      <c r="CN37" s="688"/>
      <c r="CO37" s="688"/>
      <c r="CP37" s="688"/>
      <c r="CQ37" s="689"/>
      <c r="CR37" s="645">
        <v>479581</v>
      </c>
      <c r="CS37" s="674"/>
      <c r="CT37" s="674"/>
      <c r="CU37" s="674"/>
      <c r="CV37" s="674"/>
      <c r="CW37" s="674"/>
      <c r="CX37" s="674"/>
      <c r="CY37" s="675"/>
      <c r="CZ37" s="648">
        <v>7.3</v>
      </c>
      <c r="DA37" s="676"/>
      <c r="DB37" s="676"/>
      <c r="DC37" s="677"/>
      <c r="DD37" s="651">
        <v>479581</v>
      </c>
      <c r="DE37" s="674"/>
      <c r="DF37" s="674"/>
      <c r="DG37" s="674"/>
      <c r="DH37" s="674"/>
      <c r="DI37" s="674"/>
      <c r="DJ37" s="674"/>
      <c r="DK37" s="675"/>
      <c r="DL37" s="651">
        <v>479581</v>
      </c>
      <c r="DM37" s="674"/>
      <c r="DN37" s="674"/>
      <c r="DO37" s="674"/>
      <c r="DP37" s="674"/>
      <c r="DQ37" s="674"/>
      <c r="DR37" s="674"/>
      <c r="DS37" s="674"/>
      <c r="DT37" s="674"/>
      <c r="DU37" s="674"/>
      <c r="DV37" s="675"/>
      <c r="DW37" s="648">
        <v>10.1</v>
      </c>
      <c r="DX37" s="676"/>
      <c r="DY37" s="676"/>
      <c r="DZ37" s="676"/>
      <c r="EA37" s="676"/>
      <c r="EB37" s="676"/>
      <c r="EC37" s="678"/>
    </row>
    <row r="38" spans="2:133" ht="11.25" customHeight="1" x14ac:dyDescent="0.15">
      <c r="B38" s="658" t="s">
        <v>522</v>
      </c>
      <c r="C38" s="659"/>
      <c r="D38" s="659"/>
      <c r="E38" s="659"/>
      <c r="F38" s="659"/>
      <c r="G38" s="659"/>
      <c r="H38" s="659"/>
      <c r="I38" s="659"/>
      <c r="J38" s="659"/>
      <c r="K38" s="659"/>
      <c r="L38" s="659"/>
      <c r="M38" s="659"/>
      <c r="N38" s="659"/>
      <c r="O38" s="659"/>
      <c r="P38" s="659"/>
      <c r="Q38" s="660"/>
      <c r="R38" s="661">
        <v>6785194</v>
      </c>
      <c r="S38" s="682"/>
      <c r="T38" s="682"/>
      <c r="U38" s="682"/>
      <c r="V38" s="682"/>
      <c r="W38" s="682"/>
      <c r="X38" s="682"/>
      <c r="Y38" s="699"/>
      <c r="Z38" s="700">
        <v>100</v>
      </c>
      <c r="AA38" s="700"/>
      <c r="AB38" s="700"/>
      <c r="AC38" s="700"/>
      <c r="AD38" s="701">
        <v>4731459</v>
      </c>
      <c r="AE38" s="701"/>
      <c r="AF38" s="701"/>
      <c r="AG38" s="701"/>
      <c r="AH38" s="701"/>
      <c r="AI38" s="701"/>
      <c r="AJ38" s="701"/>
      <c r="AK38" s="701"/>
      <c r="AL38" s="664">
        <v>100</v>
      </c>
      <c r="AM38" s="702"/>
      <c r="AN38" s="702"/>
      <c r="AO38" s="703"/>
      <c r="AQ38" s="690" t="s">
        <v>521</v>
      </c>
      <c r="AR38" s="691"/>
      <c r="AS38" s="691"/>
      <c r="AT38" s="691"/>
      <c r="AU38" s="691"/>
      <c r="AV38" s="691"/>
      <c r="AW38" s="691"/>
      <c r="AX38" s="691"/>
      <c r="AY38" s="692"/>
      <c r="AZ38" s="645" t="s">
        <v>503</v>
      </c>
      <c r="BA38" s="646"/>
      <c r="BB38" s="646"/>
      <c r="BC38" s="646"/>
      <c r="BD38" s="674"/>
      <c r="BE38" s="674"/>
      <c r="BF38" s="693"/>
      <c r="BG38" s="687" t="s">
        <v>279</v>
      </c>
      <c r="BH38" s="688"/>
      <c r="BI38" s="688"/>
      <c r="BJ38" s="688"/>
      <c r="BK38" s="688"/>
      <c r="BL38" s="688"/>
      <c r="BM38" s="688"/>
      <c r="BN38" s="688"/>
      <c r="BO38" s="688"/>
      <c r="BP38" s="688"/>
      <c r="BQ38" s="688"/>
      <c r="BR38" s="688"/>
      <c r="BS38" s="688"/>
      <c r="BT38" s="688"/>
      <c r="BU38" s="689"/>
      <c r="BV38" s="645">
        <v>3686</v>
      </c>
      <c r="BW38" s="646"/>
      <c r="BX38" s="646"/>
      <c r="BY38" s="646"/>
      <c r="BZ38" s="646"/>
      <c r="CA38" s="646"/>
      <c r="CB38" s="694"/>
      <c r="CD38" s="687" t="s">
        <v>520</v>
      </c>
      <c r="CE38" s="688"/>
      <c r="CF38" s="688"/>
      <c r="CG38" s="688"/>
      <c r="CH38" s="688"/>
      <c r="CI38" s="688"/>
      <c r="CJ38" s="688"/>
      <c r="CK38" s="688"/>
      <c r="CL38" s="688"/>
      <c r="CM38" s="688"/>
      <c r="CN38" s="688"/>
      <c r="CO38" s="688"/>
      <c r="CP38" s="688"/>
      <c r="CQ38" s="689"/>
      <c r="CR38" s="645">
        <v>742088</v>
      </c>
      <c r="CS38" s="646"/>
      <c r="CT38" s="646"/>
      <c r="CU38" s="646"/>
      <c r="CV38" s="646"/>
      <c r="CW38" s="646"/>
      <c r="CX38" s="646"/>
      <c r="CY38" s="647"/>
      <c r="CZ38" s="648">
        <v>11.3</v>
      </c>
      <c r="DA38" s="676"/>
      <c r="DB38" s="676"/>
      <c r="DC38" s="677"/>
      <c r="DD38" s="651">
        <v>678221</v>
      </c>
      <c r="DE38" s="646"/>
      <c r="DF38" s="646"/>
      <c r="DG38" s="646"/>
      <c r="DH38" s="646"/>
      <c r="DI38" s="646"/>
      <c r="DJ38" s="646"/>
      <c r="DK38" s="647"/>
      <c r="DL38" s="651">
        <v>438345</v>
      </c>
      <c r="DM38" s="646"/>
      <c r="DN38" s="646"/>
      <c r="DO38" s="646"/>
      <c r="DP38" s="646"/>
      <c r="DQ38" s="646"/>
      <c r="DR38" s="646"/>
      <c r="DS38" s="646"/>
      <c r="DT38" s="646"/>
      <c r="DU38" s="646"/>
      <c r="DV38" s="647"/>
      <c r="DW38" s="648">
        <v>9.3000000000000007</v>
      </c>
      <c r="DX38" s="676"/>
      <c r="DY38" s="676"/>
      <c r="DZ38" s="676"/>
      <c r="EA38" s="676"/>
      <c r="EB38" s="676"/>
      <c r="EC38" s="678"/>
    </row>
    <row r="39" spans="2:133" ht="11.25" customHeight="1" x14ac:dyDescent="0.15">
      <c r="AQ39" s="690" t="s">
        <v>519</v>
      </c>
      <c r="AR39" s="691"/>
      <c r="AS39" s="691"/>
      <c r="AT39" s="691"/>
      <c r="AU39" s="691"/>
      <c r="AV39" s="691"/>
      <c r="AW39" s="691"/>
      <c r="AX39" s="691"/>
      <c r="AY39" s="692"/>
      <c r="AZ39" s="645" t="s">
        <v>503</v>
      </c>
      <c r="BA39" s="646"/>
      <c r="BB39" s="646"/>
      <c r="BC39" s="646"/>
      <c r="BD39" s="674"/>
      <c r="BE39" s="674"/>
      <c r="BF39" s="693"/>
      <c r="BG39" s="695" t="s">
        <v>518</v>
      </c>
      <c r="BH39" s="696"/>
      <c r="BI39" s="696"/>
      <c r="BJ39" s="696"/>
      <c r="BK39" s="696"/>
      <c r="BL39" s="362"/>
      <c r="BM39" s="688" t="s">
        <v>517</v>
      </c>
      <c r="BN39" s="688"/>
      <c r="BO39" s="688"/>
      <c r="BP39" s="688"/>
      <c r="BQ39" s="688"/>
      <c r="BR39" s="688"/>
      <c r="BS39" s="688"/>
      <c r="BT39" s="688"/>
      <c r="BU39" s="689"/>
      <c r="BV39" s="645">
        <v>94</v>
      </c>
      <c r="BW39" s="646"/>
      <c r="BX39" s="646"/>
      <c r="BY39" s="646"/>
      <c r="BZ39" s="646"/>
      <c r="CA39" s="646"/>
      <c r="CB39" s="694"/>
      <c r="CD39" s="687" t="s">
        <v>516</v>
      </c>
      <c r="CE39" s="688"/>
      <c r="CF39" s="688"/>
      <c r="CG39" s="688"/>
      <c r="CH39" s="688"/>
      <c r="CI39" s="688"/>
      <c r="CJ39" s="688"/>
      <c r="CK39" s="688"/>
      <c r="CL39" s="688"/>
      <c r="CM39" s="688"/>
      <c r="CN39" s="688"/>
      <c r="CO39" s="688"/>
      <c r="CP39" s="688"/>
      <c r="CQ39" s="689"/>
      <c r="CR39" s="645">
        <v>954352</v>
      </c>
      <c r="CS39" s="674"/>
      <c r="CT39" s="674"/>
      <c r="CU39" s="674"/>
      <c r="CV39" s="674"/>
      <c r="CW39" s="674"/>
      <c r="CX39" s="674"/>
      <c r="CY39" s="675"/>
      <c r="CZ39" s="648">
        <v>14.5</v>
      </c>
      <c r="DA39" s="676"/>
      <c r="DB39" s="676"/>
      <c r="DC39" s="677"/>
      <c r="DD39" s="651">
        <v>953703</v>
      </c>
      <c r="DE39" s="674"/>
      <c r="DF39" s="674"/>
      <c r="DG39" s="674"/>
      <c r="DH39" s="674"/>
      <c r="DI39" s="674"/>
      <c r="DJ39" s="674"/>
      <c r="DK39" s="675"/>
      <c r="DL39" s="651" t="s">
        <v>503</v>
      </c>
      <c r="DM39" s="674"/>
      <c r="DN39" s="674"/>
      <c r="DO39" s="674"/>
      <c r="DP39" s="674"/>
      <c r="DQ39" s="674"/>
      <c r="DR39" s="674"/>
      <c r="DS39" s="674"/>
      <c r="DT39" s="674"/>
      <c r="DU39" s="674"/>
      <c r="DV39" s="675"/>
      <c r="DW39" s="648" t="s">
        <v>503</v>
      </c>
      <c r="DX39" s="676"/>
      <c r="DY39" s="676"/>
      <c r="DZ39" s="676"/>
      <c r="EA39" s="676"/>
      <c r="EB39" s="676"/>
      <c r="EC39" s="678"/>
    </row>
    <row r="40" spans="2:133" ht="11.25" customHeight="1" x14ac:dyDescent="0.15">
      <c r="AQ40" s="690" t="s">
        <v>515</v>
      </c>
      <c r="AR40" s="691"/>
      <c r="AS40" s="691"/>
      <c r="AT40" s="691"/>
      <c r="AU40" s="691"/>
      <c r="AV40" s="691"/>
      <c r="AW40" s="691"/>
      <c r="AX40" s="691"/>
      <c r="AY40" s="692"/>
      <c r="AZ40" s="645">
        <v>188040</v>
      </c>
      <c r="BA40" s="646"/>
      <c r="BB40" s="646"/>
      <c r="BC40" s="646"/>
      <c r="BD40" s="674"/>
      <c r="BE40" s="674"/>
      <c r="BF40" s="693"/>
      <c r="BG40" s="695"/>
      <c r="BH40" s="696"/>
      <c r="BI40" s="696"/>
      <c r="BJ40" s="696"/>
      <c r="BK40" s="696"/>
      <c r="BL40" s="362"/>
      <c r="BM40" s="688" t="s">
        <v>514</v>
      </c>
      <c r="BN40" s="688"/>
      <c r="BO40" s="688"/>
      <c r="BP40" s="688"/>
      <c r="BQ40" s="688"/>
      <c r="BR40" s="688"/>
      <c r="BS40" s="688"/>
      <c r="BT40" s="688"/>
      <c r="BU40" s="689"/>
      <c r="BV40" s="645">
        <v>78</v>
      </c>
      <c r="BW40" s="646"/>
      <c r="BX40" s="646"/>
      <c r="BY40" s="646"/>
      <c r="BZ40" s="646"/>
      <c r="CA40" s="646"/>
      <c r="CB40" s="694"/>
      <c r="CD40" s="687" t="s">
        <v>513</v>
      </c>
      <c r="CE40" s="688"/>
      <c r="CF40" s="688"/>
      <c r="CG40" s="688"/>
      <c r="CH40" s="688"/>
      <c r="CI40" s="688"/>
      <c r="CJ40" s="688"/>
      <c r="CK40" s="688"/>
      <c r="CL40" s="688"/>
      <c r="CM40" s="688"/>
      <c r="CN40" s="688"/>
      <c r="CO40" s="688"/>
      <c r="CP40" s="688"/>
      <c r="CQ40" s="689"/>
      <c r="CR40" s="645">
        <v>59000</v>
      </c>
      <c r="CS40" s="646"/>
      <c r="CT40" s="646"/>
      <c r="CU40" s="646"/>
      <c r="CV40" s="646"/>
      <c r="CW40" s="646"/>
      <c r="CX40" s="646"/>
      <c r="CY40" s="647"/>
      <c r="CZ40" s="648">
        <v>0.9</v>
      </c>
      <c r="DA40" s="676"/>
      <c r="DB40" s="676"/>
      <c r="DC40" s="677"/>
      <c r="DD40" s="651" t="s">
        <v>503</v>
      </c>
      <c r="DE40" s="646"/>
      <c r="DF40" s="646"/>
      <c r="DG40" s="646"/>
      <c r="DH40" s="646"/>
      <c r="DI40" s="646"/>
      <c r="DJ40" s="646"/>
      <c r="DK40" s="647"/>
      <c r="DL40" s="651" t="s">
        <v>503</v>
      </c>
      <c r="DM40" s="646"/>
      <c r="DN40" s="646"/>
      <c r="DO40" s="646"/>
      <c r="DP40" s="646"/>
      <c r="DQ40" s="646"/>
      <c r="DR40" s="646"/>
      <c r="DS40" s="646"/>
      <c r="DT40" s="646"/>
      <c r="DU40" s="646"/>
      <c r="DV40" s="647"/>
      <c r="DW40" s="648" t="s">
        <v>503</v>
      </c>
      <c r="DX40" s="676"/>
      <c r="DY40" s="676"/>
      <c r="DZ40" s="676"/>
      <c r="EA40" s="676"/>
      <c r="EB40" s="676"/>
      <c r="EC40" s="678"/>
    </row>
    <row r="41" spans="2:133" ht="11.25" customHeight="1" x14ac:dyDescent="0.15">
      <c r="AQ41" s="679" t="s">
        <v>512</v>
      </c>
      <c r="AR41" s="680"/>
      <c r="AS41" s="680"/>
      <c r="AT41" s="680"/>
      <c r="AU41" s="680"/>
      <c r="AV41" s="680"/>
      <c r="AW41" s="680"/>
      <c r="AX41" s="680"/>
      <c r="AY41" s="681"/>
      <c r="AZ41" s="661">
        <v>309446</v>
      </c>
      <c r="BA41" s="682"/>
      <c r="BB41" s="682"/>
      <c r="BC41" s="682"/>
      <c r="BD41" s="662"/>
      <c r="BE41" s="662"/>
      <c r="BF41" s="683"/>
      <c r="BG41" s="697"/>
      <c r="BH41" s="698"/>
      <c r="BI41" s="698"/>
      <c r="BJ41" s="698"/>
      <c r="BK41" s="698"/>
      <c r="BL41" s="363"/>
      <c r="BM41" s="684" t="s">
        <v>511</v>
      </c>
      <c r="BN41" s="684"/>
      <c r="BO41" s="684"/>
      <c r="BP41" s="684"/>
      <c r="BQ41" s="684"/>
      <c r="BR41" s="684"/>
      <c r="BS41" s="684"/>
      <c r="BT41" s="684"/>
      <c r="BU41" s="685"/>
      <c r="BV41" s="661">
        <v>253</v>
      </c>
      <c r="BW41" s="682"/>
      <c r="BX41" s="682"/>
      <c r="BY41" s="682"/>
      <c r="BZ41" s="682"/>
      <c r="CA41" s="682"/>
      <c r="CB41" s="686"/>
      <c r="CD41" s="687" t="s">
        <v>510</v>
      </c>
      <c r="CE41" s="688"/>
      <c r="CF41" s="688"/>
      <c r="CG41" s="688"/>
      <c r="CH41" s="688"/>
      <c r="CI41" s="688"/>
      <c r="CJ41" s="688"/>
      <c r="CK41" s="688"/>
      <c r="CL41" s="688"/>
      <c r="CM41" s="688"/>
      <c r="CN41" s="688"/>
      <c r="CO41" s="688"/>
      <c r="CP41" s="688"/>
      <c r="CQ41" s="689"/>
      <c r="CR41" s="645" t="s">
        <v>503</v>
      </c>
      <c r="CS41" s="674"/>
      <c r="CT41" s="674"/>
      <c r="CU41" s="674"/>
      <c r="CV41" s="674"/>
      <c r="CW41" s="674"/>
      <c r="CX41" s="674"/>
      <c r="CY41" s="675"/>
      <c r="CZ41" s="648" t="s">
        <v>503</v>
      </c>
      <c r="DA41" s="676"/>
      <c r="DB41" s="676"/>
      <c r="DC41" s="677"/>
      <c r="DD41" s="651" t="s">
        <v>503</v>
      </c>
      <c r="DE41" s="674"/>
      <c r="DF41" s="674"/>
      <c r="DG41" s="674"/>
      <c r="DH41" s="674"/>
      <c r="DI41" s="674"/>
      <c r="DJ41" s="674"/>
      <c r="DK41" s="675"/>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360" t="s">
        <v>280</v>
      </c>
      <c r="C42" s="360"/>
      <c r="D42" s="360"/>
      <c r="E42" s="360"/>
      <c r="F42" s="360"/>
      <c r="G42" s="360"/>
      <c r="H42" s="360"/>
      <c r="I42" s="360"/>
      <c r="J42" s="360"/>
      <c r="K42" s="360"/>
      <c r="L42" s="360"/>
      <c r="M42" s="360"/>
      <c r="N42" s="360"/>
      <c r="O42" s="360"/>
      <c r="P42" s="360"/>
      <c r="Q42" s="360"/>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BV42" s="213"/>
      <c r="BW42" s="213"/>
      <c r="BX42" s="213"/>
      <c r="BY42" s="213"/>
      <c r="BZ42" s="213"/>
      <c r="CA42" s="213"/>
      <c r="CB42" s="213"/>
      <c r="CD42" s="642" t="s">
        <v>281</v>
      </c>
      <c r="CE42" s="643"/>
      <c r="CF42" s="643"/>
      <c r="CG42" s="643"/>
      <c r="CH42" s="643"/>
      <c r="CI42" s="643"/>
      <c r="CJ42" s="643"/>
      <c r="CK42" s="643"/>
      <c r="CL42" s="643"/>
      <c r="CM42" s="643"/>
      <c r="CN42" s="643"/>
      <c r="CO42" s="643"/>
      <c r="CP42" s="643"/>
      <c r="CQ42" s="644"/>
      <c r="CR42" s="645">
        <v>509701</v>
      </c>
      <c r="CS42" s="646"/>
      <c r="CT42" s="646"/>
      <c r="CU42" s="646"/>
      <c r="CV42" s="646"/>
      <c r="CW42" s="646"/>
      <c r="CX42" s="646"/>
      <c r="CY42" s="647"/>
      <c r="CZ42" s="648">
        <v>7.7</v>
      </c>
      <c r="DA42" s="649"/>
      <c r="DB42" s="649"/>
      <c r="DC42" s="650"/>
      <c r="DD42" s="651">
        <v>253719</v>
      </c>
      <c r="DE42" s="646"/>
      <c r="DF42" s="646"/>
      <c r="DG42" s="646"/>
      <c r="DH42" s="646"/>
      <c r="DI42" s="646"/>
      <c r="DJ42" s="646"/>
      <c r="DK42" s="647"/>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214" t="s">
        <v>282</v>
      </c>
      <c r="C43" s="360"/>
      <c r="D43" s="360"/>
      <c r="E43" s="360"/>
      <c r="F43" s="360"/>
      <c r="G43" s="360"/>
      <c r="H43" s="360"/>
      <c r="I43" s="360"/>
      <c r="J43" s="360"/>
      <c r="K43" s="360"/>
      <c r="L43" s="360"/>
      <c r="M43" s="360"/>
      <c r="N43" s="360"/>
      <c r="O43" s="360"/>
      <c r="P43" s="360"/>
      <c r="Q43" s="360"/>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CD43" s="642" t="s">
        <v>509</v>
      </c>
      <c r="CE43" s="643"/>
      <c r="CF43" s="643"/>
      <c r="CG43" s="643"/>
      <c r="CH43" s="643"/>
      <c r="CI43" s="643"/>
      <c r="CJ43" s="643"/>
      <c r="CK43" s="643"/>
      <c r="CL43" s="643"/>
      <c r="CM43" s="643"/>
      <c r="CN43" s="643"/>
      <c r="CO43" s="643"/>
      <c r="CP43" s="643"/>
      <c r="CQ43" s="644"/>
      <c r="CR43" s="645">
        <v>22465</v>
      </c>
      <c r="CS43" s="674"/>
      <c r="CT43" s="674"/>
      <c r="CU43" s="674"/>
      <c r="CV43" s="674"/>
      <c r="CW43" s="674"/>
      <c r="CX43" s="674"/>
      <c r="CY43" s="675"/>
      <c r="CZ43" s="648">
        <v>0.3</v>
      </c>
      <c r="DA43" s="676"/>
      <c r="DB43" s="676"/>
      <c r="DC43" s="677"/>
      <c r="DD43" s="651">
        <v>22465</v>
      </c>
      <c r="DE43" s="674"/>
      <c r="DF43" s="674"/>
      <c r="DG43" s="674"/>
      <c r="DH43" s="674"/>
      <c r="DI43" s="674"/>
      <c r="DJ43" s="674"/>
      <c r="DK43" s="675"/>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215" t="s">
        <v>283</v>
      </c>
      <c r="CD44" s="636" t="s">
        <v>260</v>
      </c>
      <c r="CE44" s="637"/>
      <c r="CF44" s="642" t="s">
        <v>508</v>
      </c>
      <c r="CG44" s="643"/>
      <c r="CH44" s="643"/>
      <c r="CI44" s="643"/>
      <c r="CJ44" s="643"/>
      <c r="CK44" s="643"/>
      <c r="CL44" s="643"/>
      <c r="CM44" s="643"/>
      <c r="CN44" s="643"/>
      <c r="CO44" s="643"/>
      <c r="CP44" s="643"/>
      <c r="CQ44" s="644"/>
      <c r="CR44" s="645">
        <v>509701</v>
      </c>
      <c r="CS44" s="646"/>
      <c r="CT44" s="646"/>
      <c r="CU44" s="646"/>
      <c r="CV44" s="646"/>
      <c r="CW44" s="646"/>
      <c r="CX44" s="646"/>
      <c r="CY44" s="647"/>
      <c r="CZ44" s="648">
        <v>7.7</v>
      </c>
      <c r="DA44" s="649"/>
      <c r="DB44" s="649"/>
      <c r="DC44" s="650"/>
      <c r="DD44" s="651">
        <v>253719</v>
      </c>
      <c r="DE44" s="646"/>
      <c r="DF44" s="646"/>
      <c r="DG44" s="646"/>
      <c r="DH44" s="646"/>
      <c r="DI44" s="646"/>
      <c r="DJ44" s="646"/>
      <c r="DK44" s="647"/>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CD45" s="638"/>
      <c r="CE45" s="639"/>
      <c r="CF45" s="642" t="s">
        <v>507</v>
      </c>
      <c r="CG45" s="643"/>
      <c r="CH45" s="643"/>
      <c r="CI45" s="643"/>
      <c r="CJ45" s="643"/>
      <c r="CK45" s="643"/>
      <c r="CL45" s="643"/>
      <c r="CM45" s="643"/>
      <c r="CN45" s="643"/>
      <c r="CO45" s="643"/>
      <c r="CP45" s="643"/>
      <c r="CQ45" s="644"/>
      <c r="CR45" s="645">
        <v>98394</v>
      </c>
      <c r="CS45" s="674"/>
      <c r="CT45" s="674"/>
      <c r="CU45" s="674"/>
      <c r="CV45" s="674"/>
      <c r="CW45" s="674"/>
      <c r="CX45" s="674"/>
      <c r="CY45" s="675"/>
      <c r="CZ45" s="648">
        <v>1.5</v>
      </c>
      <c r="DA45" s="676"/>
      <c r="DB45" s="676"/>
      <c r="DC45" s="677"/>
      <c r="DD45" s="651">
        <v>43595</v>
      </c>
      <c r="DE45" s="674"/>
      <c r="DF45" s="674"/>
      <c r="DG45" s="674"/>
      <c r="DH45" s="674"/>
      <c r="DI45" s="674"/>
      <c r="DJ45" s="674"/>
      <c r="DK45" s="675"/>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CD46" s="638"/>
      <c r="CE46" s="639"/>
      <c r="CF46" s="642" t="s">
        <v>506</v>
      </c>
      <c r="CG46" s="643"/>
      <c r="CH46" s="643"/>
      <c r="CI46" s="643"/>
      <c r="CJ46" s="643"/>
      <c r="CK46" s="643"/>
      <c r="CL46" s="643"/>
      <c r="CM46" s="643"/>
      <c r="CN46" s="643"/>
      <c r="CO46" s="643"/>
      <c r="CP46" s="643"/>
      <c r="CQ46" s="644"/>
      <c r="CR46" s="645">
        <v>410360</v>
      </c>
      <c r="CS46" s="646"/>
      <c r="CT46" s="646"/>
      <c r="CU46" s="646"/>
      <c r="CV46" s="646"/>
      <c r="CW46" s="646"/>
      <c r="CX46" s="646"/>
      <c r="CY46" s="647"/>
      <c r="CZ46" s="648">
        <v>6.2</v>
      </c>
      <c r="DA46" s="649"/>
      <c r="DB46" s="649"/>
      <c r="DC46" s="650"/>
      <c r="DD46" s="651">
        <v>209177</v>
      </c>
      <c r="DE46" s="646"/>
      <c r="DF46" s="646"/>
      <c r="DG46" s="646"/>
      <c r="DH46" s="646"/>
      <c r="DI46" s="646"/>
      <c r="DJ46" s="646"/>
      <c r="DK46" s="647"/>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CD47" s="638"/>
      <c r="CE47" s="639"/>
      <c r="CF47" s="642" t="s">
        <v>505</v>
      </c>
      <c r="CG47" s="643"/>
      <c r="CH47" s="643"/>
      <c r="CI47" s="643"/>
      <c r="CJ47" s="643"/>
      <c r="CK47" s="643"/>
      <c r="CL47" s="643"/>
      <c r="CM47" s="643"/>
      <c r="CN47" s="643"/>
      <c r="CO47" s="643"/>
      <c r="CP47" s="643"/>
      <c r="CQ47" s="644"/>
      <c r="CR47" s="645" t="s">
        <v>503</v>
      </c>
      <c r="CS47" s="674"/>
      <c r="CT47" s="674"/>
      <c r="CU47" s="674"/>
      <c r="CV47" s="674"/>
      <c r="CW47" s="674"/>
      <c r="CX47" s="674"/>
      <c r="CY47" s="675"/>
      <c r="CZ47" s="648" t="s">
        <v>503</v>
      </c>
      <c r="DA47" s="676"/>
      <c r="DB47" s="676"/>
      <c r="DC47" s="677"/>
      <c r="DD47" s="651" t="s">
        <v>503</v>
      </c>
      <c r="DE47" s="674"/>
      <c r="DF47" s="674"/>
      <c r="DG47" s="674"/>
      <c r="DH47" s="674"/>
      <c r="DI47" s="674"/>
      <c r="DJ47" s="674"/>
      <c r="DK47" s="675"/>
      <c r="DL47" s="652"/>
      <c r="DM47" s="653"/>
      <c r="DN47" s="653"/>
      <c r="DO47" s="653"/>
      <c r="DP47" s="653"/>
      <c r="DQ47" s="653"/>
      <c r="DR47" s="653"/>
      <c r="DS47" s="653"/>
      <c r="DT47" s="653"/>
      <c r="DU47" s="653"/>
      <c r="DV47" s="654"/>
      <c r="DW47" s="655"/>
      <c r="DX47" s="656"/>
      <c r="DY47" s="656"/>
      <c r="DZ47" s="656"/>
      <c r="EA47" s="656"/>
      <c r="EB47" s="656"/>
      <c r="EC47" s="657"/>
    </row>
    <row r="48" spans="2:133" ht="11.25" x14ac:dyDescent="0.15">
      <c r="CD48" s="640"/>
      <c r="CE48" s="641"/>
      <c r="CF48" s="642" t="s">
        <v>504</v>
      </c>
      <c r="CG48" s="643"/>
      <c r="CH48" s="643"/>
      <c r="CI48" s="643"/>
      <c r="CJ48" s="643"/>
      <c r="CK48" s="643"/>
      <c r="CL48" s="643"/>
      <c r="CM48" s="643"/>
      <c r="CN48" s="643"/>
      <c r="CO48" s="643"/>
      <c r="CP48" s="643"/>
      <c r="CQ48" s="644"/>
      <c r="CR48" s="645" t="s">
        <v>503</v>
      </c>
      <c r="CS48" s="646"/>
      <c r="CT48" s="646"/>
      <c r="CU48" s="646"/>
      <c r="CV48" s="646"/>
      <c r="CW48" s="646"/>
      <c r="CX48" s="646"/>
      <c r="CY48" s="647"/>
      <c r="CZ48" s="648" t="s">
        <v>503</v>
      </c>
      <c r="DA48" s="649"/>
      <c r="DB48" s="649"/>
      <c r="DC48" s="650"/>
      <c r="DD48" s="651" t="s">
        <v>503</v>
      </c>
      <c r="DE48" s="646"/>
      <c r="DF48" s="646"/>
      <c r="DG48" s="646"/>
      <c r="DH48" s="646"/>
      <c r="DI48" s="646"/>
      <c r="DJ48" s="646"/>
      <c r="DK48" s="647"/>
      <c r="DL48" s="652"/>
      <c r="DM48" s="653"/>
      <c r="DN48" s="653"/>
      <c r="DO48" s="653"/>
      <c r="DP48" s="653"/>
      <c r="DQ48" s="653"/>
      <c r="DR48" s="653"/>
      <c r="DS48" s="653"/>
      <c r="DT48" s="653"/>
      <c r="DU48" s="653"/>
      <c r="DV48" s="654"/>
      <c r="DW48" s="655"/>
      <c r="DX48" s="656"/>
      <c r="DY48" s="656"/>
      <c r="DZ48" s="656"/>
      <c r="EA48" s="656"/>
      <c r="EB48" s="656"/>
      <c r="EC48" s="657"/>
    </row>
    <row r="49" spans="82:133" ht="11.25" customHeight="1" x14ac:dyDescent="0.15">
      <c r="CD49" s="658" t="s">
        <v>502</v>
      </c>
      <c r="CE49" s="659"/>
      <c r="CF49" s="659"/>
      <c r="CG49" s="659"/>
      <c r="CH49" s="659"/>
      <c r="CI49" s="659"/>
      <c r="CJ49" s="659"/>
      <c r="CK49" s="659"/>
      <c r="CL49" s="659"/>
      <c r="CM49" s="659"/>
      <c r="CN49" s="659"/>
      <c r="CO49" s="659"/>
      <c r="CP49" s="659"/>
      <c r="CQ49" s="660"/>
      <c r="CR49" s="661">
        <v>6586220</v>
      </c>
      <c r="CS49" s="662"/>
      <c r="CT49" s="662"/>
      <c r="CU49" s="662"/>
      <c r="CV49" s="662"/>
      <c r="CW49" s="662"/>
      <c r="CX49" s="662"/>
      <c r="CY49" s="663"/>
      <c r="CZ49" s="664">
        <v>100</v>
      </c>
      <c r="DA49" s="665"/>
      <c r="DB49" s="665"/>
      <c r="DC49" s="666"/>
      <c r="DD49" s="667">
        <v>5336066</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row r="50" spans="82:133" ht="11.25" hidden="1" x14ac:dyDescent="0.15"/>
    <row r="51" spans="82:133" ht="11.25" hidden="1" x14ac:dyDescent="0.15"/>
    <row r="52" spans="82:133" ht="11.25" hidden="1" x14ac:dyDescent="0.15"/>
    <row r="53" spans="82:133" ht="11.25" hidden="1" x14ac:dyDescent="0.15"/>
  </sheetData>
  <sheetProtection algorithmName="SHA-512" hashValue="NKblb+G0I+ALqXoU4jRzzaxQNxeBbpeA7dZA5KFeV8c914/7s9CQFik+S9RbWRJD5HH8CjB63Jv2J4cA4va/DA==" saltValue="uta3Z5EkviLFxObLwkZQ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CD6:CQ6"/>
    <mergeCell ref="CR6:CY6"/>
    <mergeCell ref="CZ6:DC6"/>
    <mergeCell ref="DD6:DP6"/>
    <mergeCell ref="DQ6:EC6"/>
    <mergeCell ref="B6:Q6"/>
    <mergeCell ref="R6:Y6"/>
    <mergeCell ref="Z6:AC6"/>
    <mergeCell ref="AD6:AK6"/>
    <mergeCell ref="AL6:AO6"/>
    <mergeCell ref="AP6:BF6"/>
    <mergeCell ref="BG6:BN6"/>
    <mergeCell ref="CD7:CQ7"/>
    <mergeCell ref="CR7:CY7"/>
    <mergeCell ref="B7:Q7"/>
    <mergeCell ref="R7:Y7"/>
    <mergeCell ref="Z7:AC7"/>
    <mergeCell ref="AD7:AK7"/>
    <mergeCell ref="AL7:AO7"/>
    <mergeCell ref="AP7:BF7"/>
    <mergeCell ref="BG7:BN7"/>
    <mergeCell ref="BO7:BR7"/>
    <mergeCell ref="BS7:CB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B12:Q12"/>
    <mergeCell ref="R12:Y12"/>
    <mergeCell ref="Z12:AC12"/>
    <mergeCell ref="AD12:AK12"/>
    <mergeCell ref="AL12:AO12"/>
    <mergeCell ref="AP12:BF12"/>
    <mergeCell ref="BG12:BN12"/>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B15:Q15"/>
    <mergeCell ref="R15:Y15"/>
    <mergeCell ref="Z15:AC15"/>
    <mergeCell ref="AD15:AK15"/>
    <mergeCell ref="AL15:AO15"/>
    <mergeCell ref="AP15:BF15"/>
    <mergeCell ref="BG15:BN15"/>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B18:Q18"/>
    <mergeCell ref="R18:Y18"/>
    <mergeCell ref="Z18:AC18"/>
    <mergeCell ref="AD18:AK18"/>
    <mergeCell ref="AL18:AO18"/>
    <mergeCell ref="AP18:BF18"/>
    <mergeCell ref="BG18:BN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B21:Q21"/>
    <mergeCell ref="R21:Y21"/>
    <mergeCell ref="Z21:AC21"/>
    <mergeCell ref="AD21:AK21"/>
    <mergeCell ref="AL21:AO21"/>
    <mergeCell ref="AP21:BF21"/>
    <mergeCell ref="BG21:BN21"/>
    <mergeCell ref="CD22:EC22"/>
    <mergeCell ref="CZ23:DC23"/>
    <mergeCell ref="DD23:DK23"/>
    <mergeCell ref="DL23:DV23"/>
    <mergeCell ref="DW23:EC23"/>
    <mergeCell ref="CD24:CQ24"/>
    <mergeCell ref="CR24:CY24"/>
    <mergeCell ref="CZ24:DC24"/>
    <mergeCell ref="DD24:DK24"/>
    <mergeCell ref="DL24:DV24"/>
    <mergeCell ref="DW24:EC24"/>
    <mergeCell ref="B24:Q24"/>
    <mergeCell ref="R24:Y24"/>
    <mergeCell ref="Z24:AC24"/>
    <mergeCell ref="AD24:AK24"/>
    <mergeCell ref="AL24:AO24"/>
    <mergeCell ref="AP24:BF24"/>
    <mergeCell ref="BG24:BN24"/>
    <mergeCell ref="CD23:CQ23"/>
    <mergeCell ref="CR23:CY23"/>
    <mergeCell ref="B23:Q23"/>
    <mergeCell ref="R23:Y23"/>
    <mergeCell ref="Z23:AC23"/>
    <mergeCell ref="AD23:AK23"/>
    <mergeCell ref="AL23:AO23"/>
    <mergeCell ref="AP23:BF23"/>
    <mergeCell ref="BG23:BN23"/>
    <mergeCell ref="BO23:BR23"/>
    <mergeCell ref="BS23:CB23"/>
    <mergeCell ref="BO24:BR24"/>
    <mergeCell ref="BS24:CB24"/>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CD28:CQ28"/>
    <mergeCell ref="CR28:CY28"/>
    <mergeCell ref="CZ28:DC28"/>
    <mergeCell ref="DD28:DK28"/>
    <mergeCell ref="DL28:DV28"/>
    <mergeCell ref="DW28:EC28"/>
    <mergeCell ref="BS28:CB28"/>
    <mergeCell ref="B29:Q29"/>
    <mergeCell ref="R29:Y29"/>
    <mergeCell ref="Z29:AC29"/>
    <mergeCell ref="AD29:AK29"/>
    <mergeCell ref="AL29:AO29"/>
    <mergeCell ref="AP29:BF29"/>
    <mergeCell ref="BG29:BQ29"/>
    <mergeCell ref="B28:Q28"/>
    <mergeCell ref="R28:Y28"/>
    <mergeCell ref="Z28:AC28"/>
    <mergeCell ref="AD28:AK28"/>
    <mergeCell ref="AL28:AO28"/>
    <mergeCell ref="AP28:BF28"/>
    <mergeCell ref="BG28:BN28"/>
    <mergeCell ref="BO28:BR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BG30:BL30"/>
    <mergeCell ref="BM30:BQ30"/>
    <mergeCell ref="BR30:BW30"/>
    <mergeCell ref="BX30:CB30"/>
    <mergeCell ref="CF30:CQ30"/>
    <mergeCell ref="CR30:CY30"/>
    <mergeCell ref="DL30:DV30"/>
    <mergeCell ref="DW30:EC30"/>
    <mergeCell ref="B31:Q31"/>
    <mergeCell ref="R31:Y31"/>
    <mergeCell ref="Z31:AC31"/>
    <mergeCell ref="AD31:AK31"/>
    <mergeCell ref="AL31:AO31"/>
    <mergeCell ref="AX31:BF31"/>
    <mergeCell ref="BG31:BL31"/>
    <mergeCell ref="BM31:BQ31"/>
    <mergeCell ref="CF31:CQ31"/>
    <mergeCell ref="CR31:CY31"/>
    <mergeCell ref="CZ31:DC31"/>
    <mergeCell ref="DD31:DK31"/>
    <mergeCell ref="DL31:DV31"/>
    <mergeCell ref="DW31:EC31"/>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B32:Q32"/>
    <mergeCell ref="R32:Y32"/>
    <mergeCell ref="Z32:AC32"/>
    <mergeCell ref="AD32:AK32"/>
    <mergeCell ref="AL32:AO32"/>
    <mergeCell ref="AX32:BF32"/>
    <mergeCell ref="BG32:BL32"/>
    <mergeCell ref="BM32:BQ32"/>
    <mergeCell ref="BR32:BW32"/>
    <mergeCell ref="CR33:CY33"/>
    <mergeCell ref="CZ33:DC33"/>
    <mergeCell ref="B34:Q34"/>
    <mergeCell ref="R34:Y34"/>
    <mergeCell ref="Z34:AC34"/>
    <mergeCell ref="AD34:AK34"/>
    <mergeCell ref="AL34:AO34"/>
    <mergeCell ref="AQ34:BF34"/>
    <mergeCell ref="BG34:CB34"/>
    <mergeCell ref="CD34:CQ34"/>
    <mergeCell ref="CR34:CY34"/>
    <mergeCell ref="DD33:DK33"/>
    <mergeCell ref="DL33:DV33"/>
    <mergeCell ref="DW33:EC33"/>
    <mergeCell ref="CZ34:DC34"/>
    <mergeCell ref="DD34:DK34"/>
    <mergeCell ref="DL34:DV34"/>
    <mergeCell ref="DW34:EC34"/>
    <mergeCell ref="CD35:CQ35"/>
    <mergeCell ref="CR35:CY35"/>
    <mergeCell ref="CZ35:DC35"/>
    <mergeCell ref="DD35:DK35"/>
    <mergeCell ref="DL35:DV35"/>
    <mergeCell ref="DW35:EC35"/>
    <mergeCell ref="CD36:CQ36"/>
    <mergeCell ref="CR36:CY36"/>
    <mergeCell ref="CZ36:DC36"/>
    <mergeCell ref="DD36:DK36"/>
    <mergeCell ref="DL36:DV36"/>
    <mergeCell ref="DW36:EC36"/>
    <mergeCell ref="B35:Q35"/>
    <mergeCell ref="R35:Y35"/>
    <mergeCell ref="Z35:AC35"/>
    <mergeCell ref="B36:Q36"/>
    <mergeCell ref="R36:Y36"/>
    <mergeCell ref="Z36:AC36"/>
    <mergeCell ref="AD36:AK36"/>
    <mergeCell ref="AL36:AO36"/>
    <mergeCell ref="AQ36:AY36"/>
    <mergeCell ref="AZ36:BF36"/>
    <mergeCell ref="BG36:BU36"/>
    <mergeCell ref="BV36:CB36"/>
    <mergeCell ref="AD35:AK35"/>
    <mergeCell ref="AL35:AO35"/>
    <mergeCell ref="AQ35:AY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37:Q37"/>
    <mergeCell ref="R37:Y37"/>
    <mergeCell ref="Z37:AC37"/>
    <mergeCell ref="AD37:AK37"/>
    <mergeCell ref="AL37:AO37"/>
    <mergeCell ref="AQ37:AY37"/>
    <mergeCell ref="AZ37:BF37"/>
    <mergeCell ref="BG37:BU37"/>
    <mergeCell ref="BV37:CB37"/>
    <mergeCell ref="DW39:EC39"/>
    <mergeCell ref="AQ40:AY40"/>
    <mergeCell ref="AZ40:BF40"/>
    <mergeCell ref="BM40:BU40"/>
    <mergeCell ref="BV40:CB40"/>
    <mergeCell ref="CD40:CQ40"/>
    <mergeCell ref="CR40:CY40"/>
    <mergeCell ref="CZ40:DC40"/>
    <mergeCell ref="BG38:BU38"/>
    <mergeCell ref="BV38:CB38"/>
    <mergeCell ref="CD38:CQ38"/>
    <mergeCell ref="CR38:CY38"/>
    <mergeCell ref="CZ38:DC38"/>
    <mergeCell ref="DD38:DK38"/>
    <mergeCell ref="DL38:DV38"/>
    <mergeCell ref="DW38:EC38"/>
    <mergeCell ref="AQ39:AY39"/>
    <mergeCell ref="AZ39:BF39"/>
    <mergeCell ref="BG39:BK41"/>
    <mergeCell ref="BM39:BU39"/>
    <mergeCell ref="BV39:CB39"/>
    <mergeCell ref="CD39:CQ39"/>
    <mergeCell ref="CR39:CY39"/>
    <mergeCell ref="CZ39:DC39"/>
    <mergeCell ref="AQ41:AY41"/>
    <mergeCell ref="AZ41:BF41"/>
    <mergeCell ref="BM41:BU41"/>
    <mergeCell ref="BV41:CB41"/>
    <mergeCell ref="CD41:CQ41"/>
    <mergeCell ref="CR41:CY41"/>
    <mergeCell ref="CZ41:DC41"/>
    <mergeCell ref="DD39:DK39"/>
    <mergeCell ref="DL39:DV39"/>
    <mergeCell ref="CD43:CQ43"/>
    <mergeCell ref="CR43:CY43"/>
    <mergeCell ref="CZ43:DC43"/>
    <mergeCell ref="DD43:DK43"/>
    <mergeCell ref="DL43:DV43"/>
    <mergeCell ref="DW43:EC43"/>
    <mergeCell ref="DD40:DK40"/>
    <mergeCell ref="DL40:DV40"/>
    <mergeCell ref="DW40:EC40"/>
    <mergeCell ref="DD41:DK41"/>
    <mergeCell ref="DL41:DV41"/>
    <mergeCell ref="DW41:EC41"/>
    <mergeCell ref="CD42:CQ42"/>
    <mergeCell ref="CR42:CY42"/>
    <mergeCell ref="CZ42:DC42"/>
    <mergeCell ref="DD42:DK42"/>
    <mergeCell ref="DL42:DV42"/>
    <mergeCell ref="DW42:EC42"/>
    <mergeCell ref="DL45:DV45"/>
    <mergeCell ref="DW45:EC45"/>
    <mergeCell ref="CF44:CQ44"/>
    <mergeCell ref="CR44:CY44"/>
    <mergeCell ref="CZ44:DC44"/>
    <mergeCell ref="DL46:DV46"/>
    <mergeCell ref="DW46:EC46"/>
    <mergeCell ref="CF47:CQ47"/>
    <mergeCell ref="CR47:CY47"/>
    <mergeCell ref="CZ47:DC47"/>
    <mergeCell ref="DD47:DK47"/>
    <mergeCell ref="DL47:DV47"/>
    <mergeCell ref="DW47:EC47"/>
    <mergeCell ref="CD44:CE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DD44:DK44"/>
    <mergeCell ref="DL44:DV44"/>
    <mergeCell ref="CF46:CQ46"/>
    <mergeCell ref="CR46:CY46"/>
    <mergeCell ref="CZ46:DC46"/>
    <mergeCell ref="DD46:DK46"/>
    <mergeCell ref="DW44:EC44"/>
    <mergeCell ref="CF45:CQ45"/>
    <mergeCell ref="CR45:CY45"/>
    <mergeCell ref="CZ45:DC45"/>
    <mergeCell ref="DD45:DK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4" customWidth="1"/>
    <col min="131" max="131" width="1.625" style="264" customWidth="1"/>
    <col min="132" max="16384" width="9" style="264" hidden="1"/>
  </cols>
  <sheetData>
    <row r="1" spans="1:131" s="222" customFormat="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9"/>
      <c r="DQ1" s="220"/>
      <c r="DR1" s="220"/>
      <c r="DS1" s="220"/>
      <c r="DT1" s="220"/>
      <c r="DU1" s="220"/>
      <c r="DV1" s="220"/>
      <c r="DW1" s="220"/>
      <c r="DX1" s="220"/>
      <c r="DY1" s="220"/>
      <c r="DZ1" s="220"/>
      <c r="EA1" s="221"/>
    </row>
    <row r="2" spans="1:131" s="226" customFormat="1" ht="26.25" customHeight="1" thickBot="1" x14ac:dyDescent="0.2">
      <c r="A2" s="223" t="s">
        <v>284</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80" t="s">
        <v>285</v>
      </c>
      <c r="DK2" s="1181"/>
      <c r="DL2" s="1181"/>
      <c r="DM2" s="1181"/>
      <c r="DN2" s="1181"/>
      <c r="DO2" s="1182"/>
      <c r="DP2" s="224"/>
      <c r="DQ2" s="1180" t="s">
        <v>286</v>
      </c>
      <c r="DR2" s="1181"/>
      <c r="DS2" s="1181"/>
      <c r="DT2" s="1181"/>
      <c r="DU2" s="1181"/>
      <c r="DV2" s="1181"/>
      <c r="DW2" s="1181"/>
      <c r="DX2" s="1181"/>
      <c r="DY2" s="1181"/>
      <c r="DZ2" s="1182"/>
      <c r="EA2" s="225"/>
    </row>
    <row r="3" spans="1:131" s="222" customFormat="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1"/>
    </row>
    <row r="4" spans="1:131" s="230" customFormat="1" ht="26.25" customHeight="1" thickBot="1" x14ac:dyDescent="0.2">
      <c r="A4" s="1133" t="s">
        <v>287</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27"/>
      <c r="BA4" s="227"/>
      <c r="BB4" s="227"/>
      <c r="BC4" s="227"/>
      <c r="BD4" s="227"/>
      <c r="BE4" s="228"/>
      <c r="BF4" s="228"/>
      <c r="BG4" s="228"/>
      <c r="BH4" s="228"/>
      <c r="BI4" s="228"/>
      <c r="BJ4" s="228"/>
      <c r="BK4" s="228"/>
      <c r="BL4" s="228"/>
      <c r="BM4" s="228"/>
      <c r="BN4" s="228"/>
      <c r="BO4" s="228"/>
      <c r="BP4" s="228"/>
      <c r="BQ4" s="227" t="s">
        <v>288</v>
      </c>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9"/>
    </row>
    <row r="5" spans="1:131" s="230" customFormat="1" ht="26.25" customHeight="1" x14ac:dyDescent="0.15">
      <c r="A5" s="1065" t="s">
        <v>289</v>
      </c>
      <c r="B5" s="1066"/>
      <c r="C5" s="1066"/>
      <c r="D5" s="1066"/>
      <c r="E5" s="1066"/>
      <c r="F5" s="1066"/>
      <c r="G5" s="1066"/>
      <c r="H5" s="1066"/>
      <c r="I5" s="1066"/>
      <c r="J5" s="1066"/>
      <c r="K5" s="1066"/>
      <c r="L5" s="1066"/>
      <c r="M5" s="1066"/>
      <c r="N5" s="1066"/>
      <c r="O5" s="1066"/>
      <c r="P5" s="1067"/>
      <c r="Q5" s="1071" t="s">
        <v>290</v>
      </c>
      <c r="R5" s="1072"/>
      <c r="S5" s="1072"/>
      <c r="T5" s="1072"/>
      <c r="U5" s="1073"/>
      <c r="V5" s="1071" t="s">
        <v>291</v>
      </c>
      <c r="W5" s="1072"/>
      <c r="X5" s="1072"/>
      <c r="Y5" s="1072"/>
      <c r="Z5" s="1073"/>
      <c r="AA5" s="1071" t="s">
        <v>292</v>
      </c>
      <c r="AB5" s="1072"/>
      <c r="AC5" s="1072"/>
      <c r="AD5" s="1072"/>
      <c r="AE5" s="1072"/>
      <c r="AF5" s="1183" t="s">
        <v>293</v>
      </c>
      <c r="AG5" s="1072"/>
      <c r="AH5" s="1072"/>
      <c r="AI5" s="1072"/>
      <c r="AJ5" s="1087"/>
      <c r="AK5" s="1072" t="s">
        <v>294</v>
      </c>
      <c r="AL5" s="1072"/>
      <c r="AM5" s="1072"/>
      <c r="AN5" s="1072"/>
      <c r="AO5" s="1073"/>
      <c r="AP5" s="1071" t="s">
        <v>295</v>
      </c>
      <c r="AQ5" s="1072"/>
      <c r="AR5" s="1072"/>
      <c r="AS5" s="1072"/>
      <c r="AT5" s="1073"/>
      <c r="AU5" s="1071" t="s">
        <v>296</v>
      </c>
      <c r="AV5" s="1072"/>
      <c r="AW5" s="1072"/>
      <c r="AX5" s="1072"/>
      <c r="AY5" s="1087"/>
      <c r="AZ5" s="231"/>
      <c r="BA5" s="231"/>
      <c r="BB5" s="231"/>
      <c r="BC5" s="231"/>
      <c r="BD5" s="231"/>
      <c r="BE5" s="232"/>
      <c r="BF5" s="232"/>
      <c r="BG5" s="232"/>
      <c r="BH5" s="232"/>
      <c r="BI5" s="232"/>
      <c r="BJ5" s="232"/>
      <c r="BK5" s="232"/>
      <c r="BL5" s="232"/>
      <c r="BM5" s="232"/>
      <c r="BN5" s="232"/>
      <c r="BO5" s="232"/>
      <c r="BP5" s="232"/>
      <c r="BQ5" s="1065" t="s">
        <v>297</v>
      </c>
      <c r="BR5" s="1066"/>
      <c r="BS5" s="1066"/>
      <c r="BT5" s="1066"/>
      <c r="BU5" s="1066"/>
      <c r="BV5" s="1066"/>
      <c r="BW5" s="1066"/>
      <c r="BX5" s="1066"/>
      <c r="BY5" s="1066"/>
      <c r="BZ5" s="1066"/>
      <c r="CA5" s="1066"/>
      <c r="CB5" s="1066"/>
      <c r="CC5" s="1066"/>
      <c r="CD5" s="1066"/>
      <c r="CE5" s="1066"/>
      <c r="CF5" s="1066"/>
      <c r="CG5" s="1067"/>
      <c r="CH5" s="1071" t="s">
        <v>298</v>
      </c>
      <c r="CI5" s="1072"/>
      <c r="CJ5" s="1072"/>
      <c r="CK5" s="1072"/>
      <c r="CL5" s="1073"/>
      <c r="CM5" s="1071" t="s">
        <v>299</v>
      </c>
      <c r="CN5" s="1072"/>
      <c r="CO5" s="1072"/>
      <c r="CP5" s="1072"/>
      <c r="CQ5" s="1073"/>
      <c r="CR5" s="1071" t="s">
        <v>300</v>
      </c>
      <c r="CS5" s="1072"/>
      <c r="CT5" s="1072"/>
      <c r="CU5" s="1072"/>
      <c r="CV5" s="1073"/>
      <c r="CW5" s="1071" t="s">
        <v>301</v>
      </c>
      <c r="CX5" s="1072"/>
      <c r="CY5" s="1072"/>
      <c r="CZ5" s="1072"/>
      <c r="DA5" s="1073"/>
      <c r="DB5" s="1071" t="s">
        <v>302</v>
      </c>
      <c r="DC5" s="1072"/>
      <c r="DD5" s="1072"/>
      <c r="DE5" s="1072"/>
      <c r="DF5" s="1073"/>
      <c r="DG5" s="1168" t="s">
        <v>303</v>
      </c>
      <c r="DH5" s="1169"/>
      <c r="DI5" s="1169"/>
      <c r="DJ5" s="1169"/>
      <c r="DK5" s="1170"/>
      <c r="DL5" s="1168" t="s">
        <v>304</v>
      </c>
      <c r="DM5" s="1169"/>
      <c r="DN5" s="1169"/>
      <c r="DO5" s="1169"/>
      <c r="DP5" s="1170"/>
      <c r="DQ5" s="1071" t="s">
        <v>305</v>
      </c>
      <c r="DR5" s="1072"/>
      <c r="DS5" s="1072"/>
      <c r="DT5" s="1072"/>
      <c r="DU5" s="1073"/>
      <c r="DV5" s="1071" t="s">
        <v>296</v>
      </c>
      <c r="DW5" s="1072"/>
      <c r="DX5" s="1072"/>
      <c r="DY5" s="1072"/>
      <c r="DZ5" s="1087"/>
      <c r="EA5" s="229"/>
    </row>
    <row r="6" spans="1:131" s="230"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27"/>
      <c r="BA6" s="227"/>
      <c r="BB6" s="227"/>
      <c r="BC6" s="227"/>
      <c r="BD6" s="227"/>
      <c r="BE6" s="228"/>
      <c r="BF6" s="228"/>
      <c r="BG6" s="228"/>
      <c r="BH6" s="228"/>
      <c r="BI6" s="228"/>
      <c r="BJ6" s="228"/>
      <c r="BK6" s="228"/>
      <c r="BL6" s="228"/>
      <c r="BM6" s="228"/>
      <c r="BN6" s="228"/>
      <c r="BO6" s="228"/>
      <c r="BP6" s="228"/>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29"/>
    </row>
    <row r="7" spans="1:131" s="230" customFormat="1" ht="26.25" customHeight="1" thickTop="1" x14ac:dyDescent="0.15">
      <c r="A7" s="233">
        <v>1</v>
      </c>
      <c r="B7" s="1120" t="s">
        <v>306</v>
      </c>
      <c r="C7" s="1121"/>
      <c r="D7" s="1121"/>
      <c r="E7" s="1121"/>
      <c r="F7" s="1121"/>
      <c r="G7" s="1121"/>
      <c r="H7" s="1121"/>
      <c r="I7" s="1121"/>
      <c r="J7" s="1121"/>
      <c r="K7" s="1121"/>
      <c r="L7" s="1121"/>
      <c r="M7" s="1121"/>
      <c r="N7" s="1121"/>
      <c r="O7" s="1121"/>
      <c r="P7" s="1122"/>
      <c r="Q7" s="1174">
        <v>6785</v>
      </c>
      <c r="R7" s="1175"/>
      <c r="S7" s="1175"/>
      <c r="T7" s="1175"/>
      <c r="U7" s="1175"/>
      <c r="V7" s="1175">
        <v>6586</v>
      </c>
      <c r="W7" s="1175"/>
      <c r="X7" s="1175"/>
      <c r="Y7" s="1175"/>
      <c r="Z7" s="1175"/>
      <c r="AA7" s="1175">
        <v>199</v>
      </c>
      <c r="AB7" s="1175"/>
      <c r="AC7" s="1175"/>
      <c r="AD7" s="1175"/>
      <c r="AE7" s="1176"/>
      <c r="AF7" s="1177">
        <v>189</v>
      </c>
      <c r="AG7" s="1178"/>
      <c r="AH7" s="1178"/>
      <c r="AI7" s="1178"/>
      <c r="AJ7" s="1179"/>
      <c r="AK7" s="1161">
        <v>162</v>
      </c>
      <c r="AL7" s="1162"/>
      <c r="AM7" s="1162"/>
      <c r="AN7" s="1162"/>
      <c r="AO7" s="1162"/>
      <c r="AP7" s="1162">
        <v>1800</v>
      </c>
      <c r="AQ7" s="1162"/>
      <c r="AR7" s="1162"/>
      <c r="AS7" s="1162"/>
      <c r="AT7" s="1162"/>
      <c r="AU7" s="1163"/>
      <c r="AV7" s="1163"/>
      <c r="AW7" s="1163"/>
      <c r="AX7" s="1163"/>
      <c r="AY7" s="1164"/>
      <c r="AZ7" s="227"/>
      <c r="BA7" s="227"/>
      <c r="BB7" s="227"/>
      <c r="BC7" s="227"/>
      <c r="BD7" s="227"/>
      <c r="BE7" s="228"/>
      <c r="BF7" s="228"/>
      <c r="BG7" s="228"/>
      <c r="BH7" s="228"/>
      <c r="BI7" s="228"/>
      <c r="BJ7" s="228"/>
      <c r="BK7" s="228"/>
      <c r="BL7" s="228"/>
      <c r="BM7" s="228"/>
      <c r="BN7" s="228"/>
      <c r="BO7" s="228"/>
      <c r="BP7" s="228"/>
      <c r="BQ7" s="234">
        <v>1</v>
      </c>
      <c r="BR7" s="235"/>
      <c r="BS7" s="1165"/>
      <c r="BT7" s="1166"/>
      <c r="BU7" s="1166"/>
      <c r="BV7" s="1166"/>
      <c r="BW7" s="1166"/>
      <c r="BX7" s="1166"/>
      <c r="BY7" s="1166"/>
      <c r="BZ7" s="1166"/>
      <c r="CA7" s="1166"/>
      <c r="CB7" s="1166"/>
      <c r="CC7" s="1166"/>
      <c r="CD7" s="1166"/>
      <c r="CE7" s="1166"/>
      <c r="CF7" s="1166"/>
      <c r="CG7" s="1167"/>
      <c r="CH7" s="1158"/>
      <c r="CI7" s="1159"/>
      <c r="CJ7" s="1159"/>
      <c r="CK7" s="1159"/>
      <c r="CL7" s="1160"/>
      <c r="CM7" s="1158"/>
      <c r="CN7" s="1159"/>
      <c r="CO7" s="1159"/>
      <c r="CP7" s="1159"/>
      <c r="CQ7" s="1160"/>
      <c r="CR7" s="1158"/>
      <c r="CS7" s="1159"/>
      <c r="CT7" s="1159"/>
      <c r="CU7" s="1159"/>
      <c r="CV7" s="1160"/>
      <c r="CW7" s="1158"/>
      <c r="CX7" s="1159"/>
      <c r="CY7" s="1159"/>
      <c r="CZ7" s="1159"/>
      <c r="DA7" s="1160"/>
      <c r="DB7" s="1158"/>
      <c r="DC7" s="1159"/>
      <c r="DD7" s="1159"/>
      <c r="DE7" s="1159"/>
      <c r="DF7" s="1160"/>
      <c r="DG7" s="1158"/>
      <c r="DH7" s="1159"/>
      <c r="DI7" s="1159"/>
      <c r="DJ7" s="1159"/>
      <c r="DK7" s="1160"/>
      <c r="DL7" s="1158"/>
      <c r="DM7" s="1159"/>
      <c r="DN7" s="1159"/>
      <c r="DO7" s="1159"/>
      <c r="DP7" s="1160"/>
      <c r="DQ7" s="1158"/>
      <c r="DR7" s="1159"/>
      <c r="DS7" s="1159"/>
      <c r="DT7" s="1159"/>
      <c r="DU7" s="1160"/>
      <c r="DV7" s="1185"/>
      <c r="DW7" s="1186"/>
      <c r="DX7" s="1186"/>
      <c r="DY7" s="1186"/>
      <c r="DZ7" s="1187"/>
      <c r="EA7" s="229"/>
    </row>
    <row r="8" spans="1:131" s="230" customFormat="1" ht="26.25" customHeight="1" x14ac:dyDescent="0.15">
      <c r="A8" s="236">
        <v>2</v>
      </c>
      <c r="B8" s="1107"/>
      <c r="C8" s="1108"/>
      <c r="D8" s="1108"/>
      <c r="E8" s="1108"/>
      <c r="F8" s="1108"/>
      <c r="G8" s="1108"/>
      <c r="H8" s="1108"/>
      <c r="I8" s="1108"/>
      <c r="J8" s="1108"/>
      <c r="K8" s="1108"/>
      <c r="L8" s="1108"/>
      <c r="M8" s="1108"/>
      <c r="N8" s="1108"/>
      <c r="O8" s="1108"/>
      <c r="P8" s="1109"/>
      <c r="Q8" s="1113"/>
      <c r="R8" s="1114"/>
      <c r="S8" s="1114"/>
      <c r="T8" s="1114"/>
      <c r="U8" s="1114"/>
      <c r="V8" s="1114"/>
      <c r="W8" s="1114"/>
      <c r="X8" s="1114"/>
      <c r="Y8" s="1114"/>
      <c r="Z8" s="1114"/>
      <c r="AA8" s="1114"/>
      <c r="AB8" s="1114"/>
      <c r="AC8" s="1114"/>
      <c r="AD8" s="1114"/>
      <c r="AE8" s="1115"/>
      <c r="AF8" s="1089"/>
      <c r="AG8" s="1090"/>
      <c r="AH8" s="1090"/>
      <c r="AI8" s="1090"/>
      <c r="AJ8" s="1091"/>
      <c r="AK8" s="1156"/>
      <c r="AL8" s="1157"/>
      <c r="AM8" s="1157"/>
      <c r="AN8" s="1157"/>
      <c r="AO8" s="1157"/>
      <c r="AP8" s="1157"/>
      <c r="AQ8" s="1157"/>
      <c r="AR8" s="1157"/>
      <c r="AS8" s="1157"/>
      <c r="AT8" s="1157"/>
      <c r="AU8" s="1154"/>
      <c r="AV8" s="1154"/>
      <c r="AW8" s="1154"/>
      <c r="AX8" s="1154"/>
      <c r="AY8" s="1155"/>
      <c r="AZ8" s="227"/>
      <c r="BA8" s="227"/>
      <c r="BB8" s="227"/>
      <c r="BC8" s="227"/>
      <c r="BD8" s="227"/>
      <c r="BE8" s="228"/>
      <c r="BF8" s="228"/>
      <c r="BG8" s="228"/>
      <c r="BH8" s="228"/>
      <c r="BI8" s="228"/>
      <c r="BJ8" s="228"/>
      <c r="BK8" s="228"/>
      <c r="BL8" s="228"/>
      <c r="BM8" s="228"/>
      <c r="BN8" s="228"/>
      <c r="BO8" s="228"/>
      <c r="BP8" s="228"/>
      <c r="BQ8" s="237">
        <v>2</v>
      </c>
      <c r="BR8" s="238"/>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29"/>
    </row>
    <row r="9" spans="1:131" s="230" customFormat="1" ht="26.25" customHeight="1" x14ac:dyDescent="0.15">
      <c r="A9" s="236">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27"/>
      <c r="BA9" s="227"/>
      <c r="BB9" s="227"/>
      <c r="BC9" s="227"/>
      <c r="BD9" s="227"/>
      <c r="BE9" s="228"/>
      <c r="BF9" s="228"/>
      <c r="BG9" s="228"/>
      <c r="BH9" s="228"/>
      <c r="BI9" s="228"/>
      <c r="BJ9" s="228"/>
      <c r="BK9" s="228"/>
      <c r="BL9" s="228"/>
      <c r="BM9" s="228"/>
      <c r="BN9" s="228"/>
      <c r="BO9" s="228"/>
      <c r="BP9" s="228"/>
      <c r="BQ9" s="237">
        <v>3</v>
      </c>
      <c r="BR9" s="238"/>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29"/>
    </row>
    <row r="10" spans="1:131" s="230" customFormat="1" ht="26.25" customHeight="1" x14ac:dyDescent="0.15">
      <c r="A10" s="236">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27"/>
      <c r="BA10" s="227"/>
      <c r="BB10" s="227"/>
      <c r="BC10" s="227"/>
      <c r="BD10" s="227"/>
      <c r="BE10" s="228"/>
      <c r="BF10" s="228"/>
      <c r="BG10" s="228"/>
      <c r="BH10" s="228"/>
      <c r="BI10" s="228"/>
      <c r="BJ10" s="228"/>
      <c r="BK10" s="228"/>
      <c r="BL10" s="228"/>
      <c r="BM10" s="228"/>
      <c r="BN10" s="228"/>
      <c r="BO10" s="228"/>
      <c r="BP10" s="228"/>
      <c r="BQ10" s="237">
        <v>4</v>
      </c>
      <c r="BR10" s="238"/>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29"/>
    </row>
    <row r="11" spans="1:131" s="230" customFormat="1" ht="26.25" customHeight="1" x14ac:dyDescent="0.15">
      <c r="A11" s="236">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27"/>
      <c r="BA11" s="227"/>
      <c r="BB11" s="227"/>
      <c r="BC11" s="227"/>
      <c r="BD11" s="227"/>
      <c r="BE11" s="228"/>
      <c r="BF11" s="228"/>
      <c r="BG11" s="228"/>
      <c r="BH11" s="228"/>
      <c r="BI11" s="228"/>
      <c r="BJ11" s="228"/>
      <c r="BK11" s="228"/>
      <c r="BL11" s="228"/>
      <c r="BM11" s="228"/>
      <c r="BN11" s="228"/>
      <c r="BO11" s="228"/>
      <c r="BP11" s="228"/>
      <c r="BQ11" s="237">
        <v>5</v>
      </c>
      <c r="BR11" s="238"/>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29"/>
    </row>
    <row r="12" spans="1:131" s="230" customFormat="1" ht="26.25" customHeight="1" x14ac:dyDescent="0.15">
      <c r="A12" s="236">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27"/>
      <c r="BA12" s="227"/>
      <c r="BB12" s="227"/>
      <c r="BC12" s="227"/>
      <c r="BD12" s="227"/>
      <c r="BE12" s="228"/>
      <c r="BF12" s="228"/>
      <c r="BG12" s="228"/>
      <c r="BH12" s="228"/>
      <c r="BI12" s="228"/>
      <c r="BJ12" s="228"/>
      <c r="BK12" s="228"/>
      <c r="BL12" s="228"/>
      <c r="BM12" s="228"/>
      <c r="BN12" s="228"/>
      <c r="BO12" s="228"/>
      <c r="BP12" s="228"/>
      <c r="BQ12" s="237">
        <v>6</v>
      </c>
      <c r="BR12" s="238"/>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29"/>
    </row>
    <row r="13" spans="1:131" s="230" customFormat="1" ht="26.25" customHeight="1" x14ac:dyDescent="0.15">
      <c r="A13" s="236">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27"/>
      <c r="BA13" s="227"/>
      <c r="BB13" s="227"/>
      <c r="BC13" s="227"/>
      <c r="BD13" s="227"/>
      <c r="BE13" s="228"/>
      <c r="BF13" s="228"/>
      <c r="BG13" s="228"/>
      <c r="BH13" s="228"/>
      <c r="BI13" s="228"/>
      <c r="BJ13" s="228"/>
      <c r="BK13" s="228"/>
      <c r="BL13" s="228"/>
      <c r="BM13" s="228"/>
      <c r="BN13" s="228"/>
      <c r="BO13" s="228"/>
      <c r="BP13" s="228"/>
      <c r="BQ13" s="237">
        <v>7</v>
      </c>
      <c r="BR13" s="238"/>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29"/>
    </row>
    <row r="14" spans="1:131" s="230" customFormat="1" ht="26.25" customHeight="1" x14ac:dyDescent="0.15">
      <c r="A14" s="236">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27"/>
      <c r="BA14" s="227"/>
      <c r="BB14" s="227"/>
      <c r="BC14" s="227"/>
      <c r="BD14" s="227"/>
      <c r="BE14" s="228"/>
      <c r="BF14" s="228"/>
      <c r="BG14" s="228"/>
      <c r="BH14" s="228"/>
      <c r="BI14" s="228"/>
      <c r="BJ14" s="228"/>
      <c r="BK14" s="228"/>
      <c r="BL14" s="228"/>
      <c r="BM14" s="228"/>
      <c r="BN14" s="228"/>
      <c r="BO14" s="228"/>
      <c r="BP14" s="228"/>
      <c r="BQ14" s="237">
        <v>8</v>
      </c>
      <c r="BR14" s="238"/>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29"/>
    </row>
    <row r="15" spans="1:131" s="230" customFormat="1" ht="26.25" customHeight="1" x14ac:dyDescent="0.15">
      <c r="A15" s="236">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27"/>
      <c r="BA15" s="227"/>
      <c r="BB15" s="227"/>
      <c r="BC15" s="227"/>
      <c r="BD15" s="227"/>
      <c r="BE15" s="228"/>
      <c r="BF15" s="228"/>
      <c r="BG15" s="228"/>
      <c r="BH15" s="228"/>
      <c r="BI15" s="228"/>
      <c r="BJ15" s="228"/>
      <c r="BK15" s="228"/>
      <c r="BL15" s="228"/>
      <c r="BM15" s="228"/>
      <c r="BN15" s="228"/>
      <c r="BO15" s="228"/>
      <c r="BP15" s="228"/>
      <c r="BQ15" s="237">
        <v>9</v>
      </c>
      <c r="BR15" s="238"/>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29"/>
    </row>
    <row r="16" spans="1:131" s="230" customFormat="1" ht="26.25" customHeight="1" x14ac:dyDescent="0.15">
      <c r="A16" s="236">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27"/>
      <c r="BA16" s="227"/>
      <c r="BB16" s="227"/>
      <c r="BC16" s="227"/>
      <c r="BD16" s="227"/>
      <c r="BE16" s="228"/>
      <c r="BF16" s="228"/>
      <c r="BG16" s="228"/>
      <c r="BH16" s="228"/>
      <c r="BI16" s="228"/>
      <c r="BJ16" s="228"/>
      <c r="BK16" s="228"/>
      <c r="BL16" s="228"/>
      <c r="BM16" s="228"/>
      <c r="BN16" s="228"/>
      <c r="BO16" s="228"/>
      <c r="BP16" s="228"/>
      <c r="BQ16" s="237">
        <v>10</v>
      </c>
      <c r="BR16" s="238"/>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29"/>
    </row>
    <row r="17" spans="1:131" s="230" customFormat="1" ht="26.25" customHeight="1" x14ac:dyDescent="0.15">
      <c r="A17" s="236">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27"/>
      <c r="BA17" s="227"/>
      <c r="BB17" s="227"/>
      <c r="BC17" s="227"/>
      <c r="BD17" s="227"/>
      <c r="BE17" s="228"/>
      <c r="BF17" s="228"/>
      <c r="BG17" s="228"/>
      <c r="BH17" s="228"/>
      <c r="BI17" s="228"/>
      <c r="BJ17" s="228"/>
      <c r="BK17" s="228"/>
      <c r="BL17" s="228"/>
      <c r="BM17" s="228"/>
      <c r="BN17" s="228"/>
      <c r="BO17" s="228"/>
      <c r="BP17" s="228"/>
      <c r="BQ17" s="237">
        <v>11</v>
      </c>
      <c r="BR17" s="238"/>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29"/>
    </row>
    <row r="18" spans="1:131" s="230" customFormat="1" ht="26.25" customHeight="1" x14ac:dyDescent="0.15">
      <c r="A18" s="236">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27"/>
      <c r="BA18" s="227"/>
      <c r="BB18" s="227"/>
      <c r="BC18" s="227"/>
      <c r="BD18" s="227"/>
      <c r="BE18" s="228"/>
      <c r="BF18" s="228"/>
      <c r="BG18" s="228"/>
      <c r="BH18" s="228"/>
      <c r="BI18" s="228"/>
      <c r="BJ18" s="228"/>
      <c r="BK18" s="228"/>
      <c r="BL18" s="228"/>
      <c r="BM18" s="228"/>
      <c r="BN18" s="228"/>
      <c r="BO18" s="228"/>
      <c r="BP18" s="228"/>
      <c r="BQ18" s="237">
        <v>12</v>
      </c>
      <c r="BR18" s="238"/>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29"/>
    </row>
    <row r="19" spans="1:131" s="230" customFormat="1" ht="26.25" customHeight="1" x14ac:dyDescent="0.15">
      <c r="A19" s="236">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27"/>
      <c r="BA19" s="227"/>
      <c r="BB19" s="227"/>
      <c r="BC19" s="227"/>
      <c r="BD19" s="227"/>
      <c r="BE19" s="228"/>
      <c r="BF19" s="228"/>
      <c r="BG19" s="228"/>
      <c r="BH19" s="228"/>
      <c r="BI19" s="228"/>
      <c r="BJ19" s="228"/>
      <c r="BK19" s="228"/>
      <c r="BL19" s="228"/>
      <c r="BM19" s="228"/>
      <c r="BN19" s="228"/>
      <c r="BO19" s="228"/>
      <c r="BP19" s="228"/>
      <c r="BQ19" s="237">
        <v>13</v>
      </c>
      <c r="BR19" s="238"/>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29"/>
    </row>
    <row r="20" spans="1:131" s="230" customFormat="1" ht="26.25" customHeight="1" x14ac:dyDescent="0.15">
      <c r="A20" s="236">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27"/>
      <c r="BA20" s="227"/>
      <c r="BB20" s="227"/>
      <c r="BC20" s="227"/>
      <c r="BD20" s="227"/>
      <c r="BE20" s="228"/>
      <c r="BF20" s="228"/>
      <c r="BG20" s="228"/>
      <c r="BH20" s="228"/>
      <c r="BI20" s="228"/>
      <c r="BJ20" s="228"/>
      <c r="BK20" s="228"/>
      <c r="BL20" s="228"/>
      <c r="BM20" s="228"/>
      <c r="BN20" s="228"/>
      <c r="BO20" s="228"/>
      <c r="BP20" s="228"/>
      <c r="BQ20" s="237">
        <v>14</v>
      </c>
      <c r="BR20" s="238"/>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29"/>
    </row>
    <row r="21" spans="1:131" s="230" customFormat="1" ht="26.25" customHeight="1" thickBot="1" x14ac:dyDescent="0.2">
      <c r="A21" s="236">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27"/>
      <c r="BA21" s="227"/>
      <c r="BB21" s="227"/>
      <c r="BC21" s="227"/>
      <c r="BD21" s="227"/>
      <c r="BE21" s="228"/>
      <c r="BF21" s="228"/>
      <c r="BG21" s="228"/>
      <c r="BH21" s="228"/>
      <c r="BI21" s="228"/>
      <c r="BJ21" s="228"/>
      <c r="BK21" s="228"/>
      <c r="BL21" s="228"/>
      <c r="BM21" s="228"/>
      <c r="BN21" s="228"/>
      <c r="BO21" s="228"/>
      <c r="BP21" s="228"/>
      <c r="BQ21" s="237">
        <v>15</v>
      </c>
      <c r="BR21" s="238"/>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29"/>
    </row>
    <row r="22" spans="1:131" s="230" customFormat="1" ht="26.25" customHeight="1" x14ac:dyDescent="0.15">
      <c r="A22" s="236">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307</v>
      </c>
      <c r="BA22" s="1105"/>
      <c r="BB22" s="1105"/>
      <c r="BC22" s="1105"/>
      <c r="BD22" s="1106"/>
      <c r="BE22" s="228"/>
      <c r="BF22" s="228"/>
      <c r="BG22" s="228"/>
      <c r="BH22" s="228"/>
      <c r="BI22" s="228"/>
      <c r="BJ22" s="228"/>
      <c r="BK22" s="228"/>
      <c r="BL22" s="228"/>
      <c r="BM22" s="228"/>
      <c r="BN22" s="228"/>
      <c r="BO22" s="228"/>
      <c r="BP22" s="228"/>
      <c r="BQ22" s="237">
        <v>16</v>
      </c>
      <c r="BR22" s="238"/>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29"/>
    </row>
    <row r="23" spans="1:131" s="230" customFormat="1" ht="26.25" customHeight="1" thickBot="1" x14ac:dyDescent="0.2">
      <c r="A23" s="239" t="s">
        <v>308</v>
      </c>
      <c r="B23" s="1014" t="s">
        <v>309</v>
      </c>
      <c r="C23" s="1015"/>
      <c r="D23" s="1015"/>
      <c r="E23" s="1015"/>
      <c r="F23" s="1015"/>
      <c r="G23" s="1015"/>
      <c r="H23" s="1015"/>
      <c r="I23" s="1015"/>
      <c r="J23" s="1015"/>
      <c r="K23" s="1015"/>
      <c r="L23" s="1015"/>
      <c r="M23" s="1015"/>
      <c r="N23" s="1015"/>
      <c r="O23" s="1015"/>
      <c r="P23" s="1016"/>
      <c r="Q23" s="1138">
        <v>6785</v>
      </c>
      <c r="R23" s="1139"/>
      <c r="S23" s="1139"/>
      <c r="T23" s="1139"/>
      <c r="U23" s="1139"/>
      <c r="V23" s="1139">
        <v>6586</v>
      </c>
      <c r="W23" s="1139"/>
      <c r="X23" s="1139"/>
      <c r="Y23" s="1139"/>
      <c r="Z23" s="1139"/>
      <c r="AA23" s="1139">
        <v>199</v>
      </c>
      <c r="AB23" s="1139"/>
      <c r="AC23" s="1139"/>
      <c r="AD23" s="1139"/>
      <c r="AE23" s="1140"/>
      <c r="AF23" s="1141">
        <v>189</v>
      </c>
      <c r="AG23" s="1139"/>
      <c r="AH23" s="1139"/>
      <c r="AI23" s="1139"/>
      <c r="AJ23" s="1142"/>
      <c r="AK23" s="1143"/>
      <c r="AL23" s="1144"/>
      <c r="AM23" s="1144"/>
      <c r="AN23" s="1144"/>
      <c r="AO23" s="1144"/>
      <c r="AP23" s="1139">
        <v>1800</v>
      </c>
      <c r="AQ23" s="1139"/>
      <c r="AR23" s="1139"/>
      <c r="AS23" s="1139"/>
      <c r="AT23" s="1139"/>
      <c r="AU23" s="1145"/>
      <c r="AV23" s="1145"/>
      <c r="AW23" s="1145"/>
      <c r="AX23" s="1145"/>
      <c r="AY23" s="1146"/>
      <c r="AZ23" s="1135" t="s">
        <v>310</v>
      </c>
      <c r="BA23" s="1136"/>
      <c r="BB23" s="1136"/>
      <c r="BC23" s="1136"/>
      <c r="BD23" s="1137"/>
      <c r="BE23" s="228"/>
      <c r="BF23" s="228"/>
      <c r="BG23" s="228"/>
      <c r="BH23" s="228"/>
      <c r="BI23" s="228"/>
      <c r="BJ23" s="228"/>
      <c r="BK23" s="228"/>
      <c r="BL23" s="228"/>
      <c r="BM23" s="228"/>
      <c r="BN23" s="228"/>
      <c r="BO23" s="228"/>
      <c r="BP23" s="228"/>
      <c r="BQ23" s="237">
        <v>17</v>
      </c>
      <c r="BR23" s="238"/>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29"/>
    </row>
    <row r="24" spans="1:131" s="230" customFormat="1" ht="26.25" customHeight="1" x14ac:dyDescent="0.15">
      <c r="A24" s="1134" t="s">
        <v>311</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27"/>
      <c r="BA24" s="227"/>
      <c r="BB24" s="227"/>
      <c r="BC24" s="227"/>
      <c r="BD24" s="227"/>
      <c r="BE24" s="228"/>
      <c r="BF24" s="228"/>
      <c r="BG24" s="228"/>
      <c r="BH24" s="228"/>
      <c r="BI24" s="228"/>
      <c r="BJ24" s="228"/>
      <c r="BK24" s="228"/>
      <c r="BL24" s="228"/>
      <c r="BM24" s="228"/>
      <c r="BN24" s="228"/>
      <c r="BO24" s="228"/>
      <c r="BP24" s="228"/>
      <c r="BQ24" s="237">
        <v>18</v>
      </c>
      <c r="BR24" s="238"/>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29"/>
    </row>
    <row r="25" spans="1:131" s="222" customFormat="1" ht="26.25" customHeight="1" thickBot="1" x14ac:dyDescent="0.2">
      <c r="A25" s="1133" t="s">
        <v>312</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27"/>
      <c r="BK25" s="227"/>
      <c r="BL25" s="227"/>
      <c r="BM25" s="227"/>
      <c r="BN25" s="227"/>
      <c r="BO25" s="240"/>
      <c r="BP25" s="240"/>
      <c r="BQ25" s="237">
        <v>19</v>
      </c>
      <c r="BR25" s="238"/>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1"/>
    </row>
    <row r="26" spans="1:131" s="222" customFormat="1" ht="26.25" customHeight="1" x14ac:dyDescent="0.15">
      <c r="A26" s="1065" t="s">
        <v>289</v>
      </c>
      <c r="B26" s="1066"/>
      <c r="C26" s="1066"/>
      <c r="D26" s="1066"/>
      <c r="E26" s="1066"/>
      <c r="F26" s="1066"/>
      <c r="G26" s="1066"/>
      <c r="H26" s="1066"/>
      <c r="I26" s="1066"/>
      <c r="J26" s="1066"/>
      <c r="K26" s="1066"/>
      <c r="L26" s="1066"/>
      <c r="M26" s="1066"/>
      <c r="N26" s="1066"/>
      <c r="O26" s="1066"/>
      <c r="P26" s="1067"/>
      <c r="Q26" s="1071" t="s">
        <v>313</v>
      </c>
      <c r="R26" s="1072"/>
      <c r="S26" s="1072"/>
      <c r="T26" s="1072"/>
      <c r="U26" s="1073"/>
      <c r="V26" s="1071" t="s">
        <v>314</v>
      </c>
      <c r="W26" s="1072"/>
      <c r="X26" s="1072"/>
      <c r="Y26" s="1072"/>
      <c r="Z26" s="1073"/>
      <c r="AA26" s="1071" t="s">
        <v>315</v>
      </c>
      <c r="AB26" s="1072"/>
      <c r="AC26" s="1072"/>
      <c r="AD26" s="1072"/>
      <c r="AE26" s="1072"/>
      <c r="AF26" s="1129" t="s">
        <v>316</v>
      </c>
      <c r="AG26" s="1078"/>
      <c r="AH26" s="1078"/>
      <c r="AI26" s="1078"/>
      <c r="AJ26" s="1130"/>
      <c r="AK26" s="1072" t="s">
        <v>317</v>
      </c>
      <c r="AL26" s="1072"/>
      <c r="AM26" s="1072"/>
      <c r="AN26" s="1072"/>
      <c r="AO26" s="1073"/>
      <c r="AP26" s="1071" t="s">
        <v>318</v>
      </c>
      <c r="AQ26" s="1072"/>
      <c r="AR26" s="1072"/>
      <c r="AS26" s="1072"/>
      <c r="AT26" s="1073"/>
      <c r="AU26" s="1071" t="s">
        <v>319</v>
      </c>
      <c r="AV26" s="1072"/>
      <c r="AW26" s="1072"/>
      <c r="AX26" s="1072"/>
      <c r="AY26" s="1073"/>
      <c r="AZ26" s="1071" t="s">
        <v>320</v>
      </c>
      <c r="BA26" s="1072"/>
      <c r="BB26" s="1072"/>
      <c r="BC26" s="1072"/>
      <c r="BD26" s="1073"/>
      <c r="BE26" s="1071" t="s">
        <v>296</v>
      </c>
      <c r="BF26" s="1072"/>
      <c r="BG26" s="1072"/>
      <c r="BH26" s="1072"/>
      <c r="BI26" s="1087"/>
      <c r="BJ26" s="227"/>
      <c r="BK26" s="227"/>
      <c r="BL26" s="227"/>
      <c r="BM26" s="227"/>
      <c r="BN26" s="227"/>
      <c r="BO26" s="240"/>
      <c r="BP26" s="240"/>
      <c r="BQ26" s="237">
        <v>20</v>
      </c>
      <c r="BR26" s="238"/>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1"/>
    </row>
    <row r="27" spans="1:131" s="222"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27"/>
      <c r="BK27" s="227"/>
      <c r="BL27" s="227"/>
      <c r="BM27" s="227"/>
      <c r="BN27" s="227"/>
      <c r="BO27" s="240"/>
      <c r="BP27" s="240"/>
      <c r="BQ27" s="237">
        <v>21</v>
      </c>
      <c r="BR27" s="238"/>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1"/>
    </row>
    <row r="28" spans="1:131" s="222" customFormat="1" ht="26.25" customHeight="1" thickTop="1" x14ac:dyDescent="0.15">
      <c r="A28" s="241">
        <v>1</v>
      </c>
      <c r="B28" s="1120" t="s">
        <v>321</v>
      </c>
      <c r="C28" s="1121"/>
      <c r="D28" s="1121"/>
      <c r="E28" s="1121"/>
      <c r="F28" s="1121"/>
      <c r="G28" s="1121"/>
      <c r="H28" s="1121"/>
      <c r="I28" s="1121"/>
      <c r="J28" s="1121"/>
      <c r="K28" s="1121"/>
      <c r="L28" s="1121"/>
      <c r="M28" s="1121"/>
      <c r="N28" s="1121"/>
      <c r="O28" s="1121"/>
      <c r="P28" s="1122"/>
      <c r="Q28" s="1123">
        <v>1817</v>
      </c>
      <c r="R28" s="1124"/>
      <c r="S28" s="1124"/>
      <c r="T28" s="1124"/>
      <c r="U28" s="1124"/>
      <c r="V28" s="1124">
        <v>1766</v>
      </c>
      <c r="W28" s="1124"/>
      <c r="X28" s="1124"/>
      <c r="Y28" s="1124"/>
      <c r="Z28" s="1124"/>
      <c r="AA28" s="1124">
        <v>51</v>
      </c>
      <c r="AB28" s="1124"/>
      <c r="AC28" s="1124"/>
      <c r="AD28" s="1124"/>
      <c r="AE28" s="1125"/>
      <c r="AF28" s="1126">
        <v>51</v>
      </c>
      <c r="AG28" s="1124"/>
      <c r="AH28" s="1124"/>
      <c r="AI28" s="1124"/>
      <c r="AJ28" s="1127"/>
      <c r="AK28" s="1128">
        <v>188</v>
      </c>
      <c r="AL28" s="1116"/>
      <c r="AM28" s="1116"/>
      <c r="AN28" s="1116"/>
      <c r="AO28" s="1116"/>
      <c r="AP28" s="1116" t="s">
        <v>492</v>
      </c>
      <c r="AQ28" s="1116"/>
      <c r="AR28" s="1116"/>
      <c r="AS28" s="1116"/>
      <c r="AT28" s="1116"/>
      <c r="AU28" s="1116" t="s">
        <v>491</v>
      </c>
      <c r="AV28" s="1116"/>
      <c r="AW28" s="1116"/>
      <c r="AX28" s="1116"/>
      <c r="AY28" s="1116"/>
      <c r="AZ28" s="1117" t="s">
        <v>492</v>
      </c>
      <c r="BA28" s="1117"/>
      <c r="BB28" s="1117"/>
      <c r="BC28" s="1117"/>
      <c r="BD28" s="1117"/>
      <c r="BE28" s="1118"/>
      <c r="BF28" s="1118"/>
      <c r="BG28" s="1118"/>
      <c r="BH28" s="1118"/>
      <c r="BI28" s="1119"/>
      <c r="BJ28" s="227"/>
      <c r="BK28" s="227"/>
      <c r="BL28" s="227"/>
      <c r="BM28" s="227"/>
      <c r="BN28" s="227"/>
      <c r="BO28" s="240"/>
      <c r="BP28" s="240"/>
      <c r="BQ28" s="237">
        <v>22</v>
      </c>
      <c r="BR28" s="238"/>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1"/>
    </row>
    <row r="29" spans="1:131" s="222" customFormat="1" ht="26.25" customHeight="1" x14ac:dyDescent="0.15">
      <c r="A29" s="241">
        <v>2</v>
      </c>
      <c r="B29" s="1107" t="s">
        <v>322</v>
      </c>
      <c r="C29" s="1108"/>
      <c r="D29" s="1108"/>
      <c r="E29" s="1108"/>
      <c r="F29" s="1108"/>
      <c r="G29" s="1108"/>
      <c r="H29" s="1108"/>
      <c r="I29" s="1108"/>
      <c r="J29" s="1108"/>
      <c r="K29" s="1108"/>
      <c r="L29" s="1108"/>
      <c r="M29" s="1108"/>
      <c r="N29" s="1108"/>
      <c r="O29" s="1108"/>
      <c r="P29" s="1109"/>
      <c r="Q29" s="1113">
        <v>199</v>
      </c>
      <c r="R29" s="1114"/>
      <c r="S29" s="1114"/>
      <c r="T29" s="1114"/>
      <c r="U29" s="1114"/>
      <c r="V29" s="1114">
        <v>194</v>
      </c>
      <c r="W29" s="1114"/>
      <c r="X29" s="1114"/>
      <c r="Y29" s="1114"/>
      <c r="Z29" s="1114"/>
      <c r="AA29" s="1114">
        <v>5</v>
      </c>
      <c r="AB29" s="1114"/>
      <c r="AC29" s="1114"/>
      <c r="AD29" s="1114"/>
      <c r="AE29" s="1115"/>
      <c r="AF29" s="1089">
        <v>5</v>
      </c>
      <c r="AG29" s="1090"/>
      <c r="AH29" s="1090"/>
      <c r="AI29" s="1090"/>
      <c r="AJ29" s="1091"/>
      <c r="AK29" s="1050">
        <v>37</v>
      </c>
      <c r="AL29" s="1041"/>
      <c r="AM29" s="1041"/>
      <c r="AN29" s="1041"/>
      <c r="AO29" s="1041"/>
      <c r="AP29" s="1041" t="s">
        <v>491</v>
      </c>
      <c r="AQ29" s="1041"/>
      <c r="AR29" s="1041"/>
      <c r="AS29" s="1041"/>
      <c r="AT29" s="1041"/>
      <c r="AU29" s="1041" t="s">
        <v>492</v>
      </c>
      <c r="AV29" s="1041"/>
      <c r="AW29" s="1041"/>
      <c r="AX29" s="1041"/>
      <c r="AY29" s="1041"/>
      <c r="AZ29" s="1112" t="s">
        <v>492</v>
      </c>
      <c r="BA29" s="1112"/>
      <c r="BB29" s="1112"/>
      <c r="BC29" s="1112"/>
      <c r="BD29" s="1112"/>
      <c r="BE29" s="1102"/>
      <c r="BF29" s="1102"/>
      <c r="BG29" s="1102"/>
      <c r="BH29" s="1102"/>
      <c r="BI29" s="1103"/>
      <c r="BJ29" s="227"/>
      <c r="BK29" s="227"/>
      <c r="BL29" s="227"/>
      <c r="BM29" s="227"/>
      <c r="BN29" s="227"/>
      <c r="BO29" s="240"/>
      <c r="BP29" s="240"/>
      <c r="BQ29" s="237">
        <v>23</v>
      </c>
      <c r="BR29" s="238"/>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1"/>
    </row>
    <row r="30" spans="1:131" s="222" customFormat="1" ht="26.25" customHeight="1" x14ac:dyDescent="0.15">
      <c r="A30" s="241">
        <v>3</v>
      </c>
      <c r="B30" s="1107" t="s">
        <v>323</v>
      </c>
      <c r="C30" s="1108"/>
      <c r="D30" s="1108"/>
      <c r="E30" s="1108"/>
      <c r="F30" s="1108"/>
      <c r="G30" s="1108"/>
      <c r="H30" s="1108"/>
      <c r="I30" s="1108"/>
      <c r="J30" s="1108"/>
      <c r="K30" s="1108"/>
      <c r="L30" s="1108"/>
      <c r="M30" s="1108"/>
      <c r="N30" s="1108"/>
      <c r="O30" s="1108"/>
      <c r="P30" s="1109"/>
      <c r="Q30" s="1113">
        <v>903</v>
      </c>
      <c r="R30" s="1114"/>
      <c r="S30" s="1114"/>
      <c r="T30" s="1114"/>
      <c r="U30" s="1114"/>
      <c r="V30" s="1114">
        <v>871</v>
      </c>
      <c r="W30" s="1114"/>
      <c r="X30" s="1114"/>
      <c r="Y30" s="1114"/>
      <c r="Z30" s="1114"/>
      <c r="AA30" s="1114">
        <v>31</v>
      </c>
      <c r="AB30" s="1114"/>
      <c r="AC30" s="1114"/>
      <c r="AD30" s="1114"/>
      <c r="AE30" s="1115"/>
      <c r="AF30" s="1089">
        <v>31</v>
      </c>
      <c r="AG30" s="1090"/>
      <c r="AH30" s="1090"/>
      <c r="AI30" s="1090"/>
      <c r="AJ30" s="1091"/>
      <c r="AK30" s="1050">
        <v>175</v>
      </c>
      <c r="AL30" s="1041"/>
      <c r="AM30" s="1041"/>
      <c r="AN30" s="1041"/>
      <c r="AO30" s="1041"/>
      <c r="AP30" s="1041" t="s">
        <v>491</v>
      </c>
      <c r="AQ30" s="1041"/>
      <c r="AR30" s="1041"/>
      <c r="AS30" s="1041"/>
      <c r="AT30" s="1041"/>
      <c r="AU30" s="1041" t="s">
        <v>491</v>
      </c>
      <c r="AV30" s="1041"/>
      <c r="AW30" s="1041"/>
      <c r="AX30" s="1041"/>
      <c r="AY30" s="1041"/>
      <c r="AZ30" s="1112" t="s">
        <v>491</v>
      </c>
      <c r="BA30" s="1112"/>
      <c r="BB30" s="1112"/>
      <c r="BC30" s="1112"/>
      <c r="BD30" s="1112"/>
      <c r="BE30" s="1102"/>
      <c r="BF30" s="1102"/>
      <c r="BG30" s="1102"/>
      <c r="BH30" s="1102"/>
      <c r="BI30" s="1103"/>
      <c r="BJ30" s="227"/>
      <c r="BK30" s="227"/>
      <c r="BL30" s="227"/>
      <c r="BM30" s="227"/>
      <c r="BN30" s="227"/>
      <c r="BO30" s="240"/>
      <c r="BP30" s="240"/>
      <c r="BQ30" s="237">
        <v>24</v>
      </c>
      <c r="BR30" s="238"/>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1"/>
    </row>
    <row r="31" spans="1:131" s="222" customFormat="1" ht="26.25" customHeight="1" x14ac:dyDescent="0.15">
      <c r="A31" s="241">
        <v>4</v>
      </c>
      <c r="B31" s="1107" t="s">
        <v>324</v>
      </c>
      <c r="C31" s="1108"/>
      <c r="D31" s="1108"/>
      <c r="E31" s="1108"/>
      <c r="F31" s="1108"/>
      <c r="G31" s="1108"/>
      <c r="H31" s="1108"/>
      <c r="I31" s="1108"/>
      <c r="J31" s="1108"/>
      <c r="K31" s="1108"/>
      <c r="L31" s="1108"/>
      <c r="M31" s="1108"/>
      <c r="N31" s="1108"/>
      <c r="O31" s="1108"/>
      <c r="P31" s="1109"/>
      <c r="Q31" s="1113">
        <v>4</v>
      </c>
      <c r="R31" s="1114"/>
      <c r="S31" s="1114"/>
      <c r="T31" s="1114"/>
      <c r="U31" s="1114"/>
      <c r="V31" s="1114">
        <v>4</v>
      </c>
      <c r="W31" s="1114"/>
      <c r="X31" s="1114"/>
      <c r="Y31" s="1114"/>
      <c r="Z31" s="1114"/>
      <c r="AA31" s="1114">
        <v>0</v>
      </c>
      <c r="AB31" s="1114"/>
      <c r="AC31" s="1114"/>
      <c r="AD31" s="1114"/>
      <c r="AE31" s="1115"/>
      <c r="AF31" s="1089">
        <v>0</v>
      </c>
      <c r="AG31" s="1090"/>
      <c r="AH31" s="1090"/>
      <c r="AI31" s="1090"/>
      <c r="AJ31" s="1091"/>
      <c r="AK31" s="1050" t="s">
        <v>491</v>
      </c>
      <c r="AL31" s="1041"/>
      <c r="AM31" s="1041"/>
      <c r="AN31" s="1041"/>
      <c r="AO31" s="1041"/>
      <c r="AP31" s="1041" t="s">
        <v>492</v>
      </c>
      <c r="AQ31" s="1041"/>
      <c r="AR31" s="1041"/>
      <c r="AS31" s="1041"/>
      <c r="AT31" s="1041"/>
      <c r="AU31" s="1041" t="s">
        <v>491</v>
      </c>
      <c r="AV31" s="1041"/>
      <c r="AW31" s="1041"/>
      <c r="AX31" s="1041"/>
      <c r="AY31" s="1041"/>
      <c r="AZ31" s="1112" t="s">
        <v>491</v>
      </c>
      <c r="BA31" s="1112"/>
      <c r="BB31" s="1112"/>
      <c r="BC31" s="1112"/>
      <c r="BD31" s="1112"/>
      <c r="BE31" s="1102"/>
      <c r="BF31" s="1102"/>
      <c r="BG31" s="1102"/>
      <c r="BH31" s="1102"/>
      <c r="BI31" s="1103"/>
      <c r="BJ31" s="227"/>
      <c r="BK31" s="227"/>
      <c r="BL31" s="227"/>
      <c r="BM31" s="227"/>
      <c r="BN31" s="227"/>
      <c r="BO31" s="240"/>
      <c r="BP31" s="240"/>
      <c r="BQ31" s="237">
        <v>25</v>
      </c>
      <c r="BR31" s="238"/>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1"/>
    </row>
    <row r="32" spans="1:131" s="222" customFormat="1" ht="26.25" customHeight="1" x14ac:dyDescent="0.15">
      <c r="A32" s="241">
        <v>5</v>
      </c>
      <c r="B32" s="1107" t="s">
        <v>325</v>
      </c>
      <c r="C32" s="1108"/>
      <c r="D32" s="1108"/>
      <c r="E32" s="1108"/>
      <c r="F32" s="1108"/>
      <c r="G32" s="1108"/>
      <c r="H32" s="1108"/>
      <c r="I32" s="1108"/>
      <c r="J32" s="1108"/>
      <c r="K32" s="1108"/>
      <c r="L32" s="1108"/>
      <c r="M32" s="1108"/>
      <c r="N32" s="1108"/>
      <c r="O32" s="1108"/>
      <c r="P32" s="1109"/>
      <c r="Q32" s="1113">
        <v>533</v>
      </c>
      <c r="R32" s="1114"/>
      <c r="S32" s="1114"/>
      <c r="T32" s="1114"/>
      <c r="U32" s="1114"/>
      <c r="V32" s="1114">
        <v>530</v>
      </c>
      <c r="W32" s="1114"/>
      <c r="X32" s="1114"/>
      <c r="Y32" s="1114"/>
      <c r="Z32" s="1114"/>
      <c r="AA32" s="1114">
        <v>3</v>
      </c>
      <c r="AB32" s="1114"/>
      <c r="AC32" s="1114"/>
      <c r="AD32" s="1114"/>
      <c r="AE32" s="1115"/>
      <c r="AF32" s="1089">
        <v>3</v>
      </c>
      <c r="AG32" s="1090"/>
      <c r="AH32" s="1090"/>
      <c r="AI32" s="1090"/>
      <c r="AJ32" s="1091"/>
      <c r="AK32" s="1050">
        <v>245</v>
      </c>
      <c r="AL32" s="1041"/>
      <c r="AM32" s="1041"/>
      <c r="AN32" s="1041"/>
      <c r="AO32" s="1041"/>
      <c r="AP32" s="1041">
        <v>2453</v>
      </c>
      <c r="AQ32" s="1041"/>
      <c r="AR32" s="1041"/>
      <c r="AS32" s="1041"/>
      <c r="AT32" s="1041"/>
      <c r="AU32" s="1041">
        <v>2453</v>
      </c>
      <c r="AV32" s="1041"/>
      <c r="AW32" s="1041"/>
      <c r="AX32" s="1041"/>
      <c r="AY32" s="1041"/>
      <c r="AZ32" s="1112" t="s">
        <v>491</v>
      </c>
      <c r="BA32" s="1112"/>
      <c r="BB32" s="1112"/>
      <c r="BC32" s="1112"/>
      <c r="BD32" s="1112"/>
      <c r="BE32" s="1102" t="s">
        <v>326</v>
      </c>
      <c r="BF32" s="1102"/>
      <c r="BG32" s="1102"/>
      <c r="BH32" s="1102"/>
      <c r="BI32" s="1103"/>
      <c r="BJ32" s="227"/>
      <c r="BK32" s="227"/>
      <c r="BL32" s="227"/>
      <c r="BM32" s="227"/>
      <c r="BN32" s="227"/>
      <c r="BO32" s="240"/>
      <c r="BP32" s="240"/>
      <c r="BQ32" s="237">
        <v>26</v>
      </c>
      <c r="BR32" s="238"/>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1"/>
    </row>
    <row r="33" spans="1:131" s="222" customFormat="1" ht="26.25" customHeight="1" x14ac:dyDescent="0.15">
      <c r="A33" s="241">
        <v>6</v>
      </c>
      <c r="B33" s="1107"/>
      <c r="C33" s="1108"/>
      <c r="D33" s="1108"/>
      <c r="E33" s="1108"/>
      <c r="F33" s="1108"/>
      <c r="G33" s="1108"/>
      <c r="H33" s="1108"/>
      <c r="I33" s="1108"/>
      <c r="J33" s="1108"/>
      <c r="K33" s="1108"/>
      <c r="L33" s="1108"/>
      <c r="M33" s="1108"/>
      <c r="N33" s="1108"/>
      <c r="O33" s="1108"/>
      <c r="P33" s="1109"/>
      <c r="Q33" s="1113"/>
      <c r="R33" s="1114"/>
      <c r="S33" s="1114"/>
      <c r="T33" s="1114"/>
      <c r="U33" s="1114"/>
      <c r="V33" s="1114"/>
      <c r="W33" s="1114"/>
      <c r="X33" s="1114"/>
      <c r="Y33" s="1114"/>
      <c r="Z33" s="1114"/>
      <c r="AA33" s="1114"/>
      <c r="AB33" s="1114"/>
      <c r="AC33" s="1114"/>
      <c r="AD33" s="1114"/>
      <c r="AE33" s="1115"/>
      <c r="AF33" s="1089"/>
      <c r="AG33" s="1090"/>
      <c r="AH33" s="1090"/>
      <c r="AI33" s="1090"/>
      <c r="AJ33" s="1091"/>
      <c r="AK33" s="1050"/>
      <c r="AL33" s="1041"/>
      <c r="AM33" s="1041"/>
      <c r="AN33" s="1041"/>
      <c r="AO33" s="1041"/>
      <c r="AP33" s="1041"/>
      <c r="AQ33" s="1041"/>
      <c r="AR33" s="1041"/>
      <c r="AS33" s="1041"/>
      <c r="AT33" s="1041"/>
      <c r="AU33" s="1041"/>
      <c r="AV33" s="1041"/>
      <c r="AW33" s="1041"/>
      <c r="AX33" s="1041"/>
      <c r="AY33" s="1041"/>
      <c r="AZ33" s="1112"/>
      <c r="BA33" s="1112"/>
      <c r="BB33" s="1112"/>
      <c r="BC33" s="1112"/>
      <c r="BD33" s="1112"/>
      <c r="BE33" s="1102"/>
      <c r="BF33" s="1102"/>
      <c r="BG33" s="1102"/>
      <c r="BH33" s="1102"/>
      <c r="BI33" s="1103"/>
      <c r="BJ33" s="227"/>
      <c r="BK33" s="227"/>
      <c r="BL33" s="227"/>
      <c r="BM33" s="227"/>
      <c r="BN33" s="227"/>
      <c r="BO33" s="240"/>
      <c r="BP33" s="240"/>
      <c r="BQ33" s="237">
        <v>27</v>
      </c>
      <c r="BR33" s="238"/>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1"/>
    </row>
    <row r="34" spans="1:131" s="222" customFormat="1" ht="26.25" customHeight="1" x14ac:dyDescent="0.15">
      <c r="A34" s="241">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50"/>
      <c r="AL34" s="1041"/>
      <c r="AM34" s="1041"/>
      <c r="AN34" s="1041"/>
      <c r="AO34" s="1041"/>
      <c r="AP34" s="1041"/>
      <c r="AQ34" s="1041"/>
      <c r="AR34" s="1041"/>
      <c r="AS34" s="1041"/>
      <c r="AT34" s="1041"/>
      <c r="AU34" s="1041"/>
      <c r="AV34" s="1041"/>
      <c r="AW34" s="1041"/>
      <c r="AX34" s="1041"/>
      <c r="AY34" s="1041"/>
      <c r="AZ34" s="1112"/>
      <c r="BA34" s="1112"/>
      <c r="BB34" s="1112"/>
      <c r="BC34" s="1112"/>
      <c r="BD34" s="1112"/>
      <c r="BE34" s="1102"/>
      <c r="BF34" s="1102"/>
      <c r="BG34" s="1102"/>
      <c r="BH34" s="1102"/>
      <c r="BI34" s="1103"/>
      <c r="BJ34" s="227"/>
      <c r="BK34" s="227"/>
      <c r="BL34" s="227"/>
      <c r="BM34" s="227"/>
      <c r="BN34" s="227"/>
      <c r="BO34" s="240"/>
      <c r="BP34" s="240"/>
      <c r="BQ34" s="237">
        <v>28</v>
      </c>
      <c r="BR34" s="238"/>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1"/>
    </row>
    <row r="35" spans="1:131" s="222" customFormat="1" ht="26.25" customHeight="1" x14ac:dyDescent="0.15">
      <c r="A35" s="241">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50"/>
      <c r="AL35" s="1041"/>
      <c r="AM35" s="1041"/>
      <c r="AN35" s="1041"/>
      <c r="AO35" s="1041"/>
      <c r="AP35" s="1041"/>
      <c r="AQ35" s="1041"/>
      <c r="AR35" s="1041"/>
      <c r="AS35" s="1041"/>
      <c r="AT35" s="1041"/>
      <c r="AU35" s="1041"/>
      <c r="AV35" s="1041"/>
      <c r="AW35" s="1041"/>
      <c r="AX35" s="1041"/>
      <c r="AY35" s="1041"/>
      <c r="AZ35" s="1112"/>
      <c r="BA35" s="1112"/>
      <c r="BB35" s="1112"/>
      <c r="BC35" s="1112"/>
      <c r="BD35" s="1112"/>
      <c r="BE35" s="1102"/>
      <c r="BF35" s="1102"/>
      <c r="BG35" s="1102"/>
      <c r="BH35" s="1102"/>
      <c r="BI35" s="1103"/>
      <c r="BJ35" s="227"/>
      <c r="BK35" s="227"/>
      <c r="BL35" s="227"/>
      <c r="BM35" s="227"/>
      <c r="BN35" s="227"/>
      <c r="BO35" s="240"/>
      <c r="BP35" s="240"/>
      <c r="BQ35" s="237">
        <v>29</v>
      </c>
      <c r="BR35" s="238"/>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1"/>
    </row>
    <row r="36" spans="1:131" s="222" customFormat="1" ht="26.25" customHeight="1" x14ac:dyDescent="0.15">
      <c r="A36" s="241">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1"/>
      <c r="AM36" s="1041"/>
      <c r="AN36" s="1041"/>
      <c r="AO36" s="1041"/>
      <c r="AP36" s="1041"/>
      <c r="AQ36" s="1041"/>
      <c r="AR36" s="1041"/>
      <c r="AS36" s="1041"/>
      <c r="AT36" s="1041"/>
      <c r="AU36" s="1041"/>
      <c r="AV36" s="1041"/>
      <c r="AW36" s="1041"/>
      <c r="AX36" s="1041"/>
      <c r="AY36" s="1041"/>
      <c r="AZ36" s="1112"/>
      <c r="BA36" s="1112"/>
      <c r="BB36" s="1112"/>
      <c r="BC36" s="1112"/>
      <c r="BD36" s="1112"/>
      <c r="BE36" s="1102"/>
      <c r="BF36" s="1102"/>
      <c r="BG36" s="1102"/>
      <c r="BH36" s="1102"/>
      <c r="BI36" s="1103"/>
      <c r="BJ36" s="227"/>
      <c r="BK36" s="227"/>
      <c r="BL36" s="227"/>
      <c r="BM36" s="227"/>
      <c r="BN36" s="227"/>
      <c r="BO36" s="240"/>
      <c r="BP36" s="240"/>
      <c r="BQ36" s="237">
        <v>30</v>
      </c>
      <c r="BR36" s="238"/>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1"/>
    </row>
    <row r="37" spans="1:131" s="222" customFormat="1" ht="26.25" customHeight="1" x14ac:dyDescent="0.15">
      <c r="A37" s="241">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1"/>
      <c r="AM37" s="1041"/>
      <c r="AN37" s="1041"/>
      <c r="AO37" s="1041"/>
      <c r="AP37" s="1041"/>
      <c r="AQ37" s="1041"/>
      <c r="AR37" s="1041"/>
      <c r="AS37" s="1041"/>
      <c r="AT37" s="1041"/>
      <c r="AU37" s="1041"/>
      <c r="AV37" s="1041"/>
      <c r="AW37" s="1041"/>
      <c r="AX37" s="1041"/>
      <c r="AY37" s="1041"/>
      <c r="AZ37" s="1112"/>
      <c r="BA37" s="1112"/>
      <c r="BB37" s="1112"/>
      <c r="BC37" s="1112"/>
      <c r="BD37" s="1112"/>
      <c r="BE37" s="1102"/>
      <c r="BF37" s="1102"/>
      <c r="BG37" s="1102"/>
      <c r="BH37" s="1102"/>
      <c r="BI37" s="1103"/>
      <c r="BJ37" s="227"/>
      <c r="BK37" s="227"/>
      <c r="BL37" s="227"/>
      <c r="BM37" s="227"/>
      <c r="BN37" s="227"/>
      <c r="BO37" s="240"/>
      <c r="BP37" s="240"/>
      <c r="BQ37" s="237">
        <v>31</v>
      </c>
      <c r="BR37" s="238"/>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1"/>
    </row>
    <row r="38" spans="1:131" s="222" customFormat="1" ht="26.25" customHeight="1" x14ac:dyDescent="0.15">
      <c r="A38" s="241">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1"/>
      <c r="AM38" s="1041"/>
      <c r="AN38" s="1041"/>
      <c r="AO38" s="1041"/>
      <c r="AP38" s="1041"/>
      <c r="AQ38" s="1041"/>
      <c r="AR38" s="1041"/>
      <c r="AS38" s="1041"/>
      <c r="AT38" s="1041"/>
      <c r="AU38" s="1041"/>
      <c r="AV38" s="1041"/>
      <c r="AW38" s="1041"/>
      <c r="AX38" s="1041"/>
      <c r="AY38" s="1041"/>
      <c r="AZ38" s="1112"/>
      <c r="BA38" s="1112"/>
      <c r="BB38" s="1112"/>
      <c r="BC38" s="1112"/>
      <c r="BD38" s="1112"/>
      <c r="BE38" s="1102"/>
      <c r="BF38" s="1102"/>
      <c r="BG38" s="1102"/>
      <c r="BH38" s="1102"/>
      <c r="BI38" s="1103"/>
      <c r="BJ38" s="227"/>
      <c r="BK38" s="227"/>
      <c r="BL38" s="227"/>
      <c r="BM38" s="227"/>
      <c r="BN38" s="227"/>
      <c r="BO38" s="240"/>
      <c r="BP38" s="240"/>
      <c r="BQ38" s="237">
        <v>32</v>
      </c>
      <c r="BR38" s="238"/>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1"/>
    </row>
    <row r="39" spans="1:131" s="222" customFormat="1" ht="26.25" customHeight="1" x14ac:dyDescent="0.15">
      <c r="A39" s="241">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1"/>
      <c r="AM39" s="1041"/>
      <c r="AN39" s="1041"/>
      <c r="AO39" s="1041"/>
      <c r="AP39" s="1041"/>
      <c r="AQ39" s="1041"/>
      <c r="AR39" s="1041"/>
      <c r="AS39" s="1041"/>
      <c r="AT39" s="1041"/>
      <c r="AU39" s="1041"/>
      <c r="AV39" s="1041"/>
      <c r="AW39" s="1041"/>
      <c r="AX39" s="1041"/>
      <c r="AY39" s="1041"/>
      <c r="AZ39" s="1112"/>
      <c r="BA39" s="1112"/>
      <c r="BB39" s="1112"/>
      <c r="BC39" s="1112"/>
      <c r="BD39" s="1112"/>
      <c r="BE39" s="1102"/>
      <c r="BF39" s="1102"/>
      <c r="BG39" s="1102"/>
      <c r="BH39" s="1102"/>
      <c r="BI39" s="1103"/>
      <c r="BJ39" s="227"/>
      <c r="BK39" s="227"/>
      <c r="BL39" s="227"/>
      <c r="BM39" s="227"/>
      <c r="BN39" s="227"/>
      <c r="BO39" s="240"/>
      <c r="BP39" s="240"/>
      <c r="BQ39" s="237">
        <v>33</v>
      </c>
      <c r="BR39" s="238"/>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1"/>
    </row>
    <row r="40" spans="1:131" s="222" customFormat="1" ht="26.25" customHeight="1" x14ac:dyDescent="0.15">
      <c r="A40" s="236">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1"/>
      <c r="AM40" s="1041"/>
      <c r="AN40" s="1041"/>
      <c r="AO40" s="1041"/>
      <c r="AP40" s="1041"/>
      <c r="AQ40" s="1041"/>
      <c r="AR40" s="1041"/>
      <c r="AS40" s="1041"/>
      <c r="AT40" s="1041"/>
      <c r="AU40" s="1041"/>
      <c r="AV40" s="1041"/>
      <c r="AW40" s="1041"/>
      <c r="AX40" s="1041"/>
      <c r="AY40" s="1041"/>
      <c r="AZ40" s="1112"/>
      <c r="BA40" s="1112"/>
      <c r="BB40" s="1112"/>
      <c r="BC40" s="1112"/>
      <c r="BD40" s="1112"/>
      <c r="BE40" s="1102"/>
      <c r="BF40" s="1102"/>
      <c r="BG40" s="1102"/>
      <c r="BH40" s="1102"/>
      <c r="BI40" s="1103"/>
      <c r="BJ40" s="227"/>
      <c r="BK40" s="227"/>
      <c r="BL40" s="227"/>
      <c r="BM40" s="227"/>
      <c r="BN40" s="227"/>
      <c r="BO40" s="240"/>
      <c r="BP40" s="240"/>
      <c r="BQ40" s="237">
        <v>34</v>
      </c>
      <c r="BR40" s="238"/>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1"/>
    </row>
    <row r="41" spans="1:131" s="222" customFormat="1" ht="26.25" customHeight="1" x14ac:dyDescent="0.15">
      <c r="A41" s="236">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1"/>
      <c r="AM41" s="1041"/>
      <c r="AN41" s="1041"/>
      <c r="AO41" s="1041"/>
      <c r="AP41" s="1041"/>
      <c r="AQ41" s="1041"/>
      <c r="AR41" s="1041"/>
      <c r="AS41" s="1041"/>
      <c r="AT41" s="1041"/>
      <c r="AU41" s="1041"/>
      <c r="AV41" s="1041"/>
      <c r="AW41" s="1041"/>
      <c r="AX41" s="1041"/>
      <c r="AY41" s="1041"/>
      <c r="AZ41" s="1112"/>
      <c r="BA41" s="1112"/>
      <c r="BB41" s="1112"/>
      <c r="BC41" s="1112"/>
      <c r="BD41" s="1112"/>
      <c r="BE41" s="1102"/>
      <c r="BF41" s="1102"/>
      <c r="BG41" s="1102"/>
      <c r="BH41" s="1102"/>
      <c r="BI41" s="1103"/>
      <c r="BJ41" s="227"/>
      <c r="BK41" s="227"/>
      <c r="BL41" s="227"/>
      <c r="BM41" s="227"/>
      <c r="BN41" s="227"/>
      <c r="BO41" s="240"/>
      <c r="BP41" s="240"/>
      <c r="BQ41" s="237">
        <v>35</v>
      </c>
      <c r="BR41" s="238"/>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1"/>
    </row>
    <row r="42" spans="1:131" s="222" customFormat="1" ht="26.25" customHeight="1" x14ac:dyDescent="0.15">
      <c r="A42" s="236">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1"/>
      <c r="AM42" s="1041"/>
      <c r="AN42" s="1041"/>
      <c r="AO42" s="1041"/>
      <c r="AP42" s="1041"/>
      <c r="AQ42" s="1041"/>
      <c r="AR42" s="1041"/>
      <c r="AS42" s="1041"/>
      <c r="AT42" s="1041"/>
      <c r="AU42" s="1041"/>
      <c r="AV42" s="1041"/>
      <c r="AW42" s="1041"/>
      <c r="AX42" s="1041"/>
      <c r="AY42" s="1041"/>
      <c r="AZ42" s="1112"/>
      <c r="BA42" s="1112"/>
      <c r="BB42" s="1112"/>
      <c r="BC42" s="1112"/>
      <c r="BD42" s="1112"/>
      <c r="BE42" s="1102"/>
      <c r="BF42" s="1102"/>
      <c r="BG42" s="1102"/>
      <c r="BH42" s="1102"/>
      <c r="BI42" s="1103"/>
      <c r="BJ42" s="227"/>
      <c r="BK42" s="227"/>
      <c r="BL42" s="227"/>
      <c r="BM42" s="227"/>
      <c r="BN42" s="227"/>
      <c r="BO42" s="240"/>
      <c r="BP42" s="240"/>
      <c r="BQ42" s="237">
        <v>36</v>
      </c>
      <c r="BR42" s="238"/>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1"/>
    </row>
    <row r="43" spans="1:131" s="222" customFormat="1" ht="26.25" customHeight="1" x14ac:dyDescent="0.15">
      <c r="A43" s="236">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1"/>
      <c r="AM43" s="1041"/>
      <c r="AN43" s="1041"/>
      <c r="AO43" s="1041"/>
      <c r="AP43" s="1041"/>
      <c r="AQ43" s="1041"/>
      <c r="AR43" s="1041"/>
      <c r="AS43" s="1041"/>
      <c r="AT43" s="1041"/>
      <c r="AU43" s="1041"/>
      <c r="AV43" s="1041"/>
      <c r="AW43" s="1041"/>
      <c r="AX43" s="1041"/>
      <c r="AY43" s="1041"/>
      <c r="AZ43" s="1112"/>
      <c r="BA43" s="1112"/>
      <c r="BB43" s="1112"/>
      <c r="BC43" s="1112"/>
      <c r="BD43" s="1112"/>
      <c r="BE43" s="1102"/>
      <c r="BF43" s="1102"/>
      <c r="BG43" s="1102"/>
      <c r="BH43" s="1102"/>
      <c r="BI43" s="1103"/>
      <c r="BJ43" s="227"/>
      <c r="BK43" s="227"/>
      <c r="BL43" s="227"/>
      <c r="BM43" s="227"/>
      <c r="BN43" s="227"/>
      <c r="BO43" s="240"/>
      <c r="BP43" s="240"/>
      <c r="BQ43" s="237">
        <v>37</v>
      </c>
      <c r="BR43" s="238"/>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1"/>
    </row>
    <row r="44" spans="1:131" s="222" customFormat="1" ht="26.25" customHeight="1" x14ac:dyDescent="0.15">
      <c r="A44" s="236">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1"/>
      <c r="AM44" s="1041"/>
      <c r="AN44" s="1041"/>
      <c r="AO44" s="1041"/>
      <c r="AP44" s="1041"/>
      <c r="AQ44" s="1041"/>
      <c r="AR44" s="1041"/>
      <c r="AS44" s="1041"/>
      <c r="AT44" s="1041"/>
      <c r="AU44" s="1041"/>
      <c r="AV44" s="1041"/>
      <c r="AW44" s="1041"/>
      <c r="AX44" s="1041"/>
      <c r="AY44" s="1041"/>
      <c r="AZ44" s="1112"/>
      <c r="BA44" s="1112"/>
      <c r="BB44" s="1112"/>
      <c r="BC44" s="1112"/>
      <c r="BD44" s="1112"/>
      <c r="BE44" s="1102"/>
      <c r="BF44" s="1102"/>
      <c r="BG44" s="1102"/>
      <c r="BH44" s="1102"/>
      <c r="BI44" s="1103"/>
      <c r="BJ44" s="227"/>
      <c r="BK44" s="227"/>
      <c r="BL44" s="227"/>
      <c r="BM44" s="227"/>
      <c r="BN44" s="227"/>
      <c r="BO44" s="240"/>
      <c r="BP44" s="240"/>
      <c r="BQ44" s="237">
        <v>38</v>
      </c>
      <c r="BR44" s="238"/>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1"/>
    </row>
    <row r="45" spans="1:131" s="222" customFormat="1" ht="26.25" customHeight="1" x14ac:dyDescent="0.15">
      <c r="A45" s="236">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1"/>
      <c r="AM45" s="1041"/>
      <c r="AN45" s="1041"/>
      <c r="AO45" s="1041"/>
      <c r="AP45" s="1041"/>
      <c r="AQ45" s="1041"/>
      <c r="AR45" s="1041"/>
      <c r="AS45" s="1041"/>
      <c r="AT45" s="1041"/>
      <c r="AU45" s="1041"/>
      <c r="AV45" s="1041"/>
      <c r="AW45" s="1041"/>
      <c r="AX45" s="1041"/>
      <c r="AY45" s="1041"/>
      <c r="AZ45" s="1112"/>
      <c r="BA45" s="1112"/>
      <c r="BB45" s="1112"/>
      <c r="BC45" s="1112"/>
      <c r="BD45" s="1112"/>
      <c r="BE45" s="1102"/>
      <c r="BF45" s="1102"/>
      <c r="BG45" s="1102"/>
      <c r="BH45" s="1102"/>
      <c r="BI45" s="1103"/>
      <c r="BJ45" s="227"/>
      <c r="BK45" s="227"/>
      <c r="BL45" s="227"/>
      <c r="BM45" s="227"/>
      <c r="BN45" s="227"/>
      <c r="BO45" s="240"/>
      <c r="BP45" s="240"/>
      <c r="BQ45" s="237">
        <v>39</v>
      </c>
      <c r="BR45" s="238"/>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1"/>
    </row>
    <row r="46" spans="1:131" s="222" customFormat="1" ht="26.25" customHeight="1" x14ac:dyDescent="0.15">
      <c r="A46" s="236">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1"/>
      <c r="AM46" s="1041"/>
      <c r="AN46" s="1041"/>
      <c r="AO46" s="1041"/>
      <c r="AP46" s="1041"/>
      <c r="AQ46" s="1041"/>
      <c r="AR46" s="1041"/>
      <c r="AS46" s="1041"/>
      <c r="AT46" s="1041"/>
      <c r="AU46" s="1041"/>
      <c r="AV46" s="1041"/>
      <c r="AW46" s="1041"/>
      <c r="AX46" s="1041"/>
      <c r="AY46" s="1041"/>
      <c r="AZ46" s="1112"/>
      <c r="BA46" s="1112"/>
      <c r="BB46" s="1112"/>
      <c r="BC46" s="1112"/>
      <c r="BD46" s="1112"/>
      <c r="BE46" s="1102"/>
      <c r="BF46" s="1102"/>
      <c r="BG46" s="1102"/>
      <c r="BH46" s="1102"/>
      <c r="BI46" s="1103"/>
      <c r="BJ46" s="227"/>
      <c r="BK46" s="227"/>
      <c r="BL46" s="227"/>
      <c r="BM46" s="227"/>
      <c r="BN46" s="227"/>
      <c r="BO46" s="240"/>
      <c r="BP46" s="240"/>
      <c r="BQ46" s="237">
        <v>40</v>
      </c>
      <c r="BR46" s="238"/>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1"/>
    </row>
    <row r="47" spans="1:131" s="222" customFormat="1" ht="26.25" customHeight="1" x14ac:dyDescent="0.15">
      <c r="A47" s="236">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1"/>
      <c r="AM47" s="1041"/>
      <c r="AN47" s="1041"/>
      <c r="AO47" s="1041"/>
      <c r="AP47" s="1041"/>
      <c r="AQ47" s="1041"/>
      <c r="AR47" s="1041"/>
      <c r="AS47" s="1041"/>
      <c r="AT47" s="1041"/>
      <c r="AU47" s="1041"/>
      <c r="AV47" s="1041"/>
      <c r="AW47" s="1041"/>
      <c r="AX47" s="1041"/>
      <c r="AY47" s="1041"/>
      <c r="AZ47" s="1112"/>
      <c r="BA47" s="1112"/>
      <c r="BB47" s="1112"/>
      <c r="BC47" s="1112"/>
      <c r="BD47" s="1112"/>
      <c r="BE47" s="1102"/>
      <c r="BF47" s="1102"/>
      <c r="BG47" s="1102"/>
      <c r="BH47" s="1102"/>
      <c r="BI47" s="1103"/>
      <c r="BJ47" s="227"/>
      <c r="BK47" s="227"/>
      <c r="BL47" s="227"/>
      <c r="BM47" s="227"/>
      <c r="BN47" s="227"/>
      <c r="BO47" s="240"/>
      <c r="BP47" s="240"/>
      <c r="BQ47" s="237">
        <v>41</v>
      </c>
      <c r="BR47" s="238"/>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1"/>
    </row>
    <row r="48" spans="1:131" s="222" customFormat="1" ht="26.25" customHeight="1" x14ac:dyDescent="0.15">
      <c r="A48" s="236">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1"/>
      <c r="AM48" s="1041"/>
      <c r="AN48" s="1041"/>
      <c r="AO48" s="1041"/>
      <c r="AP48" s="1041"/>
      <c r="AQ48" s="1041"/>
      <c r="AR48" s="1041"/>
      <c r="AS48" s="1041"/>
      <c r="AT48" s="1041"/>
      <c r="AU48" s="1041"/>
      <c r="AV48" s="1041"/>
      <c r="AW48" s="1041"/>
      <c r="AX48" s="1041"/>
      <c r="AY48" s="1041"/>
      <c r="AZ48" s="1112"/>
      <c r="BA48" s="1112"/>
      <c r="BB48" s="1112"/>
      <c r="BC48" s="1112"/>
      <c r="BD48" s="1112"/>
      <c r="BE48" s="1102"/>
      <c r="BF48" s="1102"/>
      <c r="BG48" s="1102"/>
      <c r="BH48" s="1102"/>
      <c r="BI48" s="1103"/>
      <c r="BJ48" s="227"/>
      <c r="BK48" s="227"/>
      <c r="BL48" s="227"/>
      <c r="BM48" s="227"/>
      <c r="BN48" s="227"/>
      <c r="BO48" s="240"/>
      <c r="BP48" s="240"/>
      <c r="BQ48" s="237">
        <v>42</v>
      </c>
      <c r="BR48" s="238"/>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1"/>
    </row>
    <row r="49" spans="1:131" s="222" customFormat="1" ht="26.25" customHeight="1" x14ac:dyDescent="0.15">
      <c r="A49" s="236">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1"/>
      <c r="AM49" s="1041"/>
      <c r="AN49" s="1041"/>
      <c r="AO49" s="1041"/>
      <c r="AP49" s="1041"/>
      <c r="AQ49" s="1041"/>
      <c r="AR49" s="1041"/>
      <c r="AS49" s="1041"/>
      <c r="AT49" s="1041"/>
      <c r="AU49" s="1041"/>
      <c r="AV49" s="1041"/>
      <c r="AW49" s="1041"/>
      <c r="AX49" s="1041"/>
      <c r="AY49" s="1041"/>
      <c r="AZ49" s="1112"/>
      <c r="BA49" s="1112"/>
      <c r="BB49" s="1112"/>
      <c r="BC49" s="1112"/>
      <c r="BD49" s="1112"/>
      <c r="BE49" s="1102"/>
      <c r="BF49" s="1102"/>
      <c r="BG49" s="1102"/>
      <c r="BH49" s="1102"/>
      <c r="BI49" s="1103"/>
      <c r="BJ49" s="227"/>
      <c r="BK49" s="227"/>
      <c r="BL49" s="227"/>
      <c r="BM49" s="227"/>
      <c r="BN49" s="227"/>
      <c r="BO49" s="240"/>
      <c r="BP49" s="240"/>
      <c r="BQ49" s="237">
        <v>43</v>
      </c>
      <c r="BR49" s="238"/>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1"/>
    </row>
    <row r="50" spans="1:131" s="222" customFormat="1" ht="26.25" customHeight="1" x14ac:dyDescent="0.15">
      <c r="A50" s="236">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27"/>
      <c r="BK50" s="227"/>
      <c r="BL50" s="227"/>
      <c r="BM50" s="227"/>
      <c r="BN50" s="227"/>
      <c r="BO50" s="240"/>
      <c r="BP50" s="240"/>
      <c r="BQ50" s="237">
        <v>44</v>
      </c>
      <c r="BR50" s="238"/>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1"/>
    </row>
    <row r="51" spans="1:131" s="222" customFormat="1" ht="26.25" customHeight="1" x14ac:dyDescent="0.15">
      <c r="A51" s="236">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27"/>
      <c r="BK51" s="227"/>
      <c r="BL51" s="227"/>
      <c r="BM51" s="227"/>
      <c r="BN51" s="227"/>
      <c r="BO51" s="240"/>
      <c r="BP51" s="240"/>
      <c r="BQ51" s="237">
        <v>45</v>
      </c>
      <c r="BR51" s="238"/>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1"/>
    </row>
    <row r="52" spans="1:131" s="222" customFormat="1" ht="26.25" customHeight="1" x14ac:dyDescent="0.15">
      <c r="A52" s="236">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27"/>
      <c r="BK52" s="227"/>
      <c r="BL52" s="227"/>
      <c r="BM52" s="227"/>
      <c r="BN52" s="227"/>
      <c r="BO52" s="240"/>
      <c r="BP52" s="240"/>
      <c r="BQ52" s="237">
        <v>46</v>
      </c>
      <c r="BR52" s="238"/>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1"/>
    </row>
    <row r="53" spans="1:131" s="222" customFormat="1" ht="26.25" customHeight="1" x14ac:dyDescent="0.15">
      <c r="A53" s="236">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27"/>
      <c r="BK53" s="227"/>
      <c r="BL53" s="227"/>
      <c r="BM53" s="227"/>
      <c r="BN53" s="227"/>
      <c r="BO53" s="240"/>
      <c r="BP53" s="240"/>
      <c r="BQ53" s="237">
        <v>47</v>
      </c>
      <c r="BR53" s="238"/>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1"/>
    </row>
    <row r="54" spans="1:131" s="222" customFormat="1" ht="26.25" customHeight="1" x14ac:dyDescent="0.15">
      <c r="A54" s="236">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27"/>
      <c r="BK54" s="227"/>
      <c r="BL54" s="227"/>
      <c r="BM54" s="227"/>
      <c r="BN54" s="227"/>
      <c r="BO54" s="240"/>
      <c r="BP54" s="240"/>
      <c r="BQ54" s="237">
        <v>48</v>
      </c>
      <c r="BR54" s="238"/>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1"/>
    </row>
    <row r="55" spans="1:131" s="222" customFormat="1" ht="26.25" customHeight="1" x14ac:dyDescent="0.15">
      <c r="A55" s="236">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27"/>
      <c r="BK55" s="227"/>
      <c r="BL55" s="227"/>
      <c r="BM55" s="227"/>
      <c r="BN55" s="227"/>
      <c r="BO55" s="240"/>
      <c r="BP55" s="240"/>
      <c r="BQ55" s="237">
        <v>49</v>
      </c>
      <c r="BR55" s="238"/>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1"/>
    </row>
    <row r="56" spans="1:131" s="222" customFormat="1" ht="26.25" customHeight="1" x14ac:dyDescent="0.15">
      <c r="A56" s="236">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27"/>
      <c r="BK56" s="227"/>
      <c r="BL56" s="227"/>
      <c r="BM56" s="227"/>
      <c r="BN56" s="227"/>
      <c r="BO56" s="240"/>
      <c r="BP56" s="240"/>
      <c r="BQ56" s="237">
        <v>50</v>
      </c>
      <c r="BR56" s="238"/>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1"/>
    </row>
    <row r="57" spans="1:131" s="222" customFormat="1" ht="26.25" customHeight="1" x14ac:dyDescent="0.15">
      <c r="A57" s="236">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27"/>
      <c r="BK57" s="227"/>
      <c r="BL57" s="227"/>
      <c r="BM57" s="227"/>
      <c r="BN57" s="227"/>
      <c r="BO57" s="240"/>
      <c r="BP57" s="240"/>
      <c r="BQ57" s="237">
        <v>51</v>
      </c>
      <c r="BR57" s="238"/>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1"/>
    </row>
    <row r="58" spans="1:131" s="222" customFormat="1" ht="26.25" customHeight="1" x14ac:dyDescent="0.15">
      <c r="A58" s="236">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27"/>
      <c r="BK58" s="227"/>
      <c r="BL58" s="227"/>
      <c r="BM58" s="227"/>
      <c r="BN58" s="227"/>
      <c r="BO58" s="240"/>
      <c r="BP58" s="240"/>
      <c r="BQ58" s="237">
        <v>52</v>
      </c>
      <c r="BR58" s="238"/>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1"/>
    </row>
    <row r="59" spans="1:131" s="222" customFormat="1" ht="26.25" customHeight="1" x14ac:dyDescent="0.15">
      <c r="A59" s="236">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27"/>
      <c r="BK59" s="227"/>
      <c r="BL59" s="227"/>
      <c r="BM59" s="227"/>
      <c r="BN59" s="227"/>
      <c r="BO59" s="240"/>
      <c r="BP59" s="240"/>
      <c r="BQ59" s="237">
        <v>53</v>
      </c>
      <c r="BR59" s="238"/>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1"/>
    </row>
    <row r="60" spans="1:131" s="222" customFormat="1" ht="26.25" customHeight="1" x14ac:dyDescent="0.15">
      <c r="A60" s="236">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27"/>
      <c r="BK60" s="227"/>
      <c r="BL60" s="227"/>
      <c r="BM60" s="227"/>
      <c r="BN60" s="227"/>
      <c r="BO60" s="240"/>
      <c r="BP60" s="240"/>
      <c r="BQ60" s="237">
        <v>54</v>
      </c>
      <c r="BR60" s="238"/>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1"/>
    </row>
    <row r="61" spans="1:131" s="222" customFormat="1" ht="26.25" customHeight="1" thickBot="1" x14ac:dyDescent="0.2">
      <c r="A61" s="236">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27"/>
      <c r="BK61" s="227"/>
      <c r="BL61" s="227"/>
      <c r="BM61" s="227"/>
      <c r="BN61" s="227"/>
      <c r="BO61" s="240"/>
      <c r="BP61" s="240"/>
      <c r="BQ61" s="237">
        <v>55</v>
      </c>
      <c r="BR61" s="238"/>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1"/>
    </row>
    <row r="62" spans="1:131" s="222" customFormat="1" ht="26.25" customHeight="1" x14ac:dyDescent="0.15">
      <c r="A62" s="236">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327</v>
      </c>
      <c r="BK62" s="1105"/>
      <c r="BL62" s="1105"/>
      <c r="BM62" s="1105"/>
      <c r="BN62" s="1106"/>
      <c r="BO62" s="240"/>
      <c r="BP62" s="240"/>
      <c r="BQ62" s="237">
        <v>56</v>
      </c>
      <c r="BR62" s="238"/>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1"/>
    </row>
    <row r="63" spans="1:131" s="222" customFormat="1" ht="26.25" customHeight="1" thickBot="1" x14ac:dyDescent="0.2">
      <c r="A63" s="239" t="s">
        <v>308</v>
      </c>
      <c r="B63" s="1014" t="s">
        <v>328</v>
      </c>
      <c r="C63" s="1015"/>
      <c r="D63" s="1015"/>
      <c r="E63" s="1015"/>
      <c r="F63" s="1015"/>
      <c r="G63" s="1015"/>
      <c r="H63" s="1015"/>
      <c r="I63" s="1015"/>
      <c r="J63" s="1015"/>
      <c r="K63" s="1015"/>
      <c r="L63" s="1015"/>
      <c r="M63" s="1015"/>
      <c r="N63" s="1015"/>
      <c r="O63" s="1015"/>
      <c r="P63" s="1016"/>
      <c r="Q63" s="1032"/>
      <c r="R63" s="1033"/>
      <c r="S63" s="1033"/>
      <c r="T63" s="1033"/>
      <c r="U63" s="1033"/>
      <c r="V63" s="1033"/>
      <c r="W63" s="1033"/>
      <c r="X63" s="1033"/>
      <c r="Y63" s="1033"/>
      <c r="Z63" s="1033"/>
      <c r="AA63" s="1033"/>
      <c r="AB63" s="1033"/>
      <c r="AC63" s="1033"/>
      <c r="AD63" s="1033"/>
      <c r="AE63" s="1098"/>
      <c r="AF63" s="1099">
        <v>91</v>
      </c>
      <c r="AG63" s="1029"/>
      <c r="AH63" s="1029"/>
      <c r="AI63" s="1029"/>
      <c r="AJ63" s="1100"/>
      <c r="AK63" s="1101"/>
      <c r="AL63" s="1033"/>
      <c r="AM63" s="1033"/>
      <c r="AN63" s="1033"/>
      <c r="AO63" s="1033"/>
      <c r="AP63" s="1029">
        <v>2453</v>
      </c>
      <c r="AQ63" s="1029"/>
      <c r="AR63" s="1029"/>
      <c r="AS63" s="1029"/>
      <c r="AT63" s="1029"/>
      <c r="AU63" s="1029">
        <v>2453</v>
      </c>
      <c r="AV63" s="1029"/>
      <c r="AW63" s="1029"/>
      <c r="AX63" s="1029"/>
      <c r="AY63" s="1029"/>
      <c r="AZ63" s="1095"/>
      <c r="BA63" s="1095"/>
      <c r="BB63" s="1095"/>
      <c r="BC63" s="1095"/>
      <c r="BD63" s="1095"/>
      <c r="BE63" s="1030"/>
      <c r="BF63" s="1030"/>
      <c r="BG63" s="1030"/>
      <c r="BH63" s="1030"/>
      <c r="BI63" s="1031"/>
      <c r="BJ63" s="1096" t="s">
        <v>123</v>
      </c>
      <c r="BK63" s="1021"/>
      <c r="BL63" s="1021"/>
      <c r="BM63" s="1021"/>
      <c r="BN63" s="1097"/>
      <c r="BO63" s="240"/>
      <c r="BP63" s="240"/>
      <c r="BQ63" s="237">
        <v>57</v>
      </c>
      <c r="BR63" s="238"/>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1"/>
    </row>
    <row r="64" spans="1:131" s="222" customFormat="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1"/>
    </row>
    <row r="65" spans="1:131" s="222" customFormat="1" ht="26.25" customHeight="1" thickBot="1" x14ac:dyDescent="0.2">
      <c r="A65" s="227" t="s">
        <v>329</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40"/>
      <c r="BF65" s="240"/>
      <c r="BG65" s="240"/>
      <c r="BH65" s="240"/>
      <c r="BI65" s="240"/>
      <c r="BJ65" s="240"/>
      <c r="BK65" s="240"/>
      <c r="BL65" s="240"/>
      <c r="BM65" s="240"/>
      <c r="BN65" s="240"/>
      <c r="BO65" s="240"/>
      <c r="BP65" s="240"/>
      <c r="BQ65" s="237">
        <v>59</v>
      </c>
      <c r="BR65" s="238"/>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1"/>
    </row>
    <row r="66" spans="1:131" s="222" customFormat="1" ht="26.25" customHeight="1" x14ac:dyDescent="0.15">
      <c r="A66" s="1065" t="s">
        <v>330</v>
      </c>
      <c r="B66" s="1066"/>
      <c r="C66" s="1066"/>
      <c r="D66" s="1066"/>
      <c r="E66" s="1066"/>
      <c r="F66" s="1066"/>
      <c r="G66" s="1066"/>
      <c r="H66" s="1066"/>
      <c r="I66" s="1066"/>
      <c r="J66" s="1066"/>
      <c r="K66" s="1066"/>
      <c r="L66" s="1066"/>
      <c r="M66" s="1066"/>
      <c r="N66" s="1066"/>
      <c r="O66" s="1066"/>
      <c r="P66" s="1067"/>
      <c r="Q66" s="1071" t="s">
        <v>313</v>
      </c>
      <c r="R66" s="1072"/>
      <c r="S66" s="1072"/>
      <c r="T66" s="1072"/>
      <c r="U66" s="1073"/>
      <c r="V66" s="1071" t="s">
        <v>331</v>
      </c>
      <c r="W66" s="1072"/>
      <c r="X66" s="1072"/>
      <c r="Y66" s="1072"/>
      <c r="Z66" s="1073"/>
      <c r="AA66" s="1071" t="s">
        <v>332</v>
      </c>
      <c r="AB66" s="1072"/>
      <c r="AC66" s="1072"/>
      <c r="AD66" s="1072"/>
      <c r="AE66" s="1073"/>
      <c r="AF66" s="1077" t="s">
        <v>333</v>
      </c>
      <c r="AG66" s="1078"/>
      <c r="AH66" s="1078"/>
      <c r="AI66" s="1078"/>
      <c r="AJ66" s="1079"/>
      <c r="AK66" s="1071" t="s">
        <v>334</v>
      </c>
      <c r="AL66" s="1066"/>
      <c r="AM66" s="1066"/>
      <c r="AN66" s="1066"/>
      <c r="AO66" s="1067"/>
      <c r="AP66" s="1071" t="s">
        <v>335</v>
      </c>
      <c r="AQ66" s="1072"/>
      <c r="AR66" s="1072"/>
      <c r="AS66" s="1072"/>
      <c r="AT66" s="1073"/>
      <c r="AU66" s="1071" t="s">
        <v>336</v>
      </c>
      <c r="AV66" s="1072"/>
      <c r="AW66" s="1072"/>
      <c r="AX66" s="1072"/>
      <c r="AY66" s="1073"/>
      <c r="AZ66" s="1071" t="s">
        <v>296</v>
      </c>
      <c r="BA66" s="1072"/>
      <c r="BB66" s="1072"/>
      <c r="BC66" s="1072"/>
      <c r="BD66" s="1087"/>
      <c r="BE66" s="240"/>
      <c r="BF66" s="240"/>
      <c r="BG66" s="240"/>
      <c r="BH66" s="240"/>
      <c r="BI66" s="240"/>
      <c r="BJ66" s="240"/>
      <c r="BK66" s="240"/>
      <c r="BL66" s="240"/>
      <c r="BM66" s="240"/>
      <c r="BN66" s="240"/>
      <c r="BO66" s="240"/>
      <c r="BP66" s="240"/>
      <c r="BQ66" s="237">
        <v>60</v>
      </c>
      <c r="BR66" s="242"/>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1"/>
      <c r="DW66" s="1012"/>
      <c r="DX66" s="1012"/>
      <c r="DY66" s="1012"/>
      <c r="DZ66" s="1013"/>
      <c r="EA66" s="221"/>
    </row>
    <row r="67" spans="1:131" s="222"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0"/>
      <c r="BF67" s="240"/>
      <c r="BG67" s="240"/>
      <c r="BH67" s="240"/>
      <c r="BI67" s="240"/>
      <c r="BJ67" s="240"/>
      <c r="BK67" s="240"/>
      <c r="BL67" s="240"/>
      <c r="BM67" s="240"/>
      <c r="BN67" s="240"/>
      <c r="BO67" s="240"/>
      <c r="BP67" s="240"/>
      <c r="BQ67" s="237">
        <v>61</v>
      </c>
      <c r="BR67" s="242"/>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1"/>
      <c r="DW67" s="1012"/>
      <c r="DX67" s="1012"/>
      <c r="DY67" s="1012"/>
      <c r="DZ67" s="1013"/>
      <c r="EA67" s="221"/>
    </row>
    <row r="68" spans="1:131" s="222" customFormat="1" ht="26.25" customHeight="1" thickTop="1" x14ac:dyDescent="0.15">
      <c r="A68" s="233">
        <v>1</v>
      </c>
      <c r="B68" s="1055" t="s">
        <v>493</v>
      </c>
      <c r="C68" s="1056"/>
      <c r="D68" s="1056"/>
      <c r="E68" s="1056"/>
      <c r="F68" s="1056"/>
      <c r="G68" s="1056"/>
      <c r="H68" s="1056"/>
      <c r="I68" s="1056"/>
      <c r="J68" s="1056"/>
      <c r="K68" s="1056"/>
      <c r="L68" s="1056"/>
      <c r="M68" s="1056"/>
      <c r="N68" s="1056"/>
      <c r="O68" s="1056"/>
      <c r="P68" s="1057"/>
      <c r="Q68" s="1058">
        <v>1034</v>
      </c>
      <c r="R68" s="1052"/>
      <c r="S68" s="1052"/>
      <c r="T68" s="1052"/>
      <c r="U68" s="1052"/>
      <c r="V68" s="1052">
        <v>997</v>
      </c>
      <c r="W68" s="1052"/>
      <c r="X68" s="1052"/>
      <c r="Y68" s="1052"/>
      <c r="Z68" s="1052"/>
      <c r="AA68" s="1052">
        <v>37</v>
      </c>
      <c r="AB68" s="1052"/>
      <c r="AC68" s="1052"/>
      <c r="AD68" s="1052"/>
      <c r="AE68" s="1052"/>
      <c r="AF68" s="1052">
        <v>37</v>
      </c>
      <c r="AG68" s="1052"/>
      <c r="AH68" s="1052"/>
      <c r="AI68" s="1052"/>
      <c r="AJ68" s="1052"/>
      <c r="AK68" s="1052">
        <v>22</v>
      </c>
      <c r="AL68" s="1052"/>
      <c r="AM68" s="1052"/>
      <c r="AN68" s="1052"/>
      <c r="AO68" s="1052"/>
      <c r="AP68" s="1052">
        <v>1687</v>
      </c>
      <c r="AQ68" s="1052"/>
      <c r="AR68" s="1052"/>
      <c r="AS68" s="1052"/>
      <c r="AT68" s="1052"/>
      <c r="AU68" s="1052">
        <v>356</v>
      </c>
      <c r="AV68" s="1052"/>
      <c r="AW68" s="1052"/>
      <c r="AX68" s="1052"/>
      <c r="AY68" s="1052"/>
      <c r="AZ68" s="1053"/>
      <c r="BA68" s="1053"/>
      <c r="BB68" s="1053"/>
      <c r="BC68" s="1053"/>
      <c r="BD68" s="1054"/>
      <c r="BE68" s="240"/>
      <c r="BF68" s="240"/>
      <c r="BG68" s="240"/>
      <c r="BH68" s="240"/>
      <c r="BI68" s="240"/>
      <c r="BJ68" s="240"/>
      <c r="BK68" s="240"/>
      <c r="BL68" s="240"/>
      <c r="BM68" s="240"/>
      <c r="BN68" s="240"/>
      <c r="BO68" s="240"/>
      <c r="BP68" s="240"/>
      <c r="BQ68" s="237">
        <v>62</v>
      </c>
      <c r="BR68" s="242"/>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1"/>
      <c r="DW68" s="1012"/>
      <c r="DX68" s="1012"/>
      <c r="DY68" s="1012"/>
      <c r="DZ68" s="1013"/>
      <c r="EA68" s="221"/>
    </row>
    <row r="69" spans="1:131" s="222" customFormat="1" ht="26.25" customHeight="1" x14ac:dyDescent="0.15">
      <c r="A69" s="236">
        <v>2</v>
      </c>
      <c r="B69" s="1044" t="s">
        <v>494</v>
      </c>
      <c r="C69" s="1045"/>
      <c r="D69" s="1045"/>
      <c r="E69" s="1045"/>
      <c r="F69" s="1045"/>
      <c r="G69" s="1045"/>
      <c r="H69" s="1045"/>
      <c r="I69" s="1045"/>
      <c r="J69" s="1045"/>
      <c r="K69" s="1045"/>
      <c r="L69" s="1045"/>
      <c r="M69" s="1045"/>
      <c r="N69" s="1045"/>
      <c r="O69" s="1045"/>
      <c r="P69" s="1046"/>
      <c r="Q69" s="1047">
        <v>235</v>
      </c>
      <c r="R69" s="1041"/>
      <c r="S69" s="1041"/>
      <c r="T69" s="1041"/>
      <c r="U69" s="1041"/>
      <c r="V69" s="1041">
        <v>199</v>
      </c>
      <c r="W69" s="1041"/>
      <c r="X69" s="1041"/>
      <c r="Y69" s="1041"/>
      <c r="Z69" s="1041"/>
      <c r="AA69" s="1041">
        <v>36</v>
      </c>
      <c r="AB69" s="1041"/>
      <c r="AC69" s="1041"/>
      <c r="AD69" s="1041"/>
      <c r="AE69" s="1041"/>
      <c r="AF69" s="1041">
        <v>36</v>
      </c>
      <c r="AG69" s="1041"/>
      <c r="AH69" s="1041"/>
      <c r="AI69" s="1041"/>
      <c r="AJ69" s="1041"/>
      <c r="AK69" s="1041" t="s">
        <v>492</v>
      </c>
      <c r="AL69" s="1041"/>
      <c r="AM69" s="1041"/>
      <c r="AN69" s="1041"/>
      <c r="AO69" s="1041"/>
      <c r="AP69" s="1041">
        <v>27</v>
      </c>
      <c r="AQ69" s="1041"/>
      <c r="AR69" s="1041"/>
      <c r="AS69" s="1041"/>
      <c r="AT69" s="1041"/>
      <c r="AU69" s="1041">
        <v>2</v>
      </c>
      <c r="AV69" s="1041"/>
      <c r="AW69" s="1041"/>
      <c r="AX69" s="1041"/>
      <c r="AY69" s="1041"/>
      <c r="AZ69" s="1042"/>
      <c r="BA69" s="1042"/>
      <c r="BB69" s="1042"/>
      <c r="BC69" s="1042"/>
      <c r="BD69" s="1043"/>
      <c r="BE69" s="240"/>
      <c r="BF69" s="240"/>
      <c r="BG69" s="240"/>
      <c r="BH69" s="240"/>
      <c r="BI69" s="240"/>
      <c r="BJ69" s="240"/>
      <c r="BK69" s="240"/>
      <c r="BL69" s="240"/>
      <c r="BM69" s="240"/>
      <c r="BN69" s="240"/>
      <c r="BO69" s="240"/>
      <c r="BP69" s="240"/>
      <c r="BQ69" s="237">
        <v>63</v>
      </c>
      <c r="BR69" s="242"/>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1"/>
      <c r="DW69" s="1012"/>
      <c r="DX69" s="1012"/>
      <c r="DY69" s="1012"/>
      <c r="DZ69" s="1013"/>
      <c r="EA69" s="221"/>
    </row>
    <row r="70" spans="1:131" s="222" customFormat="1" ht="26.25" customHeight="1" x14ac:dyDescent="0.15">
      <c r="A70" s="236">
        <v>3</v>
      </c>
      <c r="B70" s="1044" t="s">
        <v>495</v>
      </c>
      <c r="C70" s="1045"/>
      <c r="D70" s="1045"/>
      <c r="E70" s="1045"/>
      <c r="F70" s="1045"/>
      <c r="G70" s="1045"/>
      <c r="H70" s="1045"/>
      <c r="I70" s="1045"/>
      <c r="J70" s="1045"/>
      <c r="K70" s="1045"/>
      <c r="L70" s="1045"/>
      <c r="M70" s="1045"/>
      <c r="N70" s="1045"/>
      <c r="O70" s="1045"/>
      <c r="P70" s="1046"/>
      <c r="Q70" s="1047">
        <v>630</v>
      </c>
      <c r="R70" s="1041"/>
      <c r="S70" s="1041"/>
      <c r="T70" s="1041"/>
      <c r="U70" s="1041"/>
      <c r="V70" s="1041">
        <v>1927</v>
      </c>
      <c r="W70" s="1041"/>
      <c r="X70" s="1041"/>
      <c r="Y70" s="1041"/>
      <c r="Z70" s="1041"/>
      <c r="AA70" s="1041">
        <v>1297</v>
      </c>
      <c r="AB70" s="1041"/>
      <c r="AC70" s="1041"/>
      <c r="AD70" s="1041"/>
      <c r="AE70" s="1041"/>
      <c r="AF70" s="1041">
        <v>1297</v>
      </c>
      <c r="AG70" s="1041"/>
      <c r="AH70" s="1041"/>
      <c r="AI70" s="1041"/>
      <c r="AJ70" s="1041"/>
      <c r="AK70" s="1041" t="s">
        <v>492</v>
      </c>
      <c r="AL70" s="1041"/>
      <c r="AM70" s="1041"/>
      <c r="AN70" s="1041"/>
      <c r="AO70" s="1041"/>
      <c r="AP70" s="1041">
        <v>2476</v>
      </c>
      <c r="AQ70" s="1041"/>
      <c r="AR70" s="1041"/>
      <c r="AS70" s="1041"/>
      <c r="AT70" s="1041"/>
      <c r="AU70" s="1041" t="s">
        <v>491</v>
      </c>
      <c r="AV70" s="1041"/>
      <c r="AW70" s="1041"/>
      <c r="AX70" s="1041"/>
      <c r="AY70" s="1041"/>
      <c r="AZ70" s="1042" t="s">
        <v>501</v>
      </c>
      <c r="BA70" s="1042"/>
      <c r="BB70" s="1042"/>
      <c r="BC70" s="1042"/>
      <c r="BD70" s="1043"/>
      <c r="BE70" s="240"/>
      <c r="BF70" s="240"/>
      <c r="BG70" s="240"/>
      <c r="BH70" s="240"/>
      <c r="BI70" s="240"/>
      <c r="BJ70" s="240"/>
      <c r="BK70" s="240"/>
      <c r="BL70" s="240"/>
      <c r="BM70" s="240"/>
      <c r="BN70" s="240"/>
      <c r="BO70" s="240"/>
      <c r="BP70" s="240"/>
      <c r="BQ70" s="237">
        <v>64</v>
      </c>
      <c r="BR70" s="242"/>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1"/>
      <c r="DW70" s="1012"/>
      <c r="DX70" s="1012"/>
      <c r="DY70" s="1012"/>
      <c r="DZ70" s="1013"/>
      <c r="EA70" s="221"/>
    </row>
    <row r="71" spans="1:131" s="222" customFormat="1" ht="26.25" customHeight="1" x14ac:dyDescent="0.15">
      <c r="A71" s="236">
        <v>4</v>
      </c>
      <c r="B71" s="1044" t="s">
        <v>496</v>
      </c>
      <c r="C71" s="1045"/>
      <c r="D71" s="1045"/>
      <c r="E71" s="1045"/>
      <c r="F71" s="1045"/>
      <c r="G71" s="1045"/>
      <c r="H71" s="1045"/>
      <c r="I71" s="1045"/>
      <c r="J71" s="1045"/>
      <c r="K71" s="1045"/>
      <c r="L71" s="1045"/>
      <c r="M71" s="1045"/>
      <c r="N71" s="1045"/>
      <c r="O71" s="1045"/>
      <c r="P71" s="1046"/>
      <c r="Q71" s="1047">
        <v>2113</v>
      </c>
      <c r="R71" s="1041"/>
      <c r="S71" s="1041"/>
      <c r="T71" s="1041"/>
      <c r="U71" s="1041"/>
      <c r="V71" s="1041">
        <v>2027</v>
      </c>
      <c r="W71" s="1041"/>
      <c r="X71" s="1041"/>
      <c r="Y71" s="1041"/>
      <c r="Z71" s="1041"/>
      <c r="AA71" s="1041">
        <v>86</v>
      </c>
      <c r="AB71" s="1041"/>
      <c r="AC71" s="1041"/>
      <c r="AD71" s="1041"/>
      <c r="AE71" s="1041"/>
      <c r="AF71" s="1041">
        <v>86</v>
      </c>
      <c r="AG71" s="1041"/>
      <c r="AH71" s="1041"/>
      <c r="AI71" s="1041"/>
      <c r="AJ71" s="1041"/>
      <c r="AK71" s="1041">
        <v>48</v>
      </c>
      <c r="AL71" s="1041"/>
      <c r="AM71" s="1041"/>
      <c r="AN71" s="1041"/>
      <c r="AO71" s="1041"/>
      <c r="AP71" s="1041">
        <v>490</v>
      </c>
      <c r="AQ71" s="1041"/>
      <c r="AR71" s="1041"/>
      <c r="AS71" s="1041"/>
      <c r="AT71" s="1041"/>
      <c r="AU71" s="1041">
        <v>74</v>
      </c>
      <c r="AV71" s="1041"/>
      <c r="AW71" s="1041"/>
      <c r="AX71" s="1041"/>
      <c r="AY71" s="1041"/>
      <c r="AZ71" s="1042"/>
      <c r="BA71" s="1042"/>
      <c r="BB71" s="1042"/>
      <c r="BC71" s="1042"/>
      <c r="BD71" s="1043"/>
      <c r="BE71" s="240"/>
      <c r="BF71" s="240"/>
      <c r="BG71" s="240"/>
      <c r="BH71" s="240"/>
      <c r="BI71" s="240"/>
      <c r="BJ71" s="240"/>
      <c r="BK71" s="240"/>
      <c r="BL71" s="240"/>
      <c r="BM71" s="240"/>
      <c r="BN71" s="240"/>
      <c r="BO71" s="240"/>
      <c r="BP71" s="240"/>
      <c r="BQ71" s="237">
        <v>65</v>
      </c>
      <c r="BR71" s="242"/>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1"/>
      <c r="DW71" s="1012"/>
      <c r="DX71" s="1012"/>
      <c r="DY71" s="1012"/>
      <c r="DZ71" s="1013"/>
      <c r="EA71" s="221"/>
    </row>
    <row r="72" spans="1:131" s="222" customFormat="1" ht="26.25" customHeight="1" x14ac:dyDescent="0.15">
      <c r="A72" s="236">
        <v>5</v>
      </c>
      <c r="B72" s="1044" t="s">
        <v>497</v>
      </c>
      <c r="C72" s="1045"/>
      <c r="D72" s="1045"/>
      <c r="E72" s="1045"/>
      <c r="F72" s="1045"/>
      <c r="G72" s="1045"/>
      <c r="H72" s="1045"/>
      <c r="I72" s="1045"/>
      <c r="J72" s="1045"/>
      <c r="K72" s="1045"/>
      <c r="L72" s="1045"/>
      <c r="M72" s="1045"/>
      <c r="N72" s="1045"/>
      <c r="O72" s="1045"/>
      <c r="P72" s="1046"/>
      <c r="Q72" s="1047">
        <v>95</v>
      </c>
      <c r="R72" s="1041"/>
      <c r="S72" s="1041"/>
      <c r="T72" s="1041"/>
      <c r="U72" s="1041"/>
      <c r="V72" s="1041">
        <v>82</v>
      </c>
      <c r="W72" s="1041"/>
      <c r="X72" s="1041"/>
      <c r="Y72" s="1041"/>
      <c r="Z72" s="1041"/>
      <c r="AA72" s="1041">
        <v>13</v>
      </c>
      <c r="AB72" s="1041"/>
      <c r="AC72" s="1041"/>
      <c r="AD72" s="1041"/>
      <c r="AE72" s="1041"/>
      <c r="AF72" s="1041">
        <v>13</v>
      </c>
      <c r="AG72" s="1041"/>
      <c r="AH72" s="1041"/>
      <c r="AI72" s="1041"/>
      <c r="AJ72" s="1041"/>
      <c r="AK72" s="1041">
        <v>38</v>
      </c>
      <c r="AL72" s="1041"/>
      <c r="AM72" s="1041"/>
      <c r="AN72" s="1041"/>
      <c r="AO72" s="1041"/>
      <c r="AP72" s="1041" t="s">
        <v>491</v>
      </c>
      <c r="AQ72" s="1041"/>
      <c r="AR72" s="1041"/>
      <c r="AS72" s="1041"/>
      <c r="AT72" s="1041"/>
      <c r="AU72" s="1041" t="s">
        <v>491</v>
      </c>
      <c r="AV72" s="1041"/>
      <c r="AW72" s="1041"/>
      <c r="AX72" s="1041"/>
      <c r="AY72" s="1041"/>
      <c r="AZ72" s="1042"/>
      <c r="BA72" s="1042"/>
      <c r="BB72" s="1042"/>
      <c r="BC72" s="1042"/>
      <c r="BD72" s="1043"/>
      <c r="BE72" s="240"/>
      <c r="BF72" s="240"/>
      <c r="BG72" s="240"/>
      <c r="BH72" s="240"/>
      <c r="BI72" s="240"/>
      <c r="BJ72" s="240"/>
      <c r="BK72" s="240"/>
      <c r="BL72" s="240"/>
      <c r="BM72" s="240"/>
      <c r="BN72" s="240"/>
      <c r="BO72" s="240"/>
      <c r="BP72" s="240"/>
      <c r="BQ72" s="237">
        <v>66</v>
      </c>
      <c r="BR72" s="242"/>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1"/>
      <c r="DW72" s="1012"/>
      <c r="DX72" s="1012"/>
      <c r="DY72" s="1012"/>
      <c r="DZ72" s="1013"/>
      <c r="EA72" s="221"/>
    </row>
    <row r="73" spans="1:131" s="222" customFormat="1" ht="26.25" customHeight="1" x14ac:dyDescent="0.15">
      <c r="A73" s="236">
        <v>6</v>
      </c>
      <c r="B73" s="1044" t="s">
        <v>498</v>
      </c>
      <c r="C73" s="1045"/>
      <c r="D73" s="1045"/>
      <c r="E73" s="1045"/>
      <c r="F73" s="1045"/>
      <c r="G73" s="1045"/>
      <c r="H73" s="1045"/>
      <c r="I73" s="1045"/>
      <c r="J73" s="1045"/>
      <c r="K73" s="1045"/>
      <c r="L73" s="1045"/>
      <c r="M73" s="1045"/>
      <c r="N73" s="1045"/>
      <c r="O73" s="1045"/>
      <c r="P73" s="1046"/>
      <c r="Q73" s="1047">
        <v>8452</v>
      </c>
      <c r="R73" s="1041"/>
      <c r="S73" s="1041"/>
      <c r="T73" s="1041"/>
      <c r="U73" s="1041"/>
      <c r="V73" s="1041">
        <v>8381</v>
      </c>
      <c r="W73" s="1041"/>
      <c r="X73" s="1041"/>
      <c r="Y73" s="1041"/>
      <c r="Z73" s="1041"/>
      <c r="AA73" s="1041">
        <v>72</v>
      </c>
      <c r="AB73" s="1041"/>
      <c r="AC73" s="1041"/>
      <c r="AD73" s="1041"/>
      <c r="AE73" s="1041"/>
      <c r="AF73" s="1041">
        <v>72</v>
      </c>
      <c r="AG73" s="1041"/>
      <c r="AH73" s="1041"/>
      <c r="AI73" s="1041"/>
      <c r="AJ73" s="1041"/>
      <c r="AK73" s="1041">
        <v>970</v>
      </c>
      <c r="AL73" s="1041"/>
      <c r="AM73" s="1041"/>
      <c r="AN73" s="1041"/>
      <c r="AO73" s="1041"/>
      <c r="AP73" s="1041" t="s">
        <v>491</v>
      </c>
      <c r="AQ73" s="1041"/>
      <c r="AR73" s="1041"/>
      <c r="AS73" s="1041"/>
      <c r="AT73" s="1041"/>
      <c r="AU73" s="1041" t="s">
        <v>491</v>
      </c>
      <c r="AV73" s="1041"/>
      <c r="AW73" s="1041"/>
      <c r="AX73" s="1041"/>
      <c r="AY73" s="1041"/>
      <c r="AZ73" s="1042"/>
      <c r="BA73" s="1042"/>
      <c r="BB73" s="1042"/>
      <c r="BC73" s="1042"/>
      <c r="BD73" s="1043"/>
      <c r="BE73" s="240"/>
      <c r="BF73" s="240"/>
      <c r="BG73" s="240"/>
      <c r="BH73" s="240"/>
      <c r="BI73" s="240"/>
      <c r="BJ73" s="240"/>
      <c r="BK73" s="240"/>
      <c r="BL73" s="240"/>
      <c r="BM73" s="240"/>
      <c r="BN73" s="240"/>
      <c r="BO73" s="240"/>
      <c r="BP73" s="240"/>
      <c r="BQ73" s="237">
        <v>67</v>
      </c>
      <c r="BR73" s="242"/>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1"/>
      <c r="DW73" s="1012"/>
      <c r="DX73" s="1012"/>
      <c r="DY73" s="1012"/>
      <c r="DZ73" s="1013"/>
      <c r="EA73" s="221"/>
    </row>
    <row r="74" spans="1:131" s="222" customFormat="1" ht="26.25" customHeight="1" x14ac:dyDescent="0.15">
      <c r="A74" s="236">
        <v>7</v>
      </c>
      <c r="B74" s="1044" t="s">
        <v>499</v>
      </c>
      <c r="C74" s="1045"/>
      <c r="D74" s="1045"/>
      <c r="E74" s="1045"/>
      <c r="F74" s="1045"/>
      <c r="G74" s="1045"/>
      <c r="H74" s="1045"/>
      <c r="I74" s="1045"/>
      <c r="J74" s="1045"/>
      <c r="K74" s="1045"/>
      <c r="L74" s="1045"/>
      <c r="M74" s="1045"/>
      <c r="N74" s="1045"/>
      <c r="O74" s="1045"/>
      <c r="P74" s="1046"/>
      <c r="Q74" s="1047">
        <v>1636</v>
      </c>
      <c r="R74" s="1041"/>
      <c r="S74" s="1041"/>
      <c r="T74" s="1041"/>
      <c r="U74" s="1041"/>
      <c r="V74" s="1041">
        <v>1535</v>
      </c>
      <c r="W74" s="1041"/>
      <c r="X74" s="1041"/>
      <c r="Y74" s="1041"/>
      <c r="Z74" s="1041"/>
      <c r="AA74" s="1041">
        <v>100</v>
      </c>
      <c r="AB74" s="1041"/>
      <c r="AC74" s="1041"/>
      <c r="AD74" s="1041"/>
      <c r="AE74" s="1041"/>
      <c r="AF74" s="1041">
        <v>100</v>
      </c>
      <c r="AG74" s="1041"/>
      <c r="AH74" s="1041"/>
      <c r="AI74" s="1041"/>
      <c r="AJ74" s="1041"/>
      <c r="AK74" s="1041" t="s">
        <v>491</v>
      </c>
      <c r="AL74" s="1041"/>
      <c r="AM74" s="1041"/>
      <c r="AN74" s="1041"/>
      <c r="AO74" s="1041"/>
      <c r="AP74" s="1041" t="s">
        <v>491</v>
      </c>
      <c r="AQ74" s="1041"/>
      <c r="AR74" s="1041"/>
      <c r="AS74" s="1041"/>
      <c r="AT74" s="1041"/>
      <c r="AU74" s="1041" t="s">
        <v>491</v>
      </c>
      <c r="AV74" s="1041"/>
      <c r="AW74" s="1041"/>
      <c r="AX74" s="1041"/>
      <c r="AY74" s="1041"/>
      <c r="AZ74" s="1042"/>
      <c r="BA74" s="1042"/>
      <c r="BB74" s="1042"/>
      <c r="BC74" s="1042"/>
      <c r="BD74" s="1043"/>
      <c r="BE74" s="240"/>
      <c r="BF74" s="240"/>
      <c r="BG74" s="240"/>
      <c r="BH74" s="240"/>
      <c r="BI74" s="240"/>
      <c r="BJ74" s="240"/>
      <c r="BK74" s="240"/>
      <c r="BL74" s="240"/>
      <c r="BM74" s="240"/>
      <c r="BN74" s="240"/>
      <c r="BO74" s="240"/>
      <c r="BP74" s="240"/>
      <c r="BQ74" s="237">
        <v>68</v>
      </c>
      <c r="BR74" s="242"/>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1"/>
      <c r="DW74" s="1012"/>
      <c r="DX74" s="1012"/>
      <c r="DY74" s="1012"/>
      <c r="DZ74" s="1013"/>
      <c r="EA74" s="221"/>
    </row>
    <row r="75" spans="1:131" s="222" customFormat="1" ht="26.25" customHeight="1" x14ac:dyDescent="0.15">
      <c r="A75" s="236">
        <v>8</v>
      </c>
      <c r="B75" s="1044" t="s">
        <v>500</v>
      </c>
      <c r="C75" s="1045"/>
      <c r="D75" s="1045"/>
      <c r="E75" s="1045"/>
      <c r="F75" s="1045"/>
      <c r="G75" s="1045"/>
      <c r="H75" s="1045"/>
      <c r="I75" s="1045"/>
      <c r="J75" s="1045"/>
      <c r="K75" s="1045"/>
      <c r="L75" s="1045"/>
      <c r="M75" s="1045"/>
      <c r="N75" s="1045"/>
      <c r="O75" s="1045"/>
      <c r="P75" s="1046"/>
      <c r="Q75" s="1048">
        <v>830487</v>
      </c>
      <c r="R75" s="1049"/>
      <c r="S75" s="1049"/>
      <c r="T75" s="1049"/>
      <c r="U75" s="1050"/>
      <c r="V75" s="1051">
        <v>800586</v>
      </c>
      <c r="W75" s="1049"/>
      <c r="X75" s="1049"/>
      <c r="Y75" s="1049"/>
      <c r="Z75" s="1050"/>
      <c r="AA75" s="1051">
        <v>29902</v>
      </c>
      <c r="AB75" s="1049"/>
      <c r="AC75" s="1049"/>
      <c r="AD75" s="1049"/>
      <c r="AE75" s="1050"/>
      <c r="AF75" s="1051">
        <v>29900</v>
      </c>
      <c r="AG75" s="1049"/>
      <c r="AH75" s="1049"/>
      <c r="AI75" s="1049"/>
      <c r="AJ75" s="1050"/>
      <c r="AK75" s="1051">
        <v>5</v>
      </c>
      <c r="AL75" s="1049"/>
      <c r="AM75" s="1049"/>
      <c r="AN75" s="1049"/>
      <c r="AO75" s="1050"/>
      <c r="AP75" s="1051" t="s">
        <v>491</v>
      </c>
      <c r="AQ75" s="1049"/>
      <c r="AR75" s="1049"/>
      <c r="AS75" s="1049"/>
      <c r="AT75" s="1050"/>
      <c r="AU75" s="1051" t="s">
        <v>491</v>
      </c>
      <c r="AV75" s="1049"/>
      <c r="AW75" s="1049"/>
      <c r="AX75" s="1049"/>
      <c r="AY75" s="1050"/>
      <c r="AZ75" s="1042"/>
      <c r="BA75" s="1042"/>
      <c r="BB75" s="1042"/>
      <c r="BC75" s="1042"/>
      <c r="BD75" s="1043"/>
      <c r="BE75" s="240"/>
      <c r="BF75" s="240"/>
      <c r="BG75" s="240"/>
      <c r="BH75" s="240"/>
      <c r="BI75" s="240"/>
      <c r="BJ75" s="240"/>
      <c r="BK75" s="240"/>
      <c r="BL75" s="240"/>
      <c r="BM75" s="240"/>
      <c r="BN75" s="240"/>
      <c r="BO75" s="240"/>
      <c r="BP75" s="240"/>
      <c r="BQ75" s="237">
        <v>69</v>
      </c>
      <c r="BR75" s="242"/>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1"/>
      <c r="DW75" s="1012"/>
      <c r="DX75" s="1012"/>
      <c r="DY75" s="1012"/>
      <c r="DZ75" s="1013"/>
      <c r="EA75" s="221"/>
    </row>
    <row r="76" spans="1:131" s="222" customFormat="1" ht="26.25" customHeight="1" x14ac:dyDescent="0.15">
      <c r="A76" s="236">
        <v>9</v>
      </c>
      <c r="B76" s="1044"/>
      <c r="C76" s="1045"/>
      <c r="D76" s="1045"/>
      <c r="E76" s="1045"/>
      <c r="F76" s="1045"/>
      <c r="G76" s="1045"/>
      <c r="H76" s="1045"/>
      <c r="I76" s="1045"/>
      <c r="J76" s="1045"/>
      <c r="K76" s="1045"/>
      <c r="L76" s="1045"/>
      <c r="M76" s="1045"/>
      <c r="N76" s="1045"/>
      <c r="O76" s="1045"/>
      <c r="P76" s="1046"/>
      <c r="Q76" s="1048"/>
      <c r="R76" s="1049"/>
      <c r="S76" s="1049"/>
      <c r="T76" s="1049"/>
      <c r="U76" s="1050"/>
      <c r="V76" s="1051"/>
      <c r="W76" s="1049"/>
      <c r="X76" s="1049"/>
      <c r="Y76" s="1049"/>
      <c r="Z76" s="1050"/>
      <c r="AA76" s="1051"/>
      <c r="AB76" s="1049"/>
      <c r="AC76" s="1049"/>
      <c r="AD76" s="1049"/>
      <c r="AE76" s="1050"/>
      <c r="AF76" s="1051"/>
      <c r="AG76" s="1049"/>
      <c r="AH76" s="1049"/>
      <c r="AI76" s="1049"/>
      <c r="AJ76" s="1050"/>
      <c r="AK76" s="1051"/>
      <c r="AL76" s="1049"/>
      <c r="AM76" s="1049"/>
      <c r="AN76" s="1049"/>
      <c r="AO76" s="1050"/>
      <c r="AP76" s="1051"/>
      <c r="AQ76" s="1049"/>
      <c r="AR76" s="1049"/>
      <c r="AS76" s="1049"/>
      <c r="AT76" s="1050"/>
      <c r="AU76" s="1051"/>
      <c r="AV76" s="1049"/>
      <c r="AW76" s="1049"/>
      <c r="AX76" s="1049"/>
      <c r="AY76" s="1050"/>
      <c r="AZ76" s="1042"/>
      <c r="BA76" s="1042"/>
      <c r="BB76" s="1042"/>
      <c r="BC76" s="1042"/>
      <c r="BD76" s="1043"/>
      <c r="BE76" s="240"/>
      <c r="BF76" s="240"/>
      <c r="BG76" s="240"/>
      <c r="BH76" s="240"/>
      <c r="BI76" s="240"/>
      <c r="BJ76" s="240"/>
      <c r="BK76" s="240"/>
      <c r="BL76" s="240"/>
      <c r="BM76" s="240"/>
      <c r="BN76" s="240"/>
      <c r="BO76" s="240"/>
      <c r="BP76" s="240"/>
      <c r="BQ76" s="237">
        <v>70</v>
      </c>
      <c r="BR76" s="242"/>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1"/>
      <c r="DW76" s="1012"/>
      <c r="DX76" s="1012"/>
      <c r="DY76" s="1012"/>
      <c r="DZ76" s="1013"/>
      <c r="EA76" s="221"/>
    </row>
    <row r="77" spans="1:131" s="222" customFormat="1" ht="26.25" customHeight="1" x14ac:dyDescent="0.15">
      <c r="A77" s="236">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0"/>
      <c r="BF77" s="240"/>
      <c r="BG77" s="240"/>
      <c r="BH77" s="240"/>
      <c r="BI77" s="240"/>
      <c r="BJ77" s="240"/>
      <c r="BK77" s="240"/>
      <c r="BL77" s="240"/>
      <c r="BM77" s="240"/>
      <c r="BN77" s="240"/>
      <c r="BO77" s="240"/>
      <c r="BP77" s="240"/>
      <c r="BQ77" s="237">
        <v>71</v>
      </c>
      <c r="BR77" s="242"/>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1"/>
      <c r="DW77" s="1012"/>
      <c r="DX77" s="1012"/>
      <c r="DY77" s="1012"/>
      <c r="DZ77" s="1013"/>
      <c r="EA77" s="221"/>
    </row>
    <row r="78" spans="1:131" s="222" customFormat="1" ht="26.25" customHeight="1" x14ac:dyDescent="0.15">
      <c r="A78" s="236">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0"/>
      <c r="BF78" s="240"/>
      <c r="BG78" s="240"/>
      <c r="BH78" s="240"/>
      <c r="BI78" s="240"/>
      <c r="BJ78" s="243"/>
      <c r="BK78" s="243"/>
      <c r="BL78" s="243"/>
      <c r="BM78" s="243"/>
      <c r="BN78" s="243"/>
      <c r="BO78" s="240"/>
      <c r="BP78" s="240"/>
      <c r="BQ78" s="237">
        <v>72</v>
      </c>
      <c r="BR78" s="242"/>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1"/>
      <c r="DW78" s="1012"/>
      <c r="DX78" s="1012"/>
      <c r="DY78" s="1012"/>
      <c r="DZ78" s="1013"/>
      <c r="EA78" s="221"/>
    </row>
    <row r="79" spans="1:131" s="222" customFormat="1" ht="26.25" customHeight="1" x14ac:dyDescent="0.15">
      <c r="A79" s="236">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0"/>
      <c r="BF79" s="240"/>
      <c r="BG79" s="240"/>
      <c r="BH79" s="240"/>
      <c r="BI79" s="240"/>
      <c r="BJ79" s="243"/>
      <c r="BK79" s="243"/>
      <c r="BL79" s="243"/>
      <c r="BM79" s="243"/>
      <c r="BN79" s="243"/>
      <c r="BO79" s="240"/>
      <c r="BP79" s="240"/>
      <c r="BQ79" s="237">
        <v>73</v>
      </c>
      <c r="BR79" s="242"/>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1"/>
      <c r="DW79" s="1012"/>
      <c r="DX79" s="1012"/>
      <c r="DY79" s="1012"/>
      <c r="DZ79" s="1013"/>
      <c r="EA79" s="221"/>
    </row>
    <row r="80" spans="1:131" s="222" customFormat="1" ht="26.25" customHeight="1" x14ac:dyDescent="0.15">
      <c r="A80" s="236">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0"/>
      <c r="BF80" s="240"/>
      <c r="BG80" s="240"/>
      <c r="BH80" s="240"/>
      <c r="BI80" s="240"/>
      <c r="BJ80" s="240"/>
      <c r="BK80" s="240"/>
      <c r="BL80" s="240"/>
      <c r="BM80" s="240"/>
      <c r="BN80" s="240"/>
      <c r="BO80" s="240"/>
      <c r="BP80" s="240"/>
      <c r="BQ80" s="237">
        <v>74</v>
      </c>
      <c r="BR80" s="242"/>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1"/>
      <c r="DW80" s="1012"/>
      <c r="DX80" s="1012"/>
      <c r="DY80" s="1012"/>
      <c r="DZ80" s="1013"/>
      <c r="EA80" s="221"/>
    </row>
    <row r="81" spans="1:131" s="222" customFormat="1" ht="26.25" customHeight="1" x14ac:dyDescent="0.15">
      <c r="A81" s="236">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0"/>
      <c r="BF81" s="240"/>
      <c r="BG81" s="240"/>
      <c r="BH81" s="240"/>
      <c r="BI81" s="240"/>
      <c r="BJ81" s="240"/>
      <c r="BK81" s="240"/>
      <c r="BL81" s="240"/>
      <c r="BM81" s="240"/>
      <c r="BN81" s="240"/>
      <c r="BO81" s="240"/>
      <c r="BP81" s="240"/>
      <c r="BQ81" s="237">
        <v>75</v>
      </c>
      <c r="BR81" s="242"/>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1"/>
      <c r="DW81" s="1012"/>
      <c r="DX81" s="1012"/>
      <c r="DY81" s="1012"/>
      <c r="DZ81" s="1013"/>
      <c r="EA81" s="221"/>
    </row>
    <row r="82" spans="1:131" s="222" customFormat="1" ht="26.25" customHeight="1" x14ac:dyDescent="0.15">
      <c r="A82" s="236">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0"/>
      <c r="BF82" s="240"/>
      <c r="BG82" s="240"/>
      <c r="BH82" s="240"/>
      <c r="BI82" s="240"/>
      <c r="BJ82" s="240"/>
      <c r="BK82" s="240"/>
      <c r="BL82" s="240"/>
      <c r="BM82" s="240"/>
      <c r="BN82" s="240"/>
      <c r="BO82" s="240"/>
      <c r="BP82" s="240"/>
      <c r="BQ82" s="237">
        <v>76</v>
      </c>
      <c r="BR82" s="242"/>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1"/>
      <c r="DW82" s="1012"/>
      <c r="DX82" s="1012"/>
      <c r="DY82" s="1012"/>
      <c r="DZ82" s="1013"/>
      <c r="EA82" s="221"/>
    </row>
    <row r="83" spans="1:131" s="222" customFormat="1" ht="26.25" customHeight="1" x14ac:dyDescent="0.15">
      <c r="A83" s="236">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0"/>
      <c r="BF83" s="240"/>
      <c r="BG83" s="240"/>
      <c r="BH83" s="240"/>
      <c r="BI83" s="240"/>
      <c r="BJ83" s="240"/>
      <c r="BK83" s="240"/>
      <c r="BL83" s="240"/>
      <c r="BM83" s="240"/>
      <c r="BN83" s="240"/>
      <c r="BO83" s="240"/>
      <c r="BP83" s="240"/>
      <c r="BQ83" s="237">
        <v>77</v>
      </c>
      <c r="BR83" s="242"/>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1"/>
      <c r="DW83" s="1012"/>
      <c r="DX83" s="1012"/>
      <c r="DY83" s="1012"/>
      <c r="DZ83" s="1013"/>
      <c r="EA83" s="221"/>
    </row>
    <row r="84" spans="1:131" s="222" customFormat="1" ht="26.25" customHeight="1" x14ac:dyDescent="0.15">
      <c r="A84" s="236">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0"/>
      <c r="BF84" s="240"/>
      <c r="BG84" s="240"/>
      <c r="BH84" s="240"/>
      <c r="BI84" s="240"/>
      <c r="BJ84" s="240"/>
      <c r="BK84" s="240"/>
      <c r="BL84" s="240"/>
      <c r="BM84" s="240"/>
      <c r="BN84" s="240"/>
      <c r="BO84" s="240"/>
      <c r="BP84" s="240"/>
      <c r="BQ84" s="237">
        <v>78</v>
      </c>
      <c r="BR84" s="242"/>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1"/>
      <c r="DW84" s="1012"/>
      <c r="DX84" s="1012"/>
      <c r="DY84" s="1012"/>
      <c r="DZ84" s="1013"/>
      <c r="EA84" s="221"/>
    </row>
    <row r="85" spans="1:131" s="222" customFormat="1" ht="26.25" customHeight="1" x14ac:dyDescent="0.15">
      <c r="A85" s="236">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0"/>
      <c r="BF85" s="240"/>
      <c r="BG85" s="240"/>
      <c r="BH85" s="240"/>
      <c r="BI85" s="240"/>
      <c r="BJ85" s="240"/>
      <c r="BK85" s="240"/>
      <c r="BL85" s="240"/>
      <c r="BM85" s="240"/>
      <c r="BN85" s="240"/>
      <c r="BO85" s="240"/>
      <c r="BP85" s="240"/>
      <c r="BQ85" s="237">
        <v>79</v>
      </c>
      <c r="BR85" s="242"/>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1"/>
      <c r="DW85" s="1012"/>
      <c r="DX85" s="1012"/>
      <c r="DY85" s="1012"/>
      <c r="DZ85" s="1013"/>
      <c r="EA85" s="221"/>
    </row>
    <row r="86" spans="1:131" s="222" customFormat="1" ht="26.25" customHeight="1" x14ac:dyDescent="0.15">
      <c r="A86" s="236">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0"/>
      <c r="BF86" s="240"/>
      <c r="BG86" s="240"/>
      <c r="BH86" s="240"/>
      <c r="BI86" s="240"/>
      <c r="BJ86" s="240"/>
      <c r="BK86" s="240"/>
      <c r="BL86" s="240"/>
      <c r="BM86" s="240"/>
      <c r="BN86" s="240"/>
      <c r="BO86" s="240"/>
      <c r="BP86" s="240"/>
      <c r="BQ86" s="237">
        <v>80</v>
      </c>
      <c r="BR86" s="242"/>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1"/>
      <c r="DW86" s="1012"/>
      <c r="DX86" s="1012"/>
      <c r="DY86" s="1012"/>
      <c r="DZ86" s="1013"/>
      <c r="EA86" s="221"/>
    </row>
    <row r="87" spans="1:131" s="222" customFormat="1" ht="26.25" customHeight="1" x14ac:dyDescent="0.15">
      <c r="A87" s="244">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0"/>
      <c r="BF87" s="240"/>
      <c r="BG87" s="240"/>
      <c r="BH87" s="240"/>
      <c r="BI87" s="240"/>
      <c r="BJ87" s="240"/>
      <c r="BK87" s="240"/>
      <c r="BL87" s="240"/>
      <c r="BM87" s="240"/>
      <c r="BN87" s="240"/>
      <c r="BO87" s="240"/>
      <c r="BP87" s="240"/>
      <c r="BQ87" s="237">
        <v>81</v>
      </c>
      <c r="BR87" s="242"/>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1"/>
      <c r="DW87" s="1012"/>
      <c r="DX87" s="1012"/>
      <c r="DY87" s="1012"/>
      <c r="DZ87" s="1013"/>
      <c r="EA87" s="221"/>
    </row>
    <row r="88" spans="1:131" s="222" customFormat="1" ht="26.25" customHeight="1" thickBot="1" x14ac:dyDescent="0.2">
      <c r="A88" s="239" t="s">
        <v>308</v>
      </c>
      <c r="B88" s="1014" t="s">
        <v>337</v>
      </c>
      <c r="C88" s="1015"/>
      <c r="D88" s="1015"/>
      <c r="E88" s="1015"/>
      <c r="F88" s="1015"/>
      <c r="G88" s="1015"/>
      <c r="H88" s="1015"/>
      <c r="I88" s="1015"/>
      <c r="J88" s="1015"/>
      <c r="K88" s="1015"/>
      <c r="L88" s="1015"/>
      <c r="M88" s="1015"/>
      <c r="N88" s="1015"/>
      <c r="O88" s="1015"/>
      <c r="P88" s="1016"/>
      <c r="Q88" s="1032"/>
      <c r="R88" s="1033"/>
      <c r="S88" s="1033"/>
      <c r="T88" s="1033"/>
      <c r="U88" s="1033"/>
      <c r="V88" s="1033"/>
      <c r="W88" s="1033"/>
      <c r="X88" s="1033"/>
      <c r="Y88" s="1033"/>
      <c r="Z88" s="1033"/>
      <c r="AA88" s="1033"/>
      <c r="AB88" s="1033"/>
      <c r="AC88" s="1033"/>
      <c r="AD88" s="1033"/>
      <c r="AE88" s="1033"/>
      <c r="AF88" s="1029">
        <v>31541</v>
      </c>
      <c r="AG88" s="1029"/>
      <c r="AH88" s="1029"/>
      <c r="AI88" s="1029"/>
      <c r="AJ88" s="1029"/>
      <c r="AK88" s="1033"/>
      <c r="AL88" s="1033"/>
      <c r="AM88" s="1033"/>
      <c r="AN88" s="1033"/>
      <c r="AO88" s="1033"/>
      <c r="AP88" s="1029">
        <v>4680</v>
      </c>
      <c r="AQ88" s="1029"/>
      <c r="AR88" s="1029"/>
      <c r="AS88" s="1029"/>
      <c r="AT88" s="1029"/>
      <c r="AU88" s="1029">
        <v>432</v>
      </c>
      <c r="AV88" s="1029"/>
      <c r="AW88" s="1029"/>
      <c r="AX88" s="1029"/>
      <c r="AY88" s="1029"/>
      <c r="AZ88" s="1030"/>
      <c r="BA88" s="1030"/>
      <c r="BB88" s="1030"/>
      <c r="BC88" s="1030"/>
      <c r="BD88" s="1031"/>
      <c r="BE88" s="240"/>
      <c r="BF88" s="240"/>
      <c r="BG88" s="240"/>
      <c r="BH88" s="240"/>
      <c r="BI88" s="240"/>
      <c r="BJ88" s="240"/>
      <c r="BK88" s="240"/>
      <c r="BL88" s="240"/>
      <c r="BM88" s="240"/>
      <c r="BN88" s="240"/>
      <c r="BO88" s="240"/>
      <c r="BP88" s="240"/>
      <c r="BQ88" s="237">
        <v>82</v>
      </c>
      <c r="BR88" s="242"/>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1"/>
      <c r="DW88" s="1012"/>
      <c r="DX88" s="1012"/>
      <c r="DY88" s="1012"/>
      <c r="DZ88" s="1013"/>
      <c r="EA88" s="221"/>
    </row>
    <row r="89" spans="1:131" s="222" customFormat="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0"/>
      <c r="BF89" s="240"/>
      <c r="BG89" s="240"/>
      <c r="BH89" s="240"/>
      <c r="BI89" s="240"/>
      <c r="BJ89" s="240"/>
      <c r="BK89" s="240"/>
      <c r="BL89" s="240"/>
      <c r="BM89" s="240"/>
      <c r="BN89" s="240"/>
      <c r="BO89" s="240"/>
      <c r="BP89" s="240"/>
      <c r="BQ89" s="237">
        <v>83</v>
      </c>
      <c r="BR89" s="242"/>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1"/>
      <c r="DW89" s="1012"/>
      <c r="DX89" s="1012"/>
      <c r="DY89" s="1012"/>
      <c r="DZ89" s="1013"/>
      <c r="EA89" s="221"/>
    </row>
    <row r="90" spans="1:131" s="222" customFormat="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0"/>
      <c r="BF90" s="240"/>
      <c r="BG90" s="240"/>
      <c r="BH90" s="240"/>
      <c r="BI90" s="240"/>
      <c r="BJ90" s="240"/>
      <c r="BK90" s="240"/>
      <c r="BL90" s="240"/>
      <c r="BM90" s="240"/>
      <c r="BN90" s="240"/>
      <c r="BO90" s="240"/>
      <c r="BP90" s="240"/>
      <c r="BQ90" s="237">
        <v>84</v>
      </c>
      <c r="BR90" s="242"/>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1"/>
      <c r="DW90" s="1012"/>
      <c r="DX90" s="1012"/>
      <c r="DY90" s="1012"/>
      <c r="DZ90" s="1013"/>
      <c r="EA90" s="221"/>
    </row>
    <row r="91" spans="1:131" s="222" customFormat="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0"/>
      <c r="BF91" s="240"/>
      <c r="BG91" s="240"/>
      <c r="BH91" s="240"/>
      <c r="BI91" s="240"/>
      <c r="BJ91" s="240"/>
      <c r="BK91" s="240"/>
      <c r="BL91" s="240"/>
      <c r="BM91" s="240"/>
      <c r="BN91" s="240"/>
      <c r="BO91" s="240"/>
      <c r="BP91" s="240"/>
      <c r="BQ91" s="237">
        <v>85</v>
      </c>
      <c r="BR91" s="242"/>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1"/>
      <c r="DW91" s="1012"/>
      <c r="DX91" s="1012"/>
      <c r="DY91" s="1012"/>
      <c r="DZ91" s="1013"/>
      <c r="EA91" s="221"/>
    </row>
    <row r="92" spans="1:131" s="222" customFormat="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0"/>
      <c r="BF92" s="240"/>
      <c r="BG92" s="240"/>
      <c r="BH92" s="240"/>
      <c r="BI92" s="240"/>
      <c r="BJ92" s="240"/>
      <c r="BK92" s="240"/>
      <c r="BL92" s="240"/>
      <c r="BM92" s="240"/>
      <c r="BN92" s="240"/>
      <c r="BO92" s="240"/>
      <c r="BP92" s="240"/>
      <c r="BQ92" s="237">
        <v>86</v>
      </c>
      <c r="BR92" s="242"/>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1"/>
      <c r="DW92" s="1012"/>
      <c r="DX92" s="1012"/>
      <c r="DY92" s="1012"/>
      <c r="DZ92" s="1013"/>
      <c r="EA92" s="221"/>
    </row>
    <row r="93" spans="1:131" s="222" customFormat="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0"/>
      <c r="BF93" s="240"/>
      <c r="BG93" s="240"/>
      <c r="BH93" s="240"/>
      <c r="BI93" s="240"/>
      <c r="BJ93" s="240"/>
      <c r="BK93" s="240"/>
      <c r="BL93" s="240"/>
      <c r="BM93" s="240"/>
      <c r="BN93" s="240"/>
      <c r="BO93" s="240"/>
      <c r="BP93" s="240"/>
      <c r="BQ93" s="237">
        <v>87</v>
      </c>
      <c r="BR93" s="242"/>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1"/>
      <c r="DW93" s="1012"/>
      <c r="DX93" s="1012"/>
      <c r="DY93" s="1012"/>
      <c r="DZ93" s="1013"/>
      <c r="EA93" s="221"/>
    </row>
    <row r="94" spans="1:131" s="222" customFormat="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0"/>
      <c r="BF94" s="240"/>
      <c r="BG94" s="240"/>
      <c r="BH94" s="240"/>
      <c r="BI94" s="240"/>
      <c r="BJ94" s="240"/>
      <c r="BK94" s="240"/>
      <c r="BL94" s="240"/>
      <c r="BM94" s="240"/>
      <c r="BN94" s="240"/>
      <c r="BO94" s="240"/>
      <c r="BP94" s="240"/>
      <c r="BQ94" s="237">
        <v>88</v>
      </c>
      <c r="BR94" s="242"/>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1"/>
      <c r="DW94" s="1012"/>
      <c r="DX94" s="1012"/>
      <c r="DY94" s="1012"/>
      <c r="DZ94" s="1013"/>
      <c r="EA94" s="221"/>
    </row>
    <row r="95" spans="1:131" s="222" customFormat="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0"/>
      <c r="BF95" s="240"/>
      <c r="BG95" s="240"/>
      <c r="BH95" s="240"/>
      <c r="BI95" s="240"/>
      <c r="BJ95" s="240"/>
      <c r="BK95" s="240"/>
      <c r="BL95" s="240"/>
      <c r="BM95" s="240"/>
      <c r="BN95" s="240"/>
      <c r="BO95" s="240"/>
      <c r="BP95" s="240"/>
      <c r="BQ95" s="237">
        <v>89</v>
      </c>
      <c r="BR95" s="242"/>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1"/>
      <c r="DW95" s="1012"/>
      <c r="DX95" s="1012"/>
      <c r="DY95" s="1012"/>
      <c r="DZ95" s="1013"/>
      <c r="EA95" s="221"/>
    </row>
    <row r="96" spans="1:131" s="222" customFormat="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0"/>
      <c r="BF96" s="240"/>
      <c r="BG96" s="240"/>
      <c r="BH96" s="240"/>
      <c r="BI96" s="240"/>
      <c r="BJ96" s="240"/>
      <c r="BK96" s="240"/>
      <c r="BL96" s="240"/>
      <c r="BM96" s="240"/>
      <c r="BN96" s="240"/>
      <c r="BO96" s="240"/>
      <c r="BP96" s="240"/>
      <c r="BQ96" s="237">
        <v>90</v>
      </c>
      <c r="BR96" s="242"/>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1"/>
      <c r="DW96" s="1012"/>
      <c r="DX96" s="1012"/>
      <c r="DY96" s="1012"/>
      <c r="DZ96" s="1013"/>
      <c r="EA96" s="221"/>
    </row>
    <row r="97" spans="1:131" s="222" customFormat="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0"/>
      <c r="BF97" s="240"/>
      <c r="BG97" s="240"/>
      <c r="BH97" s="240"/>
      <c r="BI97" s="240"/>
      <c r="BJ97" s="240"/>
      <c r="BK97" s="240"/>
      <c r="BL97" s="240"/>
      <c r="BM97" s="240"/>
      <c r="BN97" s="240"/>
      <c r="BO97" s="240"/>
      <c r="BP97" s="240"/>
      <c r="BQ97" s="237">
        <v>91</v>
      </c>
      <c r="BR97" s="242"/>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1"/>
      <c r="DW97" s="1012"/>
      <c r="DX97" s="1012"/>
      <c r="DY97" s="1012"/>
      <c r="DZ97" s="1013"/>
      <c r="EA97" s="221"/>
    </row>
    <row r="98" spans="1:131" s="222" customFormat="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0"/>
      <c r="BF98" s="240"/>
      <c r="BG98" s="240"/>
      <c r="BH98" s="240"/>
      <c r="BI98" s="240"/>
      <c r="BJ98" s="240"/>
      <c r="BK98" s="240"/>
      <c r="BL98" s="240"/>
      <c r="BM98" s="240"/>
      <c r="BN98" s="240"/>
      <c r="BO98" s="240"/>
      <c r="BP98" s="240"/>
      <c r="BQ98" s="237">
        <v>92</v>
      </c>
      <c r="BR98" s="242"/>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1"/>
      <c r="DW98" s="1012"/>
      <c r="DX98" s="1012"/>
      <c r="DY98" s="1012"/>
      <c r="DZ98" s="1013"/>
      <c r="EA98" s="221"/>
    </row>
    <row r="99" spans="1:131" s="222" customFormat="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0"/>
      <c r="BF99" s="240"/>
      <c r="BG99" s="240"/>
      <c r="BH99" s="240"/>
      <c r="BI99" s="240"/>
      <c r="BJ99" s="240"/>
      <c r="BK99" s="240"/>
      <c r="BL99" s="240"/>
      <c r="BM99" s="240"/>
      <c r="BN99" s="240"/>
      <c r="BO99" s="240"/>
      <c r="BP99" s="240"/>
      <c r="BQ99" s="237">
        <v>93</v>
      </c>
      <c r="BR99" s="242"/>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1"/>
      <c r="DW99" s="1012"/>
      <c r="DX99" s="1012"/>
      <c r="DY99" s="1012"/>
      <c r="DZ99" s="1013"/>
      <c r="EA99" s="221"/>
    </row>
    <row r="100" spans="1:131" s="222" customFormat="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0"/>
      <c r="BF100" s="240"/>
      <c r="BG100" s="240"/>
      <c r="BH100" s="240"/>
      <c r="BI100" s="240"/>
      <c r="BJ100" s="240"/>
      <c r="BK100" s="240"/>
      <c r="BL100" s="240"/>
      <c r="BM100" s="240"/>
      <c r="BN100" s="240"/>
      <c r="BO100" s="240"/>
      <c r="BP100" s="240"/>
      <c r="BQ100" s="237">
        <v>94</v>
      </c>
      <c r="BR100" s="242"/>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1"/>
      <c r="DW100" s="1012"/>
      <c r="DX100" s="1012"/>
      <c r="DY100" s="1012"/>
      <c r="DZ100" s="1013"/>
      <c r="EA100" s="221"/>
    </row>
    <row r="101" spans="1:131" s="222" customFormat="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0"/>
      <c r="BF101" s="240"/>
      <c r="BG101" s="240"/>
      <c r="BH101" s="240"/>
      <c r="BI101" s="240"/>
      <c r="BJ101" s="240"/>
      <c r="BK101" s="240"/>
      <c r="BL101" s="240"/>
      <c r="BM101" s="240"/>
      <c r="BN101" s="240"/>
      <c r="BO101" s="240"/>
      <c r="BP101" s="240"/>
      <c r="BQ101" s="237">
        <v>95</v>
      </c>
      <c r="BR101" s="242"/>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1"/>
      <c r="DW101" s="1012"/>
      <c r="DX101" s="1012"/>
      <c r="DY101" s="1012"/>
      <c r="DZ101" s="1013"/>
      <c r="EA101" s="221"/>
    </row>
    <row r="102" spans="1:131" s="222" customFormat="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0"/>
      <c r="BF102" s="240"/>
      <c r="BG102" s="240"/>
      <c r="BH102" s="240"/>
      <c r="BI102" s="240"/>
      <c r="BJ102" s="240"/>
      <c r="BK102" s="240"/>
      <c r="BL102" s="240"/>
      <c r="BM102" s="240"/>
      <c r="BN102" s="240"/>
      <c r="BO102" s="240"/>
      <c r="BP102" s="240"/>
      <c r="BQ102" s="239" t="s">
        <v>308</v>
      </c>
      <c r="BR102" s="1014" t="s">
        <v>338</v>
      </c>
      <c r="BS102" s="1015"/>
      <c r="BT102" s="1015"/>
      <c r="BU102" s="1015"/>
      <c r="BV102" s="1015"/>
      <c r="BW102" s="1015"/>
      <c r="BX102" s="1015"/>
      <c r="BY102" s="1015"/>
      <c r="BZ102" s="1015"/>
      <c r="CA102" s="1015"/>
      <c r="CB102" s="1015"/>
      <c r="CC102" s="1015"/>
      <c r="CD102" s="1015"/>
      <c r="CE102" s="1015"/>
      <c r="CF102" s="1015"/>
      <c r="CG102" s="1016"/>
      <c r="CH102" s="1017"/>
      <c r="CI102" s="1018"/>
      <c r="CJ102" s="1018"/>
      <c r="CK102" s="1018"/>
      <c r="CL102" s="1019"/>
      <c r="CM102" s="1017"/>
      <c r="CN102" s="1018"/>
      <c r="CO102" s="1018"/>
      <c r="CP102" s="1018"/>
      <c r="CQ102" s="1019"/>
      <c r="CR102" s="1020"/>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c r="DM102" s="1021"/>
      <c r="DN102" s="1021"/>
      <c r="DO102" s="1021"/>
      <c r="DP102" s="1022"/>
      <c r="DQ102" s="1020"/>
      <c r="DR102" s="1021"/>
      <c r="DS102" s="1021"/>
      <c r="DT102" s="1021"/>
      <c r="DU102" s="1022"/>
      <c r="DV102" s="1003"/>
      <c r="DW102" s="1004"/>
      <c r="DX102" s="1004"/>
      <c r="DY102" s="1004"/>
      <c r="DZ102" s="1005"/>
      <c r="EA102" s="221"/>
    </row>
    <row r="103" spans="1:131" s="222" customFormat="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0"/>
      <c r="BF103" s="240"/>
      <c r="BG103" s="240"/>
      <c r="BH103" s="240"/>
      <c r="BI103" s="240"/>
      <c r="BJ103" s="240"/>
      <c r="BK103" s="240"/>
      <c r="BL103" s="240"/>
      <c r="BM103" s="240"/>
      <c r="BN103" s="240"/>
      <c r="BO103" s="240"/>
      <c r="BP103" s="240"/>
      <c r="BQ103" s="1006" t="s">
        <v>339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1"/>
    </row>
    <row r="104" spans="1:131" s="222" customFormat="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0"/>
      <c r="BF104" s="240"/>
      <c r="BG104" s="240"/>
      <c r="BH104" s="240"/>
      <c r="BI104" s="240"/>
      <c r="BJ104" s="240"/>
      <c r="BK104" s="240"/>
      <c r="BL104" s="240"/>
      <c r="BM104" s="240"/>
      <c r="BN104" s="240"/>
      <c r="BO104" s="240"/>
      <c r="BP104" s="240"/>
      <c r="BQ104" s="1007" t="s">
        <v>340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1"/>
    </row>
    <row r="105" spans="1:131" s="222" customFormat="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21"/>
    </row>
    <row r="106" spans="1:131" s="222" customFormat="1" ht="11.25" customHeight="1" x14ac:dyDescent="0.1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c r="DK106" s="243"/>
      <c r="DL106" s="243"/>
      <c r="DM106" s="243"/>
      <c r="DN106" s="243"/>
      <c r="DO106" s="243"/>
      <c r="DP106" s="243"/>
      <c r="DQ106" s="243"/>
      <c r="DR106" s="243"/>
      <c r="DS106" s="243"/>
      <c r="DT106" s="243"/>
      <c r="DU106" s="243"/>
      <c r="DV106" s="243"/>
      <c r="DW106" s="243"/>
      <c r="DX106" s="243"/>
      <c r="DY106" s="243"/>
      <c r="DZ106" s="243"/>
      <c r="EA106" s="221"/>
    </row>
    <row r="107" spans="1:131" s="221" customFormat="1" ht="26.25" customHeight="1" thickBot="1" x14ac:dyDescent="0.2">
      <c r="A107" s="250" t="s">
        <v>341</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342</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21" customFormat="1" ht="26.25" customHeight="1" x14ac:dyDescent="0.15">
      <c r="A108" s="1008" t="s">
        <v>343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344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1" customFormat="1" ht="26.25" customHeight="1" x14ac:dyDescent="0.15">
      <c r="A109" s="963" t="s">
        <v>345</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346</v>
      </c>
      <c r="AB109" s="964"/>
      <c r="AC109" s="964"/>
      <c r="AD109" s="964"/>
      <c r="AE109" s="965"/>
      <c r="AF109" s="966" t="s">
        <v>259</v>
      </c>
      <c r="AG109" s="964"/>
      <c r="AH109" s="964"/>
      <c r="AI109" s="964"/>
      <c r="AJ109" s="965"/>
      <c r="AK109" s="966" t="s">
        <v>258</v>
      </c>
      <c r="AL109" s="964"/>
      <c r="AM109" s="964"/>
      <c r="AN109" s="964"/>
      <c r="AO109" s="965"/>
      <c r="AP109" s="966" t="s">
        <v>347</v>
      </c>
      <c r="AQ109" s="964"/>
      <c r="AR109" s="964"/>
      <c r="AS109" s="964"/>
      <c r="AT109" s="995"/>
      <c r="AU109" s="963" t="s">
        <v>345</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346</v>
      </c>
      <c r="BR109" s="964"/>
      <c r="BS109" s="964"/>
      <c r="BT109" s="964"/>
      <c r="BU109" s="965"/>
      <c r="BV109" s="966" t="s">
        <v>259</v>
      </c>
      <c r="BW109" s="964"/>
      <c r="BX109" s="964"/>
      <c r="BY109" s="964"/>
      <c r="BZ109" s="965"/>
      <c r="CA109" s="966" t="s">
        <v>258</v>
      </c>
      <c r="CB109" s="964"/>
      <c r="CC109" s="964"/>
      <c r="CD109" s="964"/>
      <c r="CE109" s="965"/>
      <c r="CF109" s="1002" t="s">
        <v>347</v>
      </c>
      <c r="CG109" s="1002"/>
      <c r="CH109" s="1002"/>
      <c r="CI109" s="1002"/>
      <c r="CJ109" s="1002"/>
      <c r="CK109" s="966" t="s">
        <v>348</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346</v>
      </c>
      <c r="DH109" s="964"/>
      <c r="DI109" s="964"/>
      <c r="DJ109" s="964"/>
      <c r="DK109" s="965"/>
      <c r="DL109" s="966" t="s">
        <v>259</v>
      </c>
      <c r="DM109" s="964"/>
      <c r="DN109" s="964"/>
      <c r="DO109" s="964"/>
      <c r="DP109" s="965"/>
      <c r="DQ109" s="966" t="s">
        <v>258</v>
      </c>
      <c r="DR109" s="964"/>
      <c r="DS109" s="964"/>
      <c r="DT109" s="964"/>
      <c r="DU109" s="965"/>
      <c r="DV109" s="966" t="s">
        <v>347</v>
      </c>
      <c r="DW109" s="964"/>
      <c r="DX109" s="964"/>
      <c r="DY109" s="964"/>
      <c r="DZ109" s="995"/>
    </row>
    <row r="110" spans="1:131" s="221" customFormat="1" ht="26.25" customHeight="1" x14ac:dyDescent="0.15">
      <c r="A110" s="866" t="s">
        <v>349</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56">
        <v>142261</v>
      </c>
      <c r="AB110" s="957"/>
      <c r="AC110" s="957"/>
      <c r="AD110" s="957"/>
      <c r="AE110" s="958"/>
      <c r="AF110" s="959">
        <v>145564</v>
      </c>
      <c r="AG110" s="957"/>
      <c r="AH110" s="957"/>
      <c r="AI110" s="957"/>
      <c r="AJ110" s="958"/>
      <c r="AK110" s="959">
        <v>151601</v>
      </c>
      <c r="AL110" s="957"/>
      <c r="AM110" s="957"/>
      <c r="AN110" s="957"/>
      <c r="AO110" s="958"/>
      <c r="AP110" s="960">
        <v>3.6</v>
      </c>
      <c r="AQ110" s="961"/>
      <c r="AR110" s="961"/>
      <c r="AS110" s="961"/>
      <c r="AT110" s="962"/>
      <c r="AU110" s="996" t="s">
        <v>67</v>
      </c>
      <c r="AV110" s="997"/>
      <c r="AW110" s="997"/>
      <c r="AX110" s="997"/>
      <c r="AY110" s="997"/>
      <c r="AZ110" s="922" t="s">
        <v>350</v>
      </c>
      <c r="BA110" s="867"/>
      <c r="BB110" s="867"/>
      <c r="BC110" s="867"/>
      <c r="BD110" s="867"/>
      <c r="BE110" s="867"/>
      <c r="BF110" s="867"/>
      <c r="BG110" s="867"/>
      <c r="BH110" s="867"/>
      <c r="BI110" s="867"/>
      <c r="BJ110" s="867"/>
      <c r="BK110" s="867"/>
      <c r="BL110" s="867"/>
      <c r="BM110" s="867"/>
      <c r="BN110" s="867"/>
      <c r="BO110" s="867"/>
      <c r="BP110" s="868"/>
      <c r="BQ110" s="923">
        <v>1844940</v>
      </c>
      <c r="BR110" s="904"/>
      <c r="BS110" s="904"/>
      <c r="BT110" s="904"/>
      <c r="BU110" s="904"/>
      <c r="BV110" s="904">
        <v>1747109</v>
      </c>
      <c r="BW110" s="904"/>
      <c r="BX110" s="904"/>
      <c r="BY110" s="904"/>
      <c r="BZ110" s="904"/>
      <c r="CA110" s="904">
        <v>1800058</v>
      </c>
      <c r="CB110" s="904"/>
      <c r="CC110" s="904"/>
      <c r="CD110" s="904"/>
      <c r="CE110" s="904"/>
      <c r="CF110" s="928">
        <v>42.7</v>
      </c>
      <c r="CG110" s="929"/>
      <c r="CH110" s="929"/>
      <c r="CI110" s="929"/>
      <c r="CJ110" s="929"/>
      <c r="CK110" s="992" t="s">
        <v>351</v>
      </c>
      <c r="CL110" s="878"/>
      <c r="CM110" s="953" t="s">
        <v>352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23" t="s">
        <v>123</v>
      </c>
      <c r="DH110" s="904"/>
      <c r="DI110" s="904"/>
      <c r="DJ110" s="904"/>
      <c r="DK110" s="904"/>
      <c r="DL110" s="904" t="s">
        <v>353</v>
      </c>
      <c r="DM110" s="904"/>
      <c r="DN110" s="904"/>
      <c r="DO110" s="904"/>
      <c r="DP110" s="904"/>
      <c r="DQ110" s="904" t="s">
        <v>123</v>
      </c>
      <c r="DR110" s="904"/>
      <c r="DS110" s="904"/>
      <c r="DT110" s="904"/>
      <c r="DU110" s="904"/>
      <c r="DV110" s="905" t="s">
        <v>123</v>
      </c>
      <c r="DW110" s="905"/>
      <c r="DX110" s="905"/>
      <c r="DY110" s="905"/>
      <c r="DZ110" s="906"/>
    </row>
    <row r="111" spans="1:131" s="221" customFormat="1" ht="26.25" customHeight="1" x14ac:dyDescent="0.15">
      <c r="A111" s="833" t="s">
        <v>354</v>
      </c>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991"/>
      <c r="AA111" s="984" t="s">
        <v>355</v>
      </c>
      <c r="AB111" s="985"/>
      <c r="AC111" s="985"/>
      <c r="AD111" s="985"/>
      <c r="AE111" s="986"/>
      <c r="AF111" s="987" t="s">
        <v>123</v>
      </c>
      <c r="AG111" s="985"/>
      <c r="AH111" s="985"/>
      <c r="AI111" s="985"/>
      <c r="AJ111" s="986"/>
      <c r="AK111" s="987" t="s">
        <v>123</v>
      </c>
      <c r="AL111" s="985"/>
      <c r="AM111" s="985"/>
      <c r="AN111" s="985"/>
      <c r="AO111" s="986"/>
      <c r="AP111" s="988" t="s">
        <v>123</v>
      </c>
      <c r="AQ111" s="989"/>
      <c r="AR111" s="989"/>
      <c r="AS111" s="989"/>
      <c r="AT111" s="990"/>
      <c r="AU111" s="998"/>
      <c r="AV111" s="999"/>
      <c r="AW111" s="999"/>
      <c r="AX111" s="999"/>
      <c r="AY111" s="999"/>
      <c r="AZ111" s="874" t="s">
        <v>356</v>
      </c>
      <c r="BA111" s="809"/>
      <c r="BB111" s="809"/>
      <c r="BC111" s="809"/>
      <c r="BD111" s="809"/>
      <c r="BE111" s="809"/>
      <c r="BF111" s="809"/>
      <c r="BG111" s="809"/>
      <c r="BH111" s="809"/>
      <c r="BI111" s="809"/>
      <c r="BJ111" s="809"/>
      <c r="BK111" s="809"/>
      <c r="BL111" s="809"/>
      <c r="BM111" s="809"/>
      <c r="BN111" s="809"/>
      <c r="BO111" s="809"/>
      <c r="BP111" s="810"/>
      <c r="BQ111" s="875">
        <v>97242</v>
      </c>
      <c r="BR111" s="876"/>
      <c r="BS111" s="876"/>
      <c r="BT111" s="876"/>
      <c r="BU111" s="876"/>
      <c r="BV111" s="876">
        <v>72522</v>
      </c>
      <c r="BW111" s="876"/>
      <c r="BX111" s="876"/>
      <c r="BY111" s="876"/>
      <c r="BZ111" s="876"/>
      <c r="CA111" s="876">
        <v>53329</v>
      </c>
      <c r="CB111" s="876"/>
      <c r="CC111" s="876"/>
      <c r="CD111" s="876"/>
      <c r="CE111" s="876"/>
      <c r="CF111" s="937">
        <v>1.3</v>
      </c>
      <c r="CG111" s="938"/>
      <c r="CH111" s="938"/>
      <c r="CI111" s="938"/>
      <c r="CJ111" s="938"/>
      <c r="CK111" s="993"/>
      <c r="CL111" s="880"/>
      <c r="CM111" s="883" t="s">
        <v>357</v>
      </c>
      <c r="CN111" s="884"/>
      <c r="CO111" s="884"/>
      <c r="CP111" s="884"/>
      <c r="CQ111" s="884"/>
      <c r="CR111" s="884"/>
      <c r="CS111" s="884"/>
      <c r="CT111" s="884"/>
      <c r="CU111" s="884"/>
      <c r="CV111" s="884"/>
      <c r="CW111" s="884"/>
      <c r="CX111" s="884"/>
      <c r="CY111" s="884"/>
      <c r="CZ111" s="884"/>
      <c r="DA111" s="884"/>
      <c r="DB111" s="884"/>
      <c r="DC111" s="884"/>
      <c r="DD111" s="884"/>
      <c r="DE111" s="884"/>
      <c r="DF111" s="885"/>
      <c r="DG111" s="875" t="s">
        <v>123</v>
      </c>
      <c r="DH111" s="876"/>
      <c r="DI111" s="876"/>
      <c r="DJ111" s="876"/>
      <c r="DK111" s="876"/>
      <c r="DL111" s="876" t="s">
        <v>355</v>
      </c>
      <c r="DM111" s="876"/>
      <c r="DN111" s="876"/>
      <c r="DO111" s="876"/>
      <c r="DP111" s="876"/>
      <c r="DQ111" s="876" t="s">
        <v>123</v>
      </c>
      <c r="DR111" s="876"/>
      <c r="DS111" s="876"/>
      <c r="DT111" s="876"/>
      <c r="DU111" s="876"/>
      <c r="DV111" s="853" t="s">
        <v>123</v>
      </c>
      <c r="DW111" s="853"/>
      <c r="DX111" s="853"/>
      <c r="DY111" s="853"/>
      <c r="DZ111" s="854"/>
    </row>
    <row r="112" spans="1:131" s="221" customFormat="1" ht="26.25" customHeight="1" x14ac:dyDescent="0.15">
      <c r="A112" s="978" t="s">
        <v>358</v>
      </c>
      <c r="B112" s="979"/>
      <c r="C112" s="809" t="s">
        <v>359</v>
      </c>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10"/>
      <c r="AA112" s="838" t="s">
        <v>360</v>
      </c>
      <c r="AB112" s="839"/>
      <c r="AC112" s="839"/>
      <c r="AD112" s="839"/>
      <c r="AE112" s="840"/>
      <c r="AF112" s="841" t="s">
        <v>123</v>
      </c>
      <c r="AG112" s="839"/>
      <c r="AH112" s="839"/>
      <c r="AI112" s="839"/>
      <c r="AJ112" s="840"/>
      <c r="AK112" s="841" t="s">
        <v>361</v>
      </c>
      <c r="AL112" s="839"/>
      <c r="AM112" s="839"/>
      <c r="AN112" s="839"/>
      <c r="AO112" s="840"/>
      <c r="AP112" s="886" t="s">
        <v>123</v>
      </c>
      <c r="AQ112" s="887"/>
      <c r="AR112" s="887"/>
      <c r="AS112" s="887"/>
      <c r="AT112" s="888"/>
      <c r="AU112" s="998"/>
      <c r="AV112" s="999"/>
      <c r="AW112" s="999"/>
      <c r="AX112" s="999"/>
      <c r="AY112" s="999"/>
      <c r="AZ112" s="874" t="s">
        <v>362</v>
      </c>
      <c r="BA112" s="809"/>
      <c r="BB112" s="809"/>
      <c r="BC112" s="809"/>
      <c r="BD112" s="809"/>
      <c r="BE112" s="809"/>
      <c r="BF112" s="809"/>
      <c r="BG112" s="809"/>
      <c r="BH112" s="809"/>
      <c r="BI112" s="809"/>
      <c r="BJ112" s="809"/>
      <c r="BK112" s="809"/>
      <c r="BL112" s="809"/>
      <c r="BM112" s="809"/>
      <c r="BN112" s="809"/>
      <c r="BO112" s="809"/>
      <c r="BP112" s="810"/>
      <c r="BQ112" s="875">
        <v>2385267</v>
      </c>
      <c r="BR112" s="876"/>
      <c r="BS112" s="876"/>
      <c r="BT112" s="876"/>
      <c r="BU112" s="876"/>
      <c r="BV112" s="876">
        <v>2443809</v>
      </c>
      <c r="BW112" s="876"/>
      <c r="BX112" s="876"/>
      <c r="BY112" s="876"/>
      <c r="BZ112" s="876"/>
      <c r="CA112" s="876">
        <v>2452891</v>
      </c>
      <c r="CB112" s="876"/>
      <c r="CC112" s="876"/>
      <c r="CD112" s="876"/>
      <c r="CE112" s="876"/>
      <c r="CF112" s="937">
        <v>58.2</v>
      </c>
      <c r="CG112" s="938"/>
      <c r="CH112" s="938"/>
      <c r="CI112" s="938"/>
      <c r="CJ112" s="938"/>
      <c r="CK112" s="993"/>
      <c r="CL112" s="880"/>
      <c r="CM112" s="883" t="s">
        <v>363</v>
      </c>
      <c r="CN112" s="884"/>
      <c r="CO112" s="884"/>
      <c r="CP112" s="884"/>
      <c r="CQ112" s="884"/>
      <c r="CR112" s="884"/>
      <c r="CS112" s="884"/>
      <c r="CT112" s="884"/>
      <c r="CU112" s="884"/>
      <c r="CV112" s="884"/>
      <c r="CW112" s="884"/>
      <c r="CX112" s="884"/>
      <c r="CY112" s="884"/>
      <c r="CZ112" s="884"/>
      <c r="DA112" s="884"/>
      <c r="DB112" s="884"/>
      <c r="DC112" s="884"/>
      <c r="DD112" s="884"/>
      <c r="DE112" s="884"/>
      <c r="DF112" s="885"/>
      <c r="DG112" s="875" t="s">
        <v>123</v>
      </c>
      <c r="DH112" s="876"/>
      <c r="DI112" s="876"/>
      <c r="DJ112" s="876"/>
      <c r="DK112" s="876"/>
      <c r="DL112" s="876" t="s">
        <v>355</v>
      </c>
      <c r="DM112" s="876"/>
      <c r="DN112" s="876"/>
      <c r="DO112" s="876"/>
      <c r="DP112" s="876"/>
      <c r="DQ112" s="876" t="s">
        <v>364</v>
      </c>
      <c r="DR112" s="876"/>
      <c r="DS112" s="876"/>
      <c r="DT112" s="876"/>
      <c r="DU112" s="876"/>
      <c r="DV112" s="853" t="s">
        <v>365</v>
      </c>
      <c r="DW112" s="853"/>
      <c r="DX112" s="853"/>
      <c r="DY112" s="853"/>
      <c r="DZ112" s="854"/>
    </row>
    <row r="113" spans="1:130" s="221" customFormat="1" ht="26.25" customHeight="1" x14ac:dyDescent="0.15">
      <c r="A113" s="980"/>
      <c r="B113" s="981"/>
      <c r="C113" s="809" t="s">
        <v>366</v>
      </c>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10"/>
      <c r="AA113" s="984">
        <v>105285</v>
      </c>
      <c r="AB113" s="985"/>
      <c r="AC113" s="985"/>
      <c r="AD113" s="985"/>
      <c r="AE113" s="986"/>
      <c r="AF113" s="987">
        <v>112241</v>
      </c>
      <c r="AG113" s="985"/>
      <c r="AH113" s="985"/>
      <c r="AI113" s="985"/>
      <c r="AJ113" s="986"/>
      <c r="AK113" s="987">
        <v>119985</v>
      </c>
      <c r="AL113" s="985"/>
      <c r="AM113" s="985"/>
      <c r="AN113" s="985"/>
      <c r="AO113" s="986"/>
      <c r="AP113" s="988">
        <v>2.8</v>
      </c>
      <c r="AQ113" s="989"/>
      <c r="AR113" s="989"/>
      <c r="AS113" s="989"/>
      <c r="AT113" s="990"/>
      <c r="AU113" s="998"/>
      <c r="AV113" s="999"/>
      <c r="AW113" s="999"/>
      <c r="AX113" s="999"/>
      <c r="AY113" s="999"/>
      <c r="AZ113" s="874" t="s">
        <v>367</v>
      </c>
      <c r="BA113" s="809"/>
      <c r="BB113" s="809"/>
      <c r="BC113" s="809"/>
      <c r="BD113" s="809"/>
      <c r="BE113" s="809"/>
      <c r="BF113" s="809"/>
      <c r="BG113" s="809"/>
      <c r="BH113" s="809"/>
      <c r="BI113" s="809"/>
      <c r="BJ113" s="809"/>
      <c r="BK113" s="809"/>
      <c r="BL113" s="809"/>
      <c r="BM113" s="809"/>
      <c r="BN113" s="809"/>
      <c r="BO113" s="809"/>
      <c r="BP113" s="810"/>
      <c r="BQ113" s="875">
        <v>457373</v>
      </c>
      <c r="BR113" s="876"/>
      <c r="BS113" s="876"/>
      <c r="BT113" s="876"/>
      <c r="BU113" s="876"/>
      <c r="BV113" s="876">
        <v>541394</v>
      </c>
      <c r="BW113" s="876"/>
      <c r="BX113" s="876"/>
      <c r="BY113" s="876"/>
      <c r="BZ113" s="876"/>
      <c r="CA113" s="876">
        <v>431205</v>
      </c>
      <c r="CB113" s="876"/>
      <c r="CC113" s="876"/>
      <c r="CD113" s="876"/>
      <c r="CE113" s="876"/>
      <c r="CF113" s="937">
        <v>10.199999999999999</v>
      </c>
      <c r="CG113" s="938"/>
      <c r="CH113" s="938"/>
      <c r="CI113" s="938"/>
      <c r="CJ113" s="938"/>
      <c r="CK113" s="993"/>
      <c r="CL113" s="880"/>
      <c r="CM113" s="883" t="s">
        <v>368</v>
      </c>
      <c r="CN113" s="884"/>
      <c r="CO113" s="884"/>
      <c r="CP113" s="884"/>
      <c r="CQ113" s="884"/>
      <c r="CR113" s="884"/>
      <c r="CS113" s="884"/>
      <c r="CT113" s="884"/>
      <c r="CU113" s="884"/>
      <c r="CV113" s="884"/>
      <c r="CW113" s="884"/>
      <c r="CX113" s="884"/>
      <c r="CY113" s="884"/>
      <c r="CZ113" s="884"/>
      <c r="DA113" s="884"/>
      <c r="DB113" s="884"/>
      <c r="DC113" s="884"/>
      <c r="DD113" s="884"/>
      <c r="DE113" s="884"/>
      <c r="DF113" s="885"/>
      <c r="DG113" s="838" t="s">
        <v>123</v>
      </c>
      <c r="DH113" s="839"/>
      <c r="DI113" s="839"/>
      <c r="DJ113" s="839"/>
      <c r="DK113" s="840"/>
      <c r="DL113" s="841" t="s">
        <v>123</v>
      </c>
      <c r="DM113" s="839"/>
      <c r="DN113" s="839"/>
      <c r="DO113" s="839"/>
      <c r="DP113" s="840"/>
      <c r="DQ113" s="841" t="s">
        <v>123</v>
      </c>
      <c r="DR113" s="839"/>
      <c r="DS113" s="839"/>
      <c r="DT113" s="839"/>
      <c r="DU113" s="840"/>
      <c r="DV113" s="886" t="s">
        <v>123</v>
      </c>
      <c r="DW113" s="887"/>
      <c r="DX113" s="887"/>
      <c r="DY113" s="887"/>
      <c r="DZ113" s="888"/>
    </row>
    <row r="114" spans="1:130" s="221" customFormat="1" ht="26.25" customHeight="1" x14ac:dyDescent="0.15">
      <c r="A114" s="980"/>
      <c r="B114" s="981"/>
      <c r="C114" s="809" t="s">
        <v>369</v>
      </c>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10"/>
      <c r="AA114" s="838">
        <v>78885</v>
      </c>
      <c r="AB114" s="839"/>
      <c r="AC114" s="839"/>
      <c r="AD114" s="839"/>
      <c r="AE114" s="840"/>
      <c r="AF114" s="841">
        <v>56698</v>
      </c>
      <c r="AG114" s="839"/>
      <c r="AH114" s="839"/>
      <c r="AI114" s="839"/>
      <c r="AJ114" s="840"/>
      <c r="AK114" s="841">
        <v>97342</v>
      </c>
      <c r="AL114" s="839"/>
      <c r="AM114" s="839"/>
      <c r="AN114" s="839"/>
      <c r="AO114" s="840"/>
      <c r="AP114" s="886">
        <v>2.2999999999999998</v>
      </c>
      <c r="AQ114" s="887"/>
      <c r="AR114" s="887"/>
      <c r="AS114" s="887"/>
      <c r="AT114" s="888"/>
      <c r="AU114" s="998"/>
      <c r="AV114" s="999"/>
      <c r="AW114" s="999"/>
      <c r="AX114" s="999"/>
      <c r="AY114" s="999"/>
      <c r="AZ114" s="874" t="s">
        <v>370</v>
      </c>
      <c r="BA114" s="809"/>
      <c r="BB114" s="809"/>
      <c r="BC114" s="809"/>
      <c r="BD114" s="809"/>
      <c r="BE114" s="809"/>
      <c r="BF114" s="809"/>
      <c r="BG114" s="809"/>
      <c r="BH114" s="809"/>
      <c r="BI114" s="809"/>
      <c r="BJ114" s="809"/>
      <c r="BK114" s="809"/>
      <c r="BL114" s="809"/>
      <c r="BM114" s="809"/>
      <c r="BN114" s="809"/>
      <c r="BO114" s="809"/>
      <c r="BP114" s="810"/>
      <c r="BQ114" s="875">
        <v>1283638</v>
      </c>
      <c r="BR114" s="876"/>
      <c r="BS114" s="876"/>
      <c r="BT114" s="876"/>
      <c r="BU114" s="876"/>
      <c r="BV114" s="876">
        <v>1292318</v>
      </c>
      <c r="BW114" s="876"/>
      <c r="BX114" s="876"/>
      <c r="BY114" s="876"/>
      <c r="BZ114" s="876"/>
      <c r="CA114" s="876">
        <v>1286211</v>
      </c>
      <c r="CB114" s="876"/>
      <c r="CC114" s="876"/>
      <c r="CD114" s="876"/>
      <c r="CE114" s="876"/>
      <c r="CF114" s="937">
        <v>30.5</v>
      </c>
      <c r="CG114" s="938"/>
      <c r="CH114" s="938"/>
      <c r="CI114" s="938"/>
      <c r="CJ114" s="938"/>
      <c r="CK114" s="993"/>
      <c r="CL114" s="880"/>
      <c r="CM114" s="883" t="s">
        <v>371</v>
      </c>
      <c r="CN114" s="884"/>
      <c r="CO114" s="884"/>
      <c r="CP114" s="884"/>
      <c r="CQ114" s="884"/>
      <c r="CR114" s="884"/>
      <c r="CS114" s="884"/>
      <c r="CT114" s="884"/>
      <c r="CU114" s="884"/>
      <c r="CV114" s="884"/>
      <c r="CW114" s="884"/>
      <c r="CX114" s="884"/>
      <c r="CY114" s="884"/>
      <c r="CZ114" s="884"/>
      <c r="DA114" s="884"/>
      <c r="DB114" s="884"/>
      <c r="DC114" s="884"/>
      <c r="DD114" s="884"/>
      <c r="DE114" s="884"/>
      <c r="DF114" s="885"/>
      <c r="DG114" s="838" t="s">
        <v>123</v>
      </c>
      <c r="DH114" s="839"/>
      <c r="DI114" s="839"/>
      <c r="DJ114" s="839"/>
      <c r="DK114" s="840"/>
      <c r="DL114" s="841" t="s">
        <v>123</v>
      </c>
      <c r="DM114" s="839"/>
      <c r="DN114" s="839"/>
      <c r="DO114" s="839"/>
      <c r="DP114" s="840"/>
      <c r="DQ114" s="841" t="s">
        <v>123</v>
      </c>
      <c r="DR114" s="839"/>
      <c r="DS114" s="839"/>
      <c r="DT114" s="839"/>
      <c r="DU114" s="840"/>
      <c r="DV114" s="886" t="s">
        <v>123</v>
      </c>
      <c r="DW114" s="887"/>
      <c r="DX114" s="887"/>
      <c r="DY114" s="887"/>
      <c r="DZ114" s="888"/>
    </row>
    <row r="115" spans="1:130" s="221" customFormat="1" ht="26.25" customHeight="1" x14ac:dyDescent="0.15">
      <c r="A115" s="980"/>
      <c r="B115" s="981"/>
      <c r="C115" s="809" t="s">
        <v>372</v>
      </c>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10"/>
      <c r="AA115" s="984">
        <v>31222</v>
      </c>
      <c r="AB115" s="985"/>
      <c r="AC115" s="985"/>
      <c r="AD115" s="985"/>
      <c r="AE115" s="986"/>
      <c r="AF115" s="987">
        <v>25551</v>
      </c>
      <c r="AG115" s="985"/>
      <c r="AH115" s="985"/>
      <c r="AI115" s="985"/>
      <c r="AJ115" s="986"/>
      <c r="AK115" s="987">
        <v>19808</v>
      </c>
      <c r="AL115" s="985"/>
      <c r="AM115" s="985"/>
      <c r="AN115" s="985"/>
      <c r="AO115" s="986"/>
      <c r="AP115" s="988">
        <v>0.5</v>
      </c>
      <c r="AQ115" s="989"/>
      <c r="AR115" s="989"/>
      <c r="AS115" s="989"/>
      <c r="AT115" s="990"/>
      <c r="AU115" s="998"/>
      <c r="AV115" s="999"/>
      <c r="AW115" s="999"/>
      <c r="AX115" s="999"/>
      <c r="AY115" s="999"/>
      <c r="AZ115" s="874" t="s">
        <v>373</v>
      </c>
      <c r="BA115" s="809"/>
      <c r="BB115" s="809"/>
      <c r="BC115" s="809"/>
      <c r="BD115" s="809"/>
      <c r="BE115" s="809"/>
      <c r="BF115" s="809"/>
      <c r="BG115" s="809"/>
      <c r="BH115" s="809"/>
      <c r="BI115" s="809"/>
      <c r="BJ115" s="809"/>
      <c r="BK115" s="809"/>
      <c r="BL115" s="809"/>
      <c r="BM115" s="809"/>
      <c r="BN115" s="809"/>
      <c r="BO115" s="809"/>
      <c r="BP115" s="810"/>
      <c r="BQ115" s="875" t="s">
        <v>123</v>
      </c>
      <c r="BR115" s="876"/>
      <c r="BS115" s="876"/>
      <c r="BT115" s="876"/>
      <c r="BU115" s="876"/>
      <c r="BV115" s="876" t="s">
        <v>123</v>
      </c>
      <c r="BW115" s="876"/>
      <c r="BX115" s="876"/>
      <c r="BY115" s="876"/>
      <c r="BZ115" s="876"/>
      <c r="CA115" s="876" t="s">
        <v>364</v>
      </c>
      <c r="CB115" s="876"/>
      <c r="CC115" s="876"/>
      <c r="CD115" s="876"/>
      <c r="CE115" s="876"/>
      <c r="CF115" s="937" t="s">
        <v>355</v>
      </c>
      <c r="CG115" s="938"/>
      <c r="CH115" s="938"/>
      <c r="CI115" s="938"/>
      <c r="CJ115" s="938"/>
      <c r="CK115" s="993"/>
      <c r="CL115" s="880"/>
      <c r="CM115" s="874" t="s">
        <v>374</v>
      </c>
      <c r="CN115" s="977"/>
      <c r="CO115" s="977"/>
      <c r="CP115" s="977"/>
      <c r="CQ115" s="977"/>
      <c r="CR115" s="977"/>
      <c r="CS115" s="977"/>
      <c r="CT115" s="977"/>
      <c r="CU115" s="977"/>
      <c r="CV115" s="977"/>
      <c r="CW115" s="977"/>
      <c r="CX115" s="977"/>
      <c r="CY115" s="977"/>
      <c r="CZ115" s="977"/>
      <c r="DA115" s="977"/>
      <c r="DB115" s="977"/>
      <c r="DC115" s="977"/>
      <c r="DD115" s="977"/>
      <c r="DE115" s="977"/>
      <c r="DF115" s="810"/>
      <c r="DG115" s="838" t="s">
        <v>360</v>
      </c>
      <c r="DH115" s="839"/>
      <c r="DI115" s="839"/>
      <c r="DJ115" s="839"/>
      <c r="DK115" s="840"/>
      <c r="DL115" s="841" t="s">
        <v>123</v>
      </c>
      <c r="DM115" s="839"/>
      <c r="DN115" s="839"/>
      <c r="DO115" s="839"/>
      <c r="DP115" s="840"/>
      <c r="DQ115" s="841" t="s">
        <v>375</v>
      </c>
      <c r="DR115" s="839"/>
      <c r="DS115" s="839"/>
      <c r="DT115" s="839"/>
      <c r="DU115" s="840"/>
      <c r="DV115" s="886" t="s">
        <v>123</v>
      </c>
      <c r="DW115" s="887"/>
      <c r="DX115" s="887"/>
      <c r="DY115" s="887"/>
      <c r="DZ115" s="888"/>
    </row>
    <row r="116" spans="1:130" s="221" customFormat="1" ht="26.25" customHeight="1" x14ac:dyDescent="0.15">
      <c r="A116" s="982"/>
      <c r="B116" s="983"/>
      <c r="C116" s="942" t="s">
        <v>376</v>
      </c>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c r="Z116" s="943"/>
      <c r="AA116" s="838" t="s">
        <v>123</v>
      </c>
      <c r="AB116" s="839"/>
      <c r="AC116" s="839"/>
      <c r="AD116" s="839"/>
      <c r="AE116" s="840"/>
      <c r="AF116" s="841" t="s">
        <v>123</v>
      </c>
      <c r="AG116" s="839"/>
      <c r="AH116" s="839"/>
      <c r="AI116" s="839"/>
      <c r="AJ116" s="840"/>
      <c r="AK116" s="841" t="s">
        <v>123</v>
      </c>
      <c r="AL116" s="839"/>
      <c r="AM116" s="839"/>
      <c r="AN116" s="839"/>
      <c r="AO116" s="840"/>
      <c r="AP116" s="886" t="s">
        <v>361</v>
      </c>
      <c r="AQ116" s="887"/>
      <c r="AR116" s="887"/>
      <c r="AS116" s="887"/>
      <c r="AT116" s="888"/>
      <c r="AU116" s="998"/>
      <c r="AV116" s="999"/>
      <c r="AW116" s="999"/>
      <c r="AX116" s="999"/>
      <c r="AY116" s="999"/>
      <c r="AZ116" s="925" t="s">
        <v>377</v>
      </c>
      <c r="BA116" s="926"/>
      <c r="BB116" s="926"/>
      <c r="BC116" s="926"/>
      <c r="BD116" s="926"/>
      <c r="BE116" s="926"/>
      <c r="BF116" s="926"/>
      <c r="BG116" s="926"/>
      <c r="BH116" s="926"/>
      <c r="BI116" s="926"/>
      <c r="BJ116" s="926"/>
      <c r="BK116" s="926"/>
      <c r="BL116" s="926"/>
      <c r="BM116" s="926"/>
      <c r="BN116" s="926"/>
      <c r="BO116" s="926"/>
      <c r="BP116" s="927"/>
      <c r="BQ116" s="875" t="s">
        <v>355</v>
      </c>
      <c r="BR116" s="876"/>
      <c r="BS116" s="876"/>
      <c r="BT116" s="876"/>
      <c r="BU116" s="876"/>
      <c r="BV116" s="876" t="s">
        <v>360</v>
      </c>
      <c r="BW116" s="876"/>
      <c r="BX116" s="876"/>
      <c r="BY116" s="876"/>
      <c r="BZ116" s="876"/>
      <c r="CA116" s="876" t="s">
        <v>365</v>
      </c>
      <c r="CB116" s="876"/>
      <c r="CC116" s="876"/>
      <c r="CD116" s="876"/>
      <c r="CE116" s="876"/>
      <c r="CF116" s="937" t="s">
        <v>123</v>
      </c>
      <c r="CG116" s="938"/>
      <c r="CH116" s="938"/>
      <c r="CI116" s="938"/>
      <c r="CJ116" s="938"/>
      <c r="CK116" s="993"/>
      <c r="CL116" s="880"/>
      <c r="CM116" s="883" t="s">
        <v>378</v>
      </c>
      <c r="CN116" s="884"/>
      <c r="CO116" s="884"/>
      <c r="CP116" s="884"/>
      <c r="CQ116" s="884"/>
      <c r="CR116" s="884"/>
      <c r="CS116" s="884"/>
      <c r="CT116" s="884"/>
      <c r="CU116" s="884"/>
      <c r="CV116" s="884"/>
      <c r="CW116" s="884"/>
      <c r="CX116" s="884"/>
      <c r="CY116" s="884"/>
      <c r="CZ116" s="884"/>
      <c r="DA116" s="884"/>
      <c r="DB116" s="884"/>
      <c r="DC116" s="884"/>
      <c r="DD116" s="884"/>
      <c r="DE116" s="884"/>
      <c r="DF116" s="885"/>
      <c r="DG116" s="838">
        <v>97242</v>
      </c>
      <c r="DH116" s="839"/>
      <c r="DI116" s="839"/>
      <c r="DJ116" s="839"/>
      <c r="DK116" s="840"/>
      <c r="DL116" s="841">
        <v>72522</v>
      </c>
      <c r="DM116" s="839"/>
      <c r="DN116" s="839"/>
      <c r="DO116" s="839"/>
      <c r="DP116" s="840"/>
      <c r="DQ116" s="841">
        <v>53329</v>
      </c>
      <c r="DR116" s="839"/>
      <c r="DS116" s="839"/>
      <c r="DT116" s="839"/>
      <c r="DU116" s="840"/>
      <c r="DV116" s="886">
        <v>1.3</v>
      </c>
      <c r="DW116" s="887"/>
      <c r="DX116" s="887"/>
      <c r="DY116" s="887"/>
      <c r="DZ116" s="888"/>
    </row>
    <row r="117" spans="1:130" s="221" customFormat="1" ht="26.25" customHeight="1" x14ac:dyDescent="0.15">
      <c r="A117" s="963" t="s">
        <v>180</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39" t="s">
        <v>379</v>
      </c>
      <c r="Z117" s="965"/>
      <c r="AA117" s="970">
        <v>357653</v>
      </c>
      <c r="AB117" s="971"/>
      <c r="AC117" s="971"/>
      <c r="AD117" s="971"/>
      <c r="AE117" s="972"/>
      <c r="AF117" s="973">
        <v>340054</v>
      </c>
      <c r="AG117" s="971"/>
      <c r="AH117" s="971"/>
      <c r="AI117" s="971"/>
      <c r="AJ117" s="972"/>
      <c r="AK117" s="973">
        <v>388736</v>
      </c>
      <c r="AL117" s="971"/>
      <c r="AM117" s="971"/>
      <c r="AN117" s="971"/>
      <c r="AO117" s="972"/>
      <c r="AP117" s="974"/>
      <c r="AQ117" s="975"/>
      <c r="AR117" s="975"/>
      <c r="AS117" s="975"/>
      <c r="AT117" s="976"/>
      <c r="AU117" s="998"/>
      <c r="AV117" s="999"/>
      <c r="AW117" s="999"/>
      <c r="AX117" s="999"/>
      <c r="AY117" s="999"/>
      <c r="AZ117" s="925" t="s">
        <v>380</v>
      </c>
      <c r="BA117" s="926"/>
      <c r="BB117" s="926"/>
      <c r="BC117" s="926"/>
      <c r="BD117" s="926"/>
      <c r="BE117" s="926"/>
      <c r="BF117" s="926"/>
      <c r="BG117" s="926"/>
      <c r="BH117" s="926"/>
      <c r="BI117" s="926"/>
      <c r="BJ117" s="926"/>
      <c r="BK117" s="926"/>
      <c r="BL117" s="926"/>
      <c r="BM117" s="926"/>
      <c r="BN117" s="926"/>
      <c r="BO117" s="926"/>
      <c r="BP117" s="927"/>
      <c r="BQ117" s="875" t="s">
        <v>123</v>
      </c>
      <c r="BR117" s="876"/>
      <c r="BS117" s="876"/>
      <c r="BT117" s="876"/>
      <c r="BU117" s="876"/>
      <c r="BV117" s="876" t="s">
        <v>381</v>
      </c>
      <c r="BW117" s="876"/>
      <c r="BX117" s="876"/>
      <c r="BY117" s="876"/>
      <c r="BZ117" s="876"/>
      <c r="CA117" s="876" t="s">
        <v>123</v>
      </c>
      <c r="CB117" s="876"/>
      <c r="CC117" s="876"/>
      <c r="CD117" s="876"/>
      <c r="CE117" s="876"/>
      <c r="CF117" s="937" t="s">
        <v>123</v>
      </c>
      <c r="CG117" s="938"/>
      <c r="CH117" s="938"/>
      <c r="CI117" s="938"/>
      <c r="CJ117" s="938"/>
      <c r="CK117" s="993"/>
      <c r="CL117" s="880"/>
      <c r="CM117" s="883" t="s">
        <v>382</v>
      </c>
      <c r="CN117" s="884"/>
      <c r="CO117" s="884"/>
      <c r="CP117" s="884"/>
      <c r="CQ117" s="884"/>
      <c r="CR117" s="884"/>
      <c r="CS117" s="884"/>
      <c r="CT117" s="884"/>
      <c r="CU117" s="884"/>
      <c r="CV117" s="884"/>
      <c r="CW117" s="884"/>
      <c r="CX117" s="884"/>
      <c r="CY117" s="884"/>
      <c r="CZ117" s="884"/>
      <c r="DA117" s="884"/>
      <c r="DB117" s="884"/>
      <c r="DC117" s="884"/>
      <c r="DD117" s="884"/>
      <c r="DE117" s="884"/>
      <c r="DF117" s="885"/>
      <c r="DG117" s="838" t="s">
        <v>123</v>
      </c>
      <c r="DH117" s="839"/>
      <c r="DI117" s="839"/>
      <c r="DJ117" s="839"/>
      <c r="DK117" s="840"/>
      <c r="DL117" s="841" t="s">
        <v>355</v>
      </c>
      <c r="DM117" s="839"/>
      <c r="DN117" s="839"/>
      <c r="DO117" s="839"/>
      <c r="DP117" s="840"/>
      <c r="DQ117" s="841" t="s">
        <v>360</v>
      </c>
      <c r="DR117" s="839"/>
      <c r="DS117" s="839"/>
      <c r="DT117" s="839"/>
      <c r="DU117" s="840"/>
      <c r="DV117" s="886" t="s">
        <v>123</v>
      </c>
      <c r="DW117" s="887"/>
      <c r="DX117" s="887"/>
      <c r="DY117" s="887"/>
      <c r="DZ117" s="888"/>
    </row>
    <row r="118" spans="1:130" s="221" customFormat="1" ht="26.25" customHeight="1" x14ac:dyDescent="0.15">
      <c r="A118" s="963" t="s">
        <v>348</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346</v>
      </c>
      <c r="AB118" s="964"/>
      <c r="AC118" s="964"/>
      <c r="AD118" s="964"/>
      <c r="AE118" s="965"/>
      <c r="AF118" s="966" t="s">
        <v>259</v>
      </c>
      <c r="AG118" s="964"/>
      <c r="AH118" s="964"/>
      <c r="AI118" s="964"/>
      <c r="AJ118" s="965"/>
      <c r="AK118" s="966" t="s">
        <v>258</v>
      </c>
      <c r="AL118" s="964"/>
      <c r="AM118" s="964"/>
      <c r="AN118" s="964"/>
      <c r="AO118" s="965"/>
      <c r="AP118" s="967" t="s">
        <v>347</v>
      </c>
      <c r="AQ118" s="968"/>
      <c r="AR118" s="968"/>
      <c r="AS118" s="968"/>
      <c r="AT118" s="969"/>
      <c r="AU118" s="998"/>
      <c r="AV118" s="999"/>
      <c r="AW118" s="999"/>
      <c r="AX118" s="999"/>
      <c r="AY118" s="999"/>
      <c r="AZ118" s="941" t="s">
        <v>383</v>
      </c>
      <c r="BA118" s="942"/>
      <c r="BB118" s="942"/>
      <c r="BC118" s="942"/>
      <c r="BD118" s="942"/>
      <c r="BE118" s="942"/>
      <c r="BF118" s="942"/>
      <c r="BG118" s="942"/>
      <c r="BH118" s="942"/>
      <c r="BI118" s="942"/>
      <c r="BJ118" s="942"/>
      <c r="BK118" s="942"/>
      <c r="BL118" s="942"/>
      <c r="BM118" s="942"/>
      <c r="BN118" s="942"/>
      <c r="BO118" s="942"/>
      <c r="BP118" s="943"/>
      <c r="BQ118" s="944" t="s">
        <v>365</v>
      </c>
      <c r="BR118" s="907"/>
      <c r="BS118" s="907"/>
      <c r="BT118" s="907"/>
      <c r="BU118" s="907"/>
      <c r="BV118" s="907" t="s">
        <v>123</v>
      </c>
      <c r="BW118" s="907"/>
      <c r="BX118" s="907"/>
      <c r="BY118" s="907"/>
      <c r="BZ118" s="907"/>
      <c r="CA118" s="907" t="s">
        <v>361</v>
      </c>
      <c r="CB118" s="907"/>
      <c r="CC118" s="907"/>
      <c r="CD118" s="907"/>
      <c r="CE118" s="907"/>
      <c r="CF118" s="937" t="s">
        <v>123</v>
      </c>
      <c r="CG118" s="938"/>
      <c r="CH118" s="938"/>
      <c r="CI118" s="938"/>
      <c r="CJ118" s="938"/>
      <c r="CK118" s="993"/>
      <c r="CL118" s="880"/>
      <c r="CM118" s="883" t="s">
        <v>384</v>
      </c>
      <c r="CN118" s="884"/>
      <c r="CO118" s="884"/>
      <c r="CP118" s="884"/>
      <c r="CQ118" s="884"/>
      <c r="CR118" s="884"/>
      <c r="CS118" s="884"/>
      <c r="CT118" s="884"/>
      <c r="CU118" s="884"/>
      <c r="CV118" s="884"/>
      <c r="CW118" s="884"/>
      <c r="CX118" s="884"/>
      <c r="CY118" s="884"/>
      <c r="CZ118" s="884"/>
      <c r="DA118" s="884"/>
      <c r="DB118" s="884"/>
      <c r="DC118" s="884"/>
      <c r="DD118" s="884"/>
      <c r="DE118" s="884"/>
      <c r="DF118" s="885"/>
      <c r="DG118" s="838" t="s">
        <v>123</v>
      </c>
      <c r="DH118" s="839"/>
      <c r="DI118" s="839"/>
      <c r="DJ118" s="839"/>
      <c r="DK118" s="840"/>
      <c r="DL118" s="841" t="s">
        <v>123</v>
      </c>
      <c r="DM118" s="839"/>
      <c r="DN118" s="839"/>
      <c r="DO118" s="839"/>
      <c r="DP118" s="840"/>
      <c r="DQ118" s="841" t="s">
        <v>123</v>
      </c>
      <c r="DR118" s="839"/>
      <c r="DS118" s="839"/>
      <c r="DT118" s="839"/>
      <c r="DU118" s="840"/>
      <c r="DV118" s="886" t="s">
        <v>123</v>
      </c>
      <c r="DW118" s="887"/>
      <c r="DX118" s="887"/>
      <c r="DY118" s="887"/>
      <c r="DZ118" s="888"/>
    </row>
    <row r="119" spans="1:130" s="221" customFormat="1" ht="26.25" customHeight="1" x14ac:dyDescent="0.15">
      <c r="A119" s="877" t="s">
        <v>351</v>
      </c>
      <c r="B119" s="878"/>
      <c r="C119" s="953" t="s">
        <v>352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56" t="s">
        <v>123</v>
      </c>
      <c r="AB119" s="957"/>
      <c r="AC119" s="957"/>
      <c r="AD119" s="957"/>
      <c r="AE119" s="958"/>
      <c r="AF119" s="959" t="s">
        <v>123</v>
      </c>
      <c r="AG119" s="957"/>
      <c r="AH119" s="957"/>
      <c r="AI119" s="957"/>
      <c r="AJ119" s="958"/>
      <c r="AK119" s="959" t="s">
        <v>123</v>
      </c>
      <c r="AL119" s="957"/>
      <c r="AM119" s="957"/>
      <c r="AN119" s="957"/>
      <c r="AO119" s="958"/>
      <c r="AP119" s="960" t="s">
        <v>361</v>
      </c>
      <c r="AQ119" s="961"/>
      <c r="AR119" s="961"/>
      <c r="AS119" s="961"/>
      <c r="AT119" s="962"/>
      <c r="AU119" s="1000"/>
      <c r="AV119" s="1001"/>
      <c r="AW119" s="1001"/>
      <c r="AX119" s="1001"/>
      <c r="AY119" s="1001"/>
      <c r="AZ119" s="252" t="s">
        <v>180</v>
      </c>
      <c r="BA119" s="252"/>
      <c r="BB119" s="252"/>
      <c r="BC119" s="252"/>
      <c r="BD119" s="252"/>
      <c r="BE119" s="252"/>
      <c r="BF119" s="252"/>
      <c r="BG119" s="252"/>
      <c r="BH119" s="252"/>
      <c r="BI119" s="252"/>
      <c r="BJ119" s="252"/>
      <c r="BK119" s="252"/>
      <c r="BL119" s="252"/>
      <c r="BM119" s="252"/>
      <c r="BN119" s="252"/>
      <c r="BO119" s="939" t="s">
        <v>385</v>
      </c>
      <c r="BP119" s="940"/>
      <c r="BQ119" s="944">
        <v>6068460</v>
      </c>
      <c r="BR119" s="907"/>
      <c r="BS119" s="907"/>
      <c r="BT119" s="907"/>
      <c r="BU119" s="907"/>
      <c r="BV119" s="907">
        <v>6097152</v>
      </c>
      <c r="BW119" s="907"/>
      <c r="BX119" s="907"/>
      <c r="BY119" s="907"/>
      <c r="BZ119" s="907"/>
      <c r="CA119" s="907">
        <v>6023694</v>
      </c>
      <c r="CB119" s="907"/>
      <c r="CC119" s="907"/>
      <c r="CD119" s="907"/>
      <c r="CE119" s="907"/>
      <c r="CF119" s="805"/>
      <c r="CG119" s="806"/>
      <c r="CH119" s="806"/>
      <c r="CI119" s="806"/>
      <c r="CJ119" s="896"/>
      <c r="CK119" s="994"/>
      <c r="CL119" s="882"/>
      <c r="CM119" s="900" t="s">
        <v>386</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1" t="s">
        <v>123</v>
      </c>
      <c r="DH119" s="822"/>
      <c r="DI119" s="822"/>
      <c r="DJ119" s="822"/>
      <c r="DK119" s="823"/>
      <c r="DL119" s="824" t="s">
        <v>123</v>
      </c>
      <c r="DM119" s="822"/>
      <c r="DN119" s="822"/>
      <c r="DO119" s="822"/>
      <c r="DP119" s="823"/>
      <c r="DQ119" s="824" t="s">
        <v>123</v>
      </c>
      <c r="DR119" s="822"/>
      <c r="DS119" s="822"/>
      <c r="DT119" s="822"/>
      <c r="DU119" s="823"/>
      <c r="DV119" s="910" t="s">
        <v>123</v>
      </c>
      <c r="DW119" s="911"/>
      <c r="DX119" s="911"/>
      <c r="DY119" s="911"/>
      <c r="DZ119" s="912"/>
    </row>
    <row r="120" spans="1:130" s="221" customFormat="1" ht="26.25" customHeight="1" x14ac:dyDescent="0.15">
      <c r="A120" s="879"/>
      <c r="B120" s="880"/>
      <c r="C120" s="883" t="s">
        <v>357</v>
      </c>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5"/>
      <c r="AA120" s="838" t="s">
        <v>355</v>
      </c>
      <c r="AB120" s="839"/>
      <c r="AC120" s="839"/>
      <c r="AD120" s="839"/>
      <c r="AE120" s="840"/>
      <c r="AF120" s="841" t="s">
        <v>123</v>
      </c>
      <c r="AG120" s="839"/>
      <c r="AH120" s="839"/>
      <c r="AI120" s="839"/>
      <c r="AJ120" s="840"/>
      <c r="AK120" s="841" t="s">
        <v>123</v>
      </c>
      <c r="AL120" s="839"/>
      <c r="AM120" s="839"/>
      <c r="AN120" s="839"/>
      <c r="AO120" s="840"/>
      <c r="AP120" s="886" t="s">
        <v>123</v>
      </c>
      <c r="AQ120" s="887"/>
      <c r="AR120" s="887"/>
      <c r="AS120" s="887"/>
      <c r="AT120" s="888"/>
      <c r="AU120" s="945" t="s">
        <v>387</v>
      </c>
      <c r="AV120" s="946"/>
      <c r="AW120" s="946"/>
      <c r="AX120" s="946"/>
      <c r="AY120" s="947"/>
      <c r="AZ120" s="922" t="s">
        <v>388</v>
      </c>
      <c r="BA120" s="867"/>
      <c r="BB120" s="867"/>
      <c r="BC120" s="867"/>
      <c r="BD120" s="867"/>
      <c r="BE120" s="867"/>
      <c r="BF120" s="867"/>
      <c r="BG120" s="867"/>
      <c r="BH120" s="867"/>
      <c r="BI120" s="867"/>
      <c r="BJ120" s="867"/>
      <c r="BK120" s="867"/>
      <c r="BL120" s="867"/>
      <c r="BM120" s="867"/>
      <c r="BN120" s="867"/>
      <c r="BO120" s="867"/>
      <c r="BP120" s="868"/>
      <c r="BQ120" s="923">
        <v>928888</v>
      </c>
      <c r="BR120" s="904"/>
      <c r="BS120" s="904"/>
      <c r="BT120" s="904"/>
      <c r="BU120" s="904"/>
      <c r="BV120" s="904">
        <v>1242725</v>
      </c>
      <c r="BW120" s="904"/>
      <c r="BX120" s="904"/>
      <c r="BY120" s="904"/>
      <c r="BZ120" s="904"/>
      <c r="CA120" s="904">
        <v>2159679</v>
      </c>
      <c r="CB120" s="904"/>
      <c r="CC120" s="904"/>
      <c r="CD120" s="904"/>
      <c r="CE120" s="904"/>
      <c r="CF120" s="928">
        <v>51.2</v>
      </c>
      <c r="CG120" s="929"/>
      <c r="CH120" s="929"/>
      <c r="CI120" s="929"/>
      <c r="CJ120" s="929"/>
      <c r="CK120" s="930" t="s">
        <v>389</v>
      </c>
      <c r="CL120" s="914"/>
      <c r="CM120" s="914"/>
      <c r="CN120" s="914"/>
      <c r="CO120" s="915"/>
      <c r="CP120" s="934" t="s">
        <v>390</v>
      </c>
      <c r="CQ120" s="935"/>
      <c r="CR120" s="935"/>
      <c r="CS120" s="935"/>
      <c r="CT120" s="935"/>
      <c r="CU120" s="935"/>
      <c r="CV120" s="935"/>
      <c r="CW120" s="935"/>
      <c r="CX120" s="935"/>
      <c r="CY120" s="935"/>
      <c r="CZ120" s="935"/>
      <c r="DA120" s="935"/>
      <c r="DB120" s="935"/>
      <c r="DC120" s="935"/>
      <c r="DD120" s="935"/>
      <c r="DE120" s="935"/>
      <c r="DF120" s="936"/>
      <c r="DG120" s="923">
        <v>2385267</v>
      </c>
      <c r="DH120" s="904"/>
      <c r="DI120" s="904"/>
      <c r="DJ120" s="904"/>
      <c r="DK120" s="904"/>
      <c r="DL120" s="904">
        <v>2443809</v>
      </c>
      <c r="DM120" s="904"/>
      <c r="DN120" s="904"/>
      <c r="DO120" s="904"/>
      <c r="DP120" s="904"/>
      <c r="DQ120" s="904">
        <v>2452891</v>
      </c>
      <c r="DR120" s="904"/>
      <c r="DS120" s="904"/>
      <c r="DT120" s="904"/>
      <c r="DU120" s="904"/>
      <c r="DV120" s="905">
        <v>58.2</v>
      </c>
      <c r="DW120" s="905"/>
      <c r="DX120" s="905"/>
      <c r="DY120" s="905"/>
      <c r="DZ120" s="906"/>
    </row>
    <row r="121" spans="1:130" s="221" customFormat="1" ht="26.25" customHeight="1" x14ac:dyDescent="0.15">
      <c r="A121" s="879"/>
      <c r="B121" s="880"/>
      <c r="C121" s="925" t="s">
        <v>391</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38" t="s">
        <v>355</v>
      </c>
      <c r="AB121" s="839"/>
      <c r="AC121" s="839"/>
      <c r="AD121" s="839"/>
      <c r="AE121" s="840"/>
      <c r="AF121" s="841" t="s">
        <v>123</v>
      </c>
      <c r="AG121" s="839"/>
      <c r="AH121" s="839"/>
      <c r="AI121" s="839"/>
      <c r="AJ121" s="840"/>
      <c r="AK121" s="841" t="s">
        <v>361</v>
      </c>
      <c r="AL121" s="839"/>
      <c r="AM121" s="839"/>
      <c r="AN121" s="839"/>
      <c r="AO121" s="840"/>
      <c r="AP121" s="886" t="s">
        <v>123</v>
      </c>
      <c r="AQ121" s="887"/>
      <c r="AR121" s="887"/>
      <c r="AS121" s="887"/>
      <c r="AT121" s="888"/>
      <c r="AU121" s="948"/>
      <c r="AV121" s="949"/>
      <c r="AW121" s="949"/>
      <c r="AX121" s="949"/>
      <c r="AY121" s="950"/>
      <c r="AZ121" s="874" t="s">
        <v>392</v>
      </c>
      <c r="BA121" s="809"/>
      <c r="BB121" s="809"/>
      <c r="BC121" s="809"/>
      <c r="BD121" s="809"/>
      <c r="BE121" s="809"/>
      <c r="BF121" s="809"/>
      <c r="BG121" s="809"/>
      <c r="BH121" s="809"/>
      <c r="BI121" s="809"/>
      <c r="BJ121" s="809"/>
      <c r="BK121" s="809"/>
      <c r="BL121" s="809"/>
      <c r="BM121" s="809"/>
      <c r="BN121" s="809"/>
      <c r="BO121" s="809"/>
      <c r="BP121" s="810"/>
      <c r="BQ121" s="875">
        <v>2373341</v>
      </c>
      <c r="BR121" s="876"/>
      <c r="BS121" s="876"/>
      <c r="BT121" s="876"/>
      <c r="BU121" s="876"/>
      <c r="BV121" s="876">
        <v>2441365</v>
      </c>
      <c r="BW121" s="876"/>
      <c r="BX121" s="876"/>
      <c r="BY121" s="876"/>
      <c r="BZ121" s="876"/>
      <c r="CA121" s="876">
        <v>2450438</v>
      </c>
      <c r="CB121" s="876"/>
      <c r="CC121" s="876"/>
      <c r="CD121" s="876"/>
      <c r="CE121" s="876"/>
      <c r="CF121" s="937">
        <v>58.1</v>
      </c>
      <c r="CG121" s="938"/>
      <c r="CH121" s="938"/>
      <c r="CI121" s="938"/>
      <c r="CJ121" s="938"/>
      <c r="CK121" s="931"/>
      <c r="CL121" s="917"/>
      <c r="CM121" s="917"/>
      <c r="CN121" s="917"/>
      <c r="CO121" s="918"/>
      <c r="CP121" s="897" t="s">
        <v>324</v>
      </c>
      <c r="CQ121" s="898"/>
      <c r="CR121" s="898"/>
      <c r="CS121" s="898"/>
      <c r="CT121" s="898"/>
      <c r="CU121" s="898"/>
      <c r="CV121" s="898"/>
      <c r="CW121" s="898"/>
      <c r="CX121" s="898"/>
      <c r="CY121" s="898"/>
      <c r="CZ121" s="898"/>
      <c r="DA121" s="898"/>
      <c r="DB121" s="898"/>
      <c r="DC121" s="898"/>
      <c r="DD121" s="898"/>
      <c r="DE121" s="898"/>
      <c r="DF121" s="899"/>
      <c r="DG121" s="875" t="s">
        <v>123</v>
      </c>
      <c r="DH121" s="876"/>
      <c r="DI121" s="876"/>
      <c r="DJ121" s="876"/>
      <c r="DK121" s="876"/>
      <c r="DL121" s="876" t="s">
        <v>123</v>
      </c>
      <c r="DM121" s="876"/>
      <c r="DN121" s="876"/>
      <c r="DO121" s="876"/>
      <c r="DP121" s="876"/>
      <c r="DQ121" s="876" t="s">
        <v>365</v>
      </c>
      <c r="DR121" s="876"/>
      <c r="DS121" s="876"/>
      <c r="DT121" s="876"/>
      <c r="DU121" s="876"/>
      <c r="DV121" s="853" t="s">
        <v>123</v>
      </c>
      <c r="DW121" s="853"/>
      <c r="DX121" s="853"/>
      <c r="DY121" s="853"/>
      <c r="DZ121" s="854"/>
    </row>
    <row r="122" spans="1:130" s="221" customFormat="1" ht="26.25" customHeight="1" x14ac:dyDescent="0.15">
      <c r="A122" s="879"/>
      <c r="B122" s="880"/>
      <c r="C122" s="883" t="s">
        <v>371</v>
      </c>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5"/>
      <c r="AA122" s="838" t="s">
        <v>365</v>
      </c>
      <c r="AB122" s="839"/>
      <c r="AC122" s="839"/>
      <c r="AD122" s="839"/>
      <c r="AE122" s="840"/>
      <c r="AF122" s="841" t="s">
        <v>123</v>
      </c>
      <c r="AG122" s="839"/>
      <c r="AH122" s="839"/>
      <c r="AI122" s="839"/>
      <c r="AJ122" s="840"/>
      <c r="AK122" s="841" t="s">
        <v>355</v>
      </c>
      <c r="AL122" s="839"/>
      <c r="AM122" s="839"/>
      <c r="AN122" s="839"/>
      <c r="AO122" s="840"/>
      <c r="AP122" s="886" t="s">
        <v>365</v>
      </c>
      <c r="AQ122" s="887"/>
      <c r="AR122" s="887"/>
      <c r="AS122" s="887"/>
      <c r="AT122" s="888"/>
      <c r="AU122" s="948"/>
      <c r="AV122" s="949"/>
      <c r="AW122" s="949"/>
      <c r="AX122" s="949"/>
      <c r="AY122" s="950"/>
      <c r="AZ122" s="941" t="s">
        <v>393</v>
      </c>
      <c r="BA122" s="942"/>
      <c r="BB122" s="942"/>
      <c r="BC122" s="942"/>
      <c r="BD122" s="942"/>
      <c r="BE122" s="942"/>
      <c r="BF122" s="942"/>
      <c r="BG122" s="942"/>
      <c r="BH122" s="942"/>
      <c r="BI122" s="942"/>
      <c r="BJ122" s="942"/>
      <c r="BK122" s="942"/>
      <c r="BL122" s="942"/>
      <c r="BM122" s="942"/>
      <c r="BN122" s="942"/>
      <c r="BO122" s="942"/>
      <c r="BP122" s="943"/>
      <c r="BQ122" s="944">
        <v>3001632</v>
      </c>
      <c r="BR122" s="907"/>
      <c r="BS122" s="907"/>
      <c r="BT122" s="907"/>
      <c r="BU122" s="907"/>
      <c r="BV122" s="907">
        <v>2924792</v>
      </c>
      <c r="BW122" s="907"/>
      <c r="BX122" s="907"/>
      <c r="BY122" s="907"/>
      <c r="BZ122" s="907"/>
      <c r="CA122" s="907">
        <v>2629436</v>
      </c>
      <c r="CB122" s="907"/>
      <c r="CC122" s="907"/>
      <c r="CD122" s="907"/>
      <c r="CE122" s="907"/>
      <c r="CF122" s="908">
        <v>62.4</v>
      </c>
      <c r="CG122" s="909"/>
      <c r="CH122" s="909"/>
      <c r="CI122" s="909"/>
      <c r="CJ122" s="909"/>
      <c r="CK122" s="931"/>
      <c r="CL122" s="917"/>
      <c r="CM122" s="917"/>
      <c r="CN122" s="917"/>
      <c r="CO122" s="918"/>
      <c r="CP122" s="897" t="s">
        <v>323</v>
      </c>
      <c r="CQ122" s="898"/>
      <c r="CR122" s="898"/>
      <c r="CS122" s="898"/>
      <c r="CT122" s="898"/>
      <c r="CU122" s="898"/>
      <c r="CV122" s="898"/>
      <c r="CW122" s="898"/>
      <c r="CX122" s="898"/>
      <c r="CY122" s="898"/>
      <c r="CZ122" s="898"/>
      <c r="DA122" s="898"/>
      <c r="DB122" s="898"/>
      <c r="DC122" s="898"/>
      <c r="DD122" s="898"/>
      <c r="DE122" s="898"/>
      <c r="DF122" s="899"/>
      <c r="DG122" s="875" t="s">
        <v>123</v>
      </c>
      <c r="DH122" s="876"/>
      <c r="DI122" s="876"/>
      <c r="DJ122" s="876"/>
      <c r="DK122" s="876"/>
      <c r="DL122" s="876" t="s">
        <v>123</v>
      </c>
      <c r="DM122" s="876"/>
      <c r="DN122" s="876"/>
      <c r="DO122" s="876"/>
      <c r="DP122" s="876"/>
      <c r="DQ122" s="876" t="s">
        <v>355</v>
      </c>
      <c r="DR122" s="876"/>
      <c r="DS122" s="876"/>
      <c r="DT122" s="876"/>
      <c r="DU122" s="876"/>
      <c r="DV122" s="853" t="s">
        <v>381</v>
      </c>
      <c r="DW122" s="853"/>
      <c r="DX122" s="853"/>
      <c r="DY122" s="853"/>
      <c r="DZ122" s="854"/>
    </row>
    <row r="123" spans="1:130" s="221" customFormat="1" ht="26.25" customHeight="1" x14ac:dyDescent="0.15">
      <c r="A123" s="879"/>
      <c r="B123" s="880"/>
      <c r="C123" s="883" t="s">
        <v>378</v>
      </c>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5"/>
      <c r="AA123" s="838">
        <v>31222</v>
      </c>
      <c r="AB123" s="839"/>
      <c r="AC123" s="839"/>
      <c r="AD123" s="839"/>
      <c r="AE123" s="840"/>
      <c r="AF123" s="841">
        <v>25551</v>
      </c>
      <c r="AG123" s="839"/>
      <c r="AH123" s="839"/>
      <c r="AI123" s="839"/>
      <c r="AJ123" s="840"/>
      <c r="AK123" s="841">
        <v>19808</v>
      </c>
      <c r="AL123" s="839"/>
      <c r="AM123" s="839"/>
      <c r="AN123" s="839"/>
      <c r="AO123" s="840"/>
      <c r="AP123" s="886">
        <v>0.5</v>
      </c>
      <c r="AQ123" s="887"/>
      <c r="AR123" s="887"/>
      <c r="AS123" s="887"/>
      <c r="AT123" s="888"/>
      <c r="AU123" s="951"/>
      <c r="AV123" s="952"/>
      <c r="AW123" s="952"/>
      <c r="AX123" s="952"/>
      <c r="AY123" s="952"/>
      <c r="AZ123" s="252" t="s">
        <v>180</v>
      </c>
      <c r="BA123" s="252"/>
      <c r="BB123" s="252"/>
      <c r="BC123" s="252"/>
      <c r="BD123" s="252"/>
      <c r="BE123" s="252"/>
      <c r="BF123" s="252"/>
      <c r="BG123" s="252"/>
      <c r="BH123" s="252"/>
      <c r="BI123" s="252"/>
      <c r="BJ123" s="252"/>
      <c r="BK123" s="252"/>
      <c r="BL123" s="252"/>
      <c r="BM123" s="252"/>
      <c r="BN123" s="252"/>
      <c r="BO123" s="939" t="s">
        <v>394</v>
      </c>
      <c r="BP123" s="940"/>
      <c r="BQ123" s="894">
        <v>6303861</v>
      </c>
      <c r="BR123" s="895"/>
      <c r="BS123" s="895"/>
      <c r="BT123" s="895"/>
      <c r="BU123" s="895"/>
      <c r="BV123" s="895">
        <v>6608882</v>
      </c>
      <c r="BW123" s="895"/>
      <c r="BX123" s="895"/>
      <c r="BY123" s="895"/>
      <c r="BZ123" s="895"/>
      <c r="CA123" s="895">
        <v>7239553</v>
      </c>
      <c r="CB123" s="895"/>
      <c r="CC123" s="895"/>
      <c r="CD123" s="895"/>
      <c r="CE123" s="895"/>
      <c r="CF123" s="805"/>
      <c r="CG123" s="806"/>
      <c r="CH123" s="806"/>
      <c r="CI123" s="806"/>
      <c r="CJ123" s="896"/>
      <c r="CK123" s="931"/>
      <c r="CL123" s="917"/>
      <c r="CM123" s="917"/>
      <c r="CN123" s="917"/>
      <c r="CO123" s="918"/>
      <c r="CP123" s="897" t="s">
        <v>395</v>
      </c>
      <c r="CQ123" s="898"/>
      <c r="CR123" s="898"/>
      <c r="CS123" s="898"/>
      <c r="CT123" s="898"/>
      <c r="CU123" s="898"/>
      <c r="CV123" s="898"/>
      <c r="CW123" s="898"/>
      <c r="CX123" s="898"/>
      <c r="CY123" s="898"/>
      <c r="CZ123" s="898"/>
      <c r="DA123" s="898"/>
      <c r="DB123" s="898"/>
      <c r="DC123" s="898"/>
      <c r="DD123" s="898"/>
      <c r="DE123" s="898"/>
      <c r="DF123" s="899"/>
      <c r="DG123" s="838" t="s">
        <v>123</v>
      </c>
      <c r="DH123" s="839"/>
      <c r="DI123" s="839"/>
      <c r="DJ123" s="839"/>
      <c r="DK123" s="840"/>
      <c r="DL123" s="841" t="s">
        <v>123</v>
      </c>
      <c r="DM123" s="839"/>
      <c r="DN123" s="839"/>
      <c r="DO123" s="839"/>
      <c r="DP123" s="840"/>
      <c r="DQ123" s="841" t="s">
        <v>123</v>
      </c>
      <c r="DR123" s="839"/>
      <c r="DS123" s="839"/>
      <c r="DT123" s="839"/>
      <c r="DU123" s="840"/>
      <c r="DV123" s="886" t="s">
        <v>123</v>
      </c>
      <c r="DW123" s="887"/>
      <c r="DX123" s="887"/>
      <c r="DY123" s="887"/>
      <c r="DZ123" s="888"/>
    </row>
    <row r="124" spans="1:130" s="221" customFormat="1" ht="26.25" customHeight="1" thickBot="1" x14ac:dyDescent="0.2">
      <c r="A124" s="879"/>
      <c r="B124" s="880"/>
      <c r="C124" s="883" t="s">
        <v>382</v>
      </c>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5"/>
      <c r="AA124" s="838" t="s">
        <v>123</v>
      </c>
      <c r="AB124" s="839"/>
      <c r="AC124" s="839"/>
      <c r="AD124" s="839"/>
      <c r="AE124" s="840"/>
      <c r="AF124" s="841" t="s">
        <v>123</v>
      </c>
      <c r="AG124" s="839"/>
      <c r="AH124" s="839"/>
      <c r="AI124" s="839"/>
      <c r="AJ124" s="840"/>
      <c r="AK124" s="841" t="s">
        <v>355</v>
      </c>
      <c r="AL124" s="839"/>
      <c r="AM124" s="839"/>
      <c r="AN124" s="839"/>
      <c r="AO124" s="840"/>
      <c r="AP124" s="886" t="s">
        <v>123</v>
      </c>
      <c r="AQ124" s="887"/>
      <c r="AR124" s="887"/>
      <c r="AS124" s="887"/>
      <c r="AT124" s="888"/>
      <c r="AU124" s="889" t="s">
        <v>396</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123</v>
      </c>
      <c r="BR124" s="893"/>
      <c r="BS124" s="893"/>
      <c r="BT124" s="893"/>
      <c r="BU124" s="893"/>
      <c r="BV124" s="893" t="s">
        <v>355</v>
      </c>
      <c r="BW124" s="893"/>
      <c r="BX124" s="893"/>
      <c r="BY124" s="893"/>
      <c r="BZ124" s="893"/>
      <c r="CA124" s="893" t="s">
        <v>123</v>
      </c>
      <c r="CB124" s="893"/>
      <c r="CC124" s="893"/>
      <c r="CD124" s="893"/>
      <c r="CE124" s="893"/>
      <c r="CF124" s="783"/>
      <c r="CG124" s="784"/>
      <c r="CH124" s="784"/>
      <c r="CI124" s="784"/>
      <c r="CJ124" s="924"/>
      <c r="CK124" s="932"/>
      <c r="CL124" s="932"/>
      <c r="CM124" s="932"/>
      <c r="CN124" s="932"/>
      <c r="CO124" s="933"/>
      <c r="CP124" s="897" t="s">
        <v>397</v>
      </c>
      <c r="CQ124" s="898"/>
      <c r="CR124" s="898"/>
      <c r="CS124" s="898"/>
      <c r="CT124" s="898"/>
      <c r="CU124" s="898"/>
      <c r="CV124" s="898"/>
      <c r="CW124" s="898"/>
      <c r="CX124" s="898"/>
      <c r="CY124" s="898"/>
      <c r="CZ124" s="898"/>
      <c r="DA124" s="898"/>
      <c r="DB124" s="898"/>
      <c r="DC124" s="898"/>
      <c r="DD124" s="898"/>
      <c r="DE124" s="898"/>
      <c r="DF124" s="899"/>
      <c r="DG124" s="821" t="s">
        <v>123</v>
      </c>
      <c r="DH124" s="822"/>
      <c r="DI124" s="822"/>
      <c r="DJ124" s="822"/>
      <c r="DK124" s="823"/>
      <c r="DL124" s="824" t="s">
        <v>123</v>
      </c>
      <c r="DM124" s="822"/>
      <c r="DN124" s="822"/>
      <c r="DO124" s="822"/>
      <c r="DP124" s="823"/>
      <c r="DQ124" s="824" t="s">
        <v>360</v>
      </c>
      <c r="DR124" s="822"/>
      <c r="DS124" s="822"/>
      <c r="DT124" s="822"/>
      <c r="DU124" s="823"/>
      <c r="DV124" s="910" t="s">
        <v>123</v>
      </c>
      <c r="DW124" s="911"/>
      <c r="DX124" s="911"/>
      <c r="DY124" s="911"/>
      <c r="DZ124" s="912"/>
    </row>
    <row r="125" spans="1:130" s="221" customFormat="1" ht="26.25" customHeight="1" x14ac:dyDescent="0.15">
      <c r="A125" s="879"/>
      <c r="B125" s="880"/>
      <c r="C125" s="883" t="s">
        <v>384</v>
      </c>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5"/>
      <c r="AA125" s="838" t="s">
        <v>123</v>
      </c>
      <c r="AB125" s="839"/>
      <c r="AC125" s="839"/>
      <c r="AD125" s="839"/>
      <c r="AE125" s="840"/>
      <c r="AF125" s="841" t="s">
        <v>123</v>
      </c>
      <c r="AG125" s="839"/>
      <c r="AH125" s="839"/>
      <c r="AI125" s="839"/>
      <c r="AJ125" s="840"/>
      <c r="AK125" s="841" t="s">
        <v>123</v>
      </c>
      <c r="AL125" s="839"/>
      <c r="AM125" s="839"/>
      <c r="AN125" s="839"/>
      <c r="AO125" s="840"/>
      <c r="AP125" s="886" t="s">
        <v>123</v>
      </c>
      <c r="AQ125" s="887"/>
      <c r="AR125" s="887"/>
      <c r="AS125" s="887"/>
      <c r="AT125" s="888"/>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5"/>
      <c r="BR125" s="255"/>
      <c r="BS125" s="255"/>
      <c r="BT125" s="255"/>
      <c r="BU125" s="255"/>
      <c r="BV125" s="255"/>
      <c r="BW125" s="255"/>
      <c r="BX125" s="255"/>
      <c r="BY125" s="255"/>
      <c r="BZ125" s="255"/>
      <c r="CA125" s="255"/>
      <c r="CB125" s="255"/>
      <c r="CC125" s="255"/>
      <c r="CD125" s="255"/>
      <c r="CE125" s="255"/>
      <c r="CF125" s="255"/>
      <c r="CG125" s="255"/>
      <c r="CH125" s="255"/>
      <c r="CI125" s="255"/>
      <c r="CJ125" s="256"/>
      <c r="CK125" s="913" t="s">
        <v>398</v>
      </c>
      <c r="CL125" s="914"/>
      <c r="CM125" s="914"/>
      <c r="CN125" s="914"/>
      <c r="CO125" s="915"/>
      <c r="CP125" s="922" t="s">
        <v>399</v>
      </c>
      <c r="CQ125" s="867"/>
      <c r="CR125" s="867"/>
      <c r="CS125" s="867"/>
      <c r="CT125" s="867"/>
      <c r="CU125" s="867"/>
      <c r="CV125" s="867"/>
      <c r="CW125" s="867"/>
      <c r="CX125" s="867"/>
      <c r="CY125" s="867"/>
      <c r="CZ125" s="867"/>
      <c r="DA125" s="867"/>
      <c r="DB125" s="867"/>
      <c r="DC125" s="867"/>
      <c r="DD125" s="867"/>
      <c r="DE125" s="867"/>
      <c r="DF125" s="868"/>
      <c r="DG125" s="923" t="s">
        <v>123</v>
      </c>
      <c r="DH125" s="904"/>
      <c r="DI125" s="904"/>
      <c r="DJ125" s="904"/>
      <c r="DK125" s="904"/>
      <c r="DL125" s="904" t="s">
        <v>123</v>
      </c>
      <c r="DM125" s="904"/>
      <c r="DN125" s="904"/>
      <c r="DO125" s="904"/>
      <c r="DP125" s="904"/>
      <c r="DQ125" s="904" t="s">
        <v>375</v>
      </c>
      <c r="DR125" s="904"/>
      <c r="DS125" s="904"/>
      <c r="DT125" s="904"/>
      <c r="DU125" s="904"/>
      <c r="DV125" s="905" t="s">
        <v>123</v>
      </c>
      <c r="DW125" s="905"/>
      <c r="DX125" s="905"/>
      <c r="DY125" s="905"/>
      <c r="DZ125" s="906"/>
    </row>
    <row r="126" spans="1:130" s="221" customFormat="1" ht="26.25" customHeight="1" thickBot="1" x14ac:dyDescent="0.2">
      <c r="A126" s="879"/>
      <c r="B126" s="880"/>
      <c r="C126" s="883" t="s">
        <v>386</v>
      </c>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5"/>
      <c r="AA126" s="838" t="s">
        <v>123</v>
      </c>
      <c r="AB126" s="839"/>
      <c r="AC126" s="839"/>
      <c r="AD126" s="839"/>
      <c r="AE126" s="840"/>
      <c r="AF126" s="841" t="s">
        <v>123</v>
      </c>
      <c r="AG126" s="839"/>
      <c r="AH126" s="839"/>
      <c r="AI126" s="839"/>
      <c r="AJ126" s="840"/>
      <c r="AK126" s="841" t="s">
        <v>123</v>
      </c>
      <c r="AL126" s="839"/>
      <c r="AM126" s="839"/>
      <c r="AN126" s="839"/>
      <c r="AO126" s="840"/>
      <c r="AP126" s="886" t="s">
        <v>123</v>
      </c>
      <c r="AQ126" s="887"/>
      <c r="AR126" s="887"/>
      <c r="AS126" s="887"/>
      <c r="AT126" s="888"/>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8"/>
      <c r="CE126" s="258"/>
      <c r="CF126" s="258"/>
      <c r="CG126" s="255"/>
      <c r="CH126" s="255"/>
      <c r="CI126" s="255"/>
      <c r="CJ126" s="256"/>
      <c r="CK126" s="916"/>
      <c r="CL126" s="917"/>
      <c r="CM126" s="917"/>
      <c r="CN126" s="917"/>
      <c r="CO126" s="918"/>
      <c r="CP126" s="874" t="s">
        <v>400</v>
      </c>
      <c r="CQ126" s="809"/>
      <c r="CR126" s="809"/>
      <c r="CS126" s="809"/>
      <c r="CT126" s="809"/>
      <c r="CU126" s="809"/>
      <c r="CV126" s="809"/>
      <c r="CW126" s="809"/>
      <c r="CX126" s="809"/>
      <c r="CY126" s="809"/>
      <c r="CZ126" s="809"/>
      <c r="DA126" s="809"/>
      <c r="DB126" s="809"/>
      <c r="DC126" s="809"/>
      <c r="DD126" s="809"/>
      <c r="DE126" s="809"/>
      <c r="DF126" s="810"/>
      <c r="DG126" s="875" t="s">
        <v>123</v>
      </c>
      <c r="DH126" s="876"/>
      <c r="DI126" s="876"/>
      <c r="DJ126" s="876"/>
      <c r="DK126" s="876"/>
      <c r="DL126" s="876" t="s">
        <v>123</v>
      </c>
      <c r="DM126" s="876"/>
      <c r="DN126" s="876"/>
      <c r="DO126" s="876"/>
      <c r="DP126" s="876"/>
      <c r="DQ126" s="876" t="s">
        <v>123</v>
      </c>
      <c r="DR126" s="876"/>
      <c r="DS126" s="876"/>
      <c r="DT126" s="876"/>
      <c r="DU126" s="876"/>
      <c r="DV126" s="853" t="s">
        <v>381</v>
      </c>
      <c r="DW126" s="853"/>
      <c r="DX126" s="853"/>
      <c r="DY126" s="853"/>
      <c r="DZ126" s="854"/>
    </row>
    <row r="127" spans="1:130" s="221" customFormat="1" ht="26.25" customHeight="1" x14ac:dyDescent="0.15">
      <c r="A127" s="881"/>
      <c r="B127" s="882"/>
      <c r="C127" s="900" t="s">
        <v>401</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38" t="s">
        <v>123</v>
      </c>
      <c r="AB127" s="839"/>
      <c r="AC127" s="839"/>
      <c r="AD127" s="839"/>
      <c r="AE127" s="840"/>
      <c r="AF127" s="841" t="s">
        <v>123</v>
      </c>
      <c r="AG127" s="839"/>
      <c r="AH127" s="839"/>
      <c r="AI127" s="839"/>
      <c r="AJ127" s="840"/>
      <c r="AK127" s="841" t="s">
        <v>123</v>
      </c>
      <c r="AL127" s="839"/>
      <c r="AM127" s="839"/>
      <c r="AN127" s="839"/>
      <c r="AO127" s="840"/>
      <c r="AP127" s="886" t="s">
        <v>123</v>
      </c>
      <c r="AQ127" s="887"/>
      <c r="AR127" s="887"/>
      <c r="AS127" s="887"/>
      <c r="AT127" s="888"/>
      <c r="AU127" s="257"/>
      <c r="AV127" s="257"/>
      <c r="AW127" s="257"/>
      <c r="AX127" s="903" t="s">
        <v>402</v>
      </c>
      <c r="AY127" s="871"/>
      <c r="AZ127" s="871"/>
      <c r="BA127" s="871"/>
      <c r="BB127" s="871"/>
      <c r="BC127" s="871"/>
      <c r="BD127" s="871"/>
      <c r="BE127" s="872"/>
      <c r="BF127" s="870" t="s">
        <v>403</v>
      </c>
      <c r="BG127" s="871"/>
      <c r="BH127" s="871"/>
      <c r="BI127" s="871"/>
      <c r="BJ127" s="871"/>
      <c r="BK127" s="871"/>
      <c r="BL127" s="872"/>
      <c r="BM127" s="870" t="s">
        <v>404</v>
      </c>
      <c r="BN127" s="871"/>
      <c r="BO127" s="871"/>
      <c r="BP127" s="871"/>
      <c r="BQ127" s="871"/>
      <c r="BR127" s="871"/>
      <c r="BS127" s="872"/>
      <c r="BT127" s="870" t="s">
        <v>405</v>
      </c>
      <c r="BU127" s="871"/>
      <c r="BV127" s="871"/>
      <c r="BW127" s="871"/>
      <c r="BX127" s="871"/>
      <c r="BY127" s="871"/>
      <c r="BZ127" s="873"/>
      <c r="CA127" s="257"/>
      <c r="CB127" s="257"/>
      <c r="CC127" s="257"/>
      <c r="CD127" s="258"/>
      <c r="CE127" s="258"/>
      <c r="CF127" s="258"/>
      <c r="CG127" s="255"/>
      <c r="CH127" s="255"/>
      <c r="CI127" s="255"/>
      <c r="CJ127" s="256"/>
      <c r="CK127" s="916"/>
      <c r="CL127" s="917"/>
      <c r="CM127" s="917"/>
      <c r="CN127" s="917"/>
      <c r="CO127" s="918"/>
      <c r="CP127" s="874" t="s">
        <v>406</v>
      </c>
      <c r="CQ127" s="809"/>
      <c r="CR127" s="809"/>
      <c r="CS127" s="809"/>
      <c r="CT127" s="809"/>
      <c r="CU127" s="809"/>
      <c r="CV127" s="809"/>
      <c r="CW127" s="809"/>
      <c r="CX127" s="809"/>
      <c r="CY127" s="809"/>
      <c r="CZ127" s="809"/>
      <c r="DA127" s="809"/>
      <c r="DB127" s="809"/>
      <c r="DC127" s="809"/>
      <c r="DD127" s="809"/>
      <c r="DE127" s="809"/>
      <c r="DF127" s="810"/>
      <c r="DG127" s="875" t="s">
        <v>123</v>
      </c>
      <c r="DH127" s="876"/>
      <c r="DI127" s="876"/>
      <c r="DJ127" s="876"/>
      <c r="DK127" s="876"/>
      <c r="DL127" s="876" t="s">
        <v>123</v>
      </c>
      <c r="DM127" s="876"/>
      <c r="DN127" s="876"/>
      <c r="DO127" s="876"/>
      <c r="DP127" s="876"/>
      <c r="DQ127" s="876" t="s">
        <v>123</v>
      </c>
      <c r="DR127" s="876"/>
      <c r="DS127" s="876"/>
      <c r="DT127" s="876"/>
      <c r="DU127" s="876"/>
      <c r="DV127" s="853" t="s">
        <v>123</v>
      </c>
      <c r="DW127" s="853"/>
      <c r="DX127" s="853"/>
      <c r="DY127" s="853"/>
      <c r="DZ127" s="854"/>
    </row>
    <row r="128" spans="1:130" s="221" customFormat="1" ht="26.25" customHeight="1" thickBot="1" x14ac:dyDescent="0.2">
      <c r="A128" s="855" t="s">
        <v>407</v>
      </c>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7" t="s">
        <v>408</v>
      </c>
      <c r="X128" s="857"/>
      <c r="Y128" s="857"/>
      <c r="Z128" s="858"/>
      <c r="AA128" s="859">
        <v>105285</v>
      </c>
      <c r="AB128" s="860"/>
      <c r="AC128" s="860"/>
      <c r="AD128" s="860"/>
      <c r="AE128" s="861"/>
      <c r="AF128" s="862">
        <v>112241</v>
      </c>
      <c r="AG128" s="860"/>
      <c r="AH128" s="860"/>
      <c r="AI128" s="860"/>
      <c r="AJ128" s="861"/>
      <c r="AK128" s="862">
        <v>119699</v>
      </c>
      <c r="AL128" s="860"/>
      <c r="AM128" s="860"/>
      <c r="AN128" s="860"/>
      <c r="AO128" s="861"/>
      <c r="AP128" s="863"/>
      <c r="AQ128" s="864"/>
      <c r="AR128" s="864"/>
      <c r="AS128" s="864"/>
      <c r="AT128" s="865"/>
      <c r="AU128" s="257"/>
      <c r="AV128" s="257"/>
      <c r="AW128" s="257"/>
      <c r="AX128" s="866" t="s">
        <v>409</v>
      </c>
      <c r="AY128" s="867"/>
      <c r="AZ128" s="867"/>
      <c r="BA128" s="867"/>
      <c r="BB128" s="867"/>
      <c r="BC128" s="867"/>
      <c r="BD128" s="867"/>
      <c r="BE128" s="868"/>
      <c r="BF128" s="845" t="s">
        <v>123</v>
      </c>
      <c r="BG128" s="846"/>
      <c r="BH128" s="846"/>
      <c r="BI128" s="846"/>
      <c r="BJ128" s="846"/>
      <c r="BK128" s="846"/>
      <c r="BL128" s="869"/>
      <c r="BM128" s="845">
        <v>15</v>
      </c>
      <c r="BN128" s="846"/>
      <c r="BO128" s="846"/>
      <c r="BP128" s="846"/>
      <c r="BQ128" s="846"/>
      <c r="BR128" s="846"/>
      <c r="BS128" s="869"/>
      <c r="BT128" s="845">
        <v>20</v>
      </c>
      <c r="BU128" s="846"/>
      <c r="BV128" s="846"/>
      <c r="BW128" s="846"/>
      <c r="BX128" s="846"/>
      <c r="BY128" s="846"/>
      <c r="BZ128" s="847"/>
      <c r="CA128" s="258"/>
      <c r="CB128" s="258"/>
      <c r="CC128" s="258"/>
      <c r="CD128" s="258"/>
      <c r="CE128" s="258"/>
      <c r="CF128" s="258"/>
      <c r="CG128" s="255"/>
      <c r="CH128" s="255"/>
      <c r="CI128" s="255"/>
      <c r="CJ128" s="256"/>
      <c r="CK128" s="919"/>
      <c r="CL128" s="920"/>
      <c r="CM128" s="920"/>
      <c r="CN128" s="920"/>
      <c r="CO128" s="921"/>
      <c r="CP128" s="848" t="s">
        <v>410</v>
      </c>
      <c r="CQ128" s="787"/>
      <c r="CR128" s="787"/>
      <c r="CS128" s="787"/>
      <c r="CT128" s="787"/>
      <c r="CU128" s="787"/>
      <c r="CV128" s="787"/>
      <c r="CW128" s="787"/>
      <c r="CX128" s="787"/>
      <c r="CY128" s="787"/>
      <c r="CZ128" s="787"/>
      <c r="DA128" s="787"/>
      <c r="DB128" s="787"/>
      <c r="DC128" s="787"/>
      <c r="DD128" s="787"/>
      <c r="DE128" s="787"/>
      <c r="DF128" s="788"/>
      <c r="DG128" s="849" t="s">
        <v>123</v>
      </c>
      <c r="DH128" s="850"/>
      <c r="DI128" s="850"/>
      <c r="DJ128" s="850"/>
      <c r="DK128" s="850"/>
      <c r="DL128" s="850" t="s">
        <v>123</v>
      </c>
      <c r="DM128" s="850"/>
      <c r="DN128" s="850"/>
      <c r="DO128" s="850"/>
      <c r="DP128" s="850"/>
      <c r="DQ128" s="850" t="s">
        <v>123</v>
      </c>
      <c r="DR128" s="850"/>
      <c r="DS128" s="850"/>
      <c r="DT128" s="850"/>
      <c r="DU128" s="850"/>
      <c r="DV128" s="851" t="s">
        <v>123</v>
      </c>
      <c r="DW128" s="851"/>
      <c r="DX128" s="851"/>
      <c r="DY128" s="851"/>
      <c r="DZ128" s="852"/>
    </row>
    <row r="129" spans="1:131" s="221" customFormat="1" ht="26.25" customHeight="1" x14ac:dyDescent="0.15">
      <c r="A129" s="833" t="s">
        <v>102</v>
      </c>
      <c r="B129" s="834"/>
      <c r="C129" s="834"/>
      <c r="D129" s="834"/>
      <c r="E129" s="834"/>
      <c r="F129" s="834"/>
      <c r="G129" s="834"/>
      <c r="H129" s="834"/>
      <c r="I129" s="834"/>
      <c r="J129" s="834"/>
      <c r="K129" s="834"/>
      <c r="L129" s="834"/>
      <c r="M129" s="834"/>
      <c r="N129" s="834"/>
      <c r="O129" s="834"/>
      <c r="P129" s="834"/>
      <c r="Q129" s="834"/>
      <c r="R129" s="834"/>
      <c r="S129" s="834"/>
      <c r="T129" s="834"/>
      <c r="U129" s="834"/>
      <c r="V129" s="834"/>
      <c r="W129" s="835" t="s">
        <v>411</v>
      </c>
      <c r="X129" s="836"/>
      <c r="Y129" s="836"/>
      <c r="Z129" s="837"/>
      <c r="AA129" s="838">
        <v>4016211</v>
      </c>
      <c r="AB129" s="839"/>
      <c r="AC129" s="839"/>
      <c r="AD129" s="839"/>
      <c r="AE129" s="840"/>
      <c r="AF129" s="841">
        <v>4039034</v>
      </c>
      <c r="AG129" s="839"/>
      <c r="AH129" s="839"/>
      <c r="AI129" s="839"/>
      <c r="AJ129" s="840"/>
      <c r="AK129" s="841">
        <v>4509586</v>
      </c>
      <c r="AL129" s="839"/>
      <c r="AM129" s="839"/>
      <c r="AN129" s="839"/>
      <c r="AO129" s="840"/>
      <c r="AP129" s="842"/>
      <c r="AQ129" s="843"/>
      <c r="AR129" s="843"/>
      <c r="AS129" s="843"/>
      <c r="AT129" s="844"/>
      <c r="AU129" s="259"/>
      <c r="AV129" s="259"/>
      <c r="AW129" s="259"/>
      <c r="AX129" s="808" t="s">
        <v>412</v>
      </c>
      <c r="AY129" s="809"/>
      <c r="AZ129" s="809"/>
      <c r="BA129" s="809"/>
      <c r="BB129" s="809"/>
      <c r="BC129" s="809"/>
      <c r="BD129" s="809"/>
      <c r="BE129" s="810"/>
      <c r="BF129" s="828" t="s">
        <v>381</v>
      </c>
      <c r="BG129" s="829"/>
      <c r="BH129" s="829"/>
      <c r="BI129" s="829"/>
      <c r="BJ129" s="829"/>
      <c r="BK129" s="829"/>
      <c r="BL129" s="830"/>
      <c r="BM129" s="828">
        <v>20</v>
      </c>
      <c r="BN129" s="829"/>
      <c r="BO129" s="829"/>
      <c r="BP129" s="829"/>
      <c r="BQ129" s="829"/>
      <c r="BR129" s="829"/>
      <c r="BS129" s="830"/>
      <c r="BT129" s="828">
        <v>30</v>
      </c>
      <c r="BU129" s="831"/>
      <c r="BV129" s="831"/>
      <c r="BW129" s="831"/>
      <c r="BX129" s="831"/>
      <c r="BY129" s="831"/>
      <c r="BZ129" s="832"/>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28"/>
      <c r="DQ129" s="228"/>
      <c r="DR129" s="228"/>
      <c r="DS129" s="228"/>
      <c r="DT129" s="228"/>
      <c r="DU129" s="228"/>
      <c r="DV129" s="228"/>
      <c r="DW129" s="228"/>
      <c r="DX129" s="228"/>
      <c r="DY129" s="228"/>
      <c r="DZ129" s="232"/>
    </row>
    <row r="130" spans="1:131" s="221" customFormat="1" ht="26.25" customHeight="1" x14ac:dyDescent="0.15">
      <c r="A130" s="833" t="s">
        <v>413</v>
      </c>
      <c r="B130" s="834"/>
      <c r="C130" s="834"/>
      <c r="D130" s="834"/>
      <c r="E130" s="834"/>
      <c r="F130" s="834"/>
      <c r="G130" s="834"/>
      <c r="H130" s="834"/>
      <c r="I130" s="834"/>
      <c r="J130" s="834"/>
      <c r="K130" s="834"/>
      <c r="L130" s="834"/>
      <c r="M130" s="834"/>
      <c r="N130" s="834"/>
      <c r="O130" s="834"/>
      <c r="P130" s="834"/>
      <c r="Q130" s="834"/>
      <c r="R130" s="834"/>
      <c r="S130" s="834"/>
      <c r="T130" s="834"/>
      <c r="U130" s="834"/>
      <c r="V130" s="834"/>
      <c r="W130" s="835" t="s">
        <v>414</v>
      </c>
      <c r="X130" s="836"/>
      <c r="Y130" s="836"/>
      <c r="Z130" s="837"/>
      <c r="AA130" s="838">
        <v>293469</v>
      </c>
      <c r="AB130" s="839"/>
      <c r="AC130" s="839"/>
      <c r="AD130" s="839"/>
      <c r="AE130" s="840"/>
      <c r="AF130" s="841">
        <v>298257</v>
      </c>
      <c r="AG130" s="839"/>
      <c r="AH130" s="839"/>
      <c r="AI130" s="839"/>
      <c r="AJ130" s="840"/>
      <c r="AK130" s="841">
        <v>292818</v>
      </c>
      <c r="AL130" s="839"/>
      <c r="AM130" s="839"/>
      <c r="AN130" s="839"/>
      <c r="AO130" s="840"/>
      <c r="AP130" s="842"/>
      <c r="AQ130" s="843"/>
      <c r="AR130" s="843"/>
      <c r="AS130" s="843"/>
      <c r="AT130" s="844"/>
      <c r="AU130" s="259"/>
      <c r="AV130" s="259"/>
      <c r="AW130" s="259"/>
      <c r="AX130" s="808" t="s">
        <v>415</v>
      </c>
      <c r="AY130" s="809"/>
      <c r="AZ130" s="809"/>
      <c r="BA130" s="809"/>
      <c r="BB130" s="809"/>
      <c r="BC130" s="809"/>
      <c r="BD130" s="809"/>
      <c r="BE130" s="810"/>
      <c r="BF130" s="811">
        <v>-1.1000000000000001</v>
      </c>
      <c r="BG130" s="812"/>
      <c r="BH130" s="812"/>
      <c r="BI130" s="812"/>
      <c r="BJ130" s="812"/>
      <c r="BK130" s="812"/>
      <c r="BL130" s="813"/>
      <c r="BM130" s="811">
        <v>25</v>
      </c>
      <c r="BN130" s="812"/>
      <c r="BO130" s="812"/>
      <c r="BP130" s="812"/>
      <c r="BQ130" s="812"/>
      <c r="BR130" s="812"/>
      <c r="BS130" s="813"/>
      <c r="BT130" s="811">
        <v>35</v>
      </c>
      <c r="BU130" s="814"/>
      <c r="BV130" s="814"/>
      <c r="BW130" s="814"/>
      <c r="BX130" s="814"/>
      <c r="BY130" s="814"/>
      <c r="BZ130" s="815"/>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c r="DL130" s="260"/>
      <c r="DM130" s="260"/>
      <c r="DN130" s="260"/>
      <c r="DO130" s="260"/>
      <c r="DP130" s="228"/>
      <c r="DQ130" s="228"/>
      <c r="DR130" s="228"/>
      <c r="DS130" s="228"/>
      <c r="DT130" s="228"/>
      <c r="DU130" s="228"/>
      <c r="DV130" s="228"/>
      <c r="DW130" s="228"/>
      <c r="DX130" s="228"/>
      <c r="DY130" s="228"/>
      <c r="DZ130" s="232"/>
    </row>
    <row r="131" spans="1:131" s="221" customFormat="1" ht="26.25" customHeight="1" thickBot="1" x14ac:dyDescent="0.2">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416</v>
      </c>
      <c r="X131" s="819"/>
      <c r="Y131" s="819"/>
      <c r="Z131" s="820"/>
      <c r="AA131" s="821">
        <v>3722742</v>
      </c>
      <c r="AB131" s="822"/>
      <c r="AC131" s="822"/>
      <c r="AD131" s="822"/>
      <c r="AE131" s="823"/>
      <c r="AF131" s="824">
        <v>3740777</v>
      </c>
      <c r="AG131" s="822"/>
      <c r="AH131" s="822"/>
      <c r="AI131" s="822"/>
      <c r="AJ131" s="823"/>
      <c r="AK131" s="824">
        <v>4216768</v>
      </c>
      <c r="AL131" s="822"/>
      <c r="AM131" s="822"/>
      <c r="AN131" s="822"/>
      <c r="AO131" s="823"/>
      <c r="AP131" s="825"/>
      <c r="AQ131" s="826"/>
      <c r="AR131" s="826"/>
      <c r="AS131" s="826"/>
      <c r="AT131" s="827"/>
      <c r="AU131" s="259"/>
      <c r="AV131" s="259"/>
      <c r="AW131" s="259"/>
      <c r="AX131" s="786" t="s">
        <v>417</v>
      </c>
      <c r="AY131" s="787"/>
      <c r="AZ131" s="787"/>
      <c r="BA131" s="787"/>
      <c r="BB131" s="787"/>
      <c r="BC131" s="787"/>
      <c r="BD131" s="787"/>
      <c r="BE131" s="788"/>
      <c r="BF131" s="789" t="s">
        <v>123</v>
      </c>
      <c r="BG131" s="790"/>
      <c r="BH131" s="790"/>
      <c r="BI131" s="790"/>
      <c r="BJ131" s="790"/>
      <c r="BK131" s="790"/>
      <c r="BL131" s="791"/>
      <c r="BM131" s="789">
        <v>350</v>
      </c>
      <c r="BN131" s="790"/>
      <c r="BO131" s="790"/>
      <c r="BP131" s="790"/>
      <c r="BQ131" s="790"/>
      <c r="BR131" s="790"/>
      <c r="BS131" s="791"/>
      <c r="BT131" s="792"/>
      <c r="BU131" s="793"/>
      <c r="BV131" s="793"/>
      <c r="BW131" s="793"/>
      <c r="BX131" s="793"/>
      <c r="BY131" s="793"/>
      <c r="BZ131" s="794"/>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c r="DL131" s="260"/>
      <c r="DM131" s="260"/>
      <c r="DN131" s="260"/>
      <c r="DO131" s="260"/>
      <c r="DP131" s="228"/>
      <c r="DQ131" s="228"/>
      <c r="DR131" s="228"/>
      <c r="DS131" s="228"/>
      <c r="DT131" s="228"/>
      <c r="DU131" s="228"/>
      <c r="DV131" s="228"/>
      <c r="DW131" s="228"/>
      <c r="DX131" s="228"/>
      <c r="DY131" s="228"/>
      <c r="DZ131" s="232"/>
    </row>
    <row r="132" spans="1:131" s="221" customFormat="1" ht="26.25" customHeight="1" x14ac:dyDescent="0.15">
      <c r="A132" s="795" t="s">
        <v>418</v>
      </c>
      <c r="B132" s="796"/>
      <c r="C132" s="796"/>
      <c r="D132" s="796"/>
      <c r="E132" s="796"/>
      <c r="F132" s="796"/>
      <c r="G132" s="796"/>
      <c r="H132" s="796"/>
      <c r="I132" s="796"/>
      <c r="J132" s="796"/>
      <c r="K132" s="796"/>
      <c r="L132" s="796"/>
      <c r="M132" s="796"/>
      <c r="N132" s="796"/>
      <c r="O132" s="796"/>
      <c r="P132" s="796"/>
      <c r="Q132" s="796"/>
      <c r="R132" s="796"/>
      <c r="S132" s="796"/>
      <c r="T132" s="796"/>
      <c r="U132" s="796"/>
      <c r="V132" s="799" t="s">
        <v>419</v>
      </c>
      <c r="W132" s="799"/>
      <c r="X132" s="799"/>
      <c r="Y132" s="799"/>
      <c r="Z132" s="800"/>
      <c r="AA132" s="801">
        <v>-1.104051798</v>
      </c>
      <c r="AB132" s="802"/>
      <c r="AC132" s="802"/>
      <c r="AD132" s="802"/>
      <c r="AE132" s="803"/>
      <c r="AF132" s="804">
        <v>-1.8831381819999999</v>
      </c>
      <c r="AG132" s="802"/>
      <c r="AH132" s="802"/>
      <c r="AI132" s="802"/>
      <c r="AJ132" s="803"/>
      <c r="AK132" s="804">
        <v>-0.56396273200000002</v>
      </c>
      <c r="AL132" s="802"/>
      <c r="AM132" s="802"/>
      <c r="AN132" s="802"/>
      <c r="AO132" s="803"/>
      <c r="AP132" s="805"/>
      <c r="AQ132" s="806"/>
      <c r="AR132" s="806"/>
      <c r="AS132" s="806"/>
      <c r="AT132" s="807"/>
      <c r="AU132" s="261"/>
      <c r="AV132" s="262"/>
      <c r="AW132" s="262"/>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32"/>
      <c r="DQ132" s="232"/>
      <c r="DR132" s="232"/>
      <c r="DS132" s="232"/>
      <c r="DT132" s="232"/>
      <c r="DU132" s="232"/>
      <c r="DV132" s="232"/>
      <c r="DW132" s="232"/>
      <c r="DX132" s="232"/>
      <c r="DY132" s="232"/>
      <c r="DZ132" s="232"/>
    </row>
    <row r="133" spans="1:131" s="221" customFormat="1" ht="26.25" customHeight="1" thickBot="1" x14ac:dyDescent="0.2">
      <c r="A133" s="797"/>
      <c r="B133" s="798"/>
      <c r="C133" s="798"/>
      <c r="D133" s="798"/>
      <c r="E133" s="798"/>
      <c r="F133" s="798"/>
      <c r="G133" s="798"/>
      <c r="H133" s="798"/>
      <c r="I133" s="798"/>
      <c r="J133" s="798"/>
      <c r="K133" s="798"/>
      <c r="L133" s="798"/>
      <c r="M133" s="798"/>
      <c r="N133" s="798"/>
      <c r="O133" s="798"/>
      <c r="P133" s="798"/>
      <c r="Q133" s="798"/>
      <c r="R133" s="798"/>
      <c r="S133" s="798"/>
      <c r="T133" s="798"/>
      <c r="U133" s="798"/>
      <c r="V133" s="778" t="s">
        <v>420</v>
      </c>
      <c r="W133" s="778"/>
      <c r="X133" s="778"/>
      <c r="Y133" s="778"/>
      <c r="Z133" s="779"/>
      <c r="AA133" s="780">
        <v>-1.1000000000000001</v>
      </c>
      <c r="AB133" s="781"/>
      <c r="AC133" s="781"/>
      <c r="AD133" s="781"/>
      <c r="AE133" s="782"/>
      <c r="AF133" s="780">
        <v>-1.4</v>
      </c>
      <c r="AG133" s="781"/>
      <c r="AH133" s="781"/>
      <c r="AI133" s="781"/>
      <c r="AJ133" s="782"/>
      <c r="AK133" s="780">
        <v>-1.1000000000000001</v>
      </c>
      <c r="AL133" s="781"/>
      <c r="AM133" s="781"/>
      <c r="AN133" s="781"/>
      <c r="AO133" s="782"/>
      <c r="AP133" s="783"/>
      <c r="AQ133" s="784"/>
      <c r="AR133" s="784"/>
      <c r="AS133" s="784"/>
      <c r="AT133" s="785"/>
      <c r="AU133" s="262"/>
      <c r="AV133" s="262"/>
      <c r="AW133" s="262"/>
      <c r="AX133" s="262"/>
      <c r="AY133" s="262"/>
      <c r="AZ133" s="262"/>
      <c r="BA133" s="262"/>
      <c r="BB133" s="262"/>
      <c r="BC133" s="262"/>
      <c r="BD133" s="262"/>
      <c r="BE133" s="262"/>
      <c r="BF133" s="262"/>
      <c r="BG133" s="262"/>
      <c r="BH133" s="262"/>
      <c r="BI133" s="262"/>
      <c r="BJ133" s="262"/>
      <c r="BK133" s="262"/>
      <c r="BL133" s="262"/>
      <c r="BM133" s="262"/>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32"/>
      <c r="DQ133" s="232"/>
      <c r="DR133" s="232"/>
      <c r="DS133" s="232"/>
      <c r="DT133" s="232"/>
      <c r="DU133" s="232"/>
      <c r="DV133" s="232"/>
      <c r="DW133" s="232"/>
      <c r="DX133" s="232"/>
      <c r="DY133" s="232"/>
      <c r="DZ133" s="232"/>
    </row>
    <row r="134" spans="1:131" s="222" customFormat="1" ht="11.25" customHeight="1" x14ac:dyDescent="0.15">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2"/>
      <c r="AV134" s="262"/>
      <c r="AW134" s="262"/>
      <c r="AX134" s="262"/>
      <c r="AY134" s="262"/>
      <c r="AZ134" s="262"/>
      <c r="BA134" s="262"/>
      <c r="BB134" s="262"/>
      <c r="BC134" s="262"/>
      <c r="BD134" s="262"/>
      <c r="BE134" s="262"/>
      <c r="BF134" s="262"/>
      <c r="BG134" s="262"/>
      <c r="BH134" s="262"/>
      <c r="BI134" s="262"/>
      <c r="BJ134" s="262"/>
      <c r="BK134" s="262"/>
      <c r="BL134" s="262"/>
      <c r="BM134" s="262"/>
      <c r="BN134" s="260"/>
      <c r="BO134" s="260"/>
      <c r="BP134" s="260"/>
      <c r="BQ134" s="260"/>
      <c r="BR134" s="260"/>
      <c r="BS134" s="260"/>
      <c r="BT134" s="260"/>
      <c r="BU134" s="260"/>
      <c r="BV134" s="260"/>
      <c r="BW134" s="260"/>
      <c r="BX134" s="260"/>
      <c r="BY134" s="260"/>
      <c r="BZ134" s="260"/>
      <c r="CA134" s="260"/>
      <c r="CB134" s="260"/>
      <c r="CC134" s="260"/>
      <c r="CD134" s="260"/>
      <c r="CE134" s="260"/>
      <c r="CF134" s="260"/>
      <c r="CG134" s="260"/>
      <c r="CH134" s="26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0"/>
      <c r="DF134" s="260"/>
      <c r="DG134" s="260"/>
      <c r="DH134" s="260"/>
      <c r="DI134" s="260"/>
      <c r="DJ134" s="260"/>
      <c r="DK134" s="260"/>
      <c r="DL134" s="260"/>
      <c r="DM134" s="260"/>
      <c r="DN134" s="260"/>
      <c r="DO134" s="260"/>
      <c r="DP134" s="232"/>
      <c r="DQ134" s="232"/>
      <c r="DR134" s="232"/>
      <c r="DS134" s="232"/>
      <c r="DT134" s="232"/>
      <c r="DU134" s="232"/>
      <c r="DV134" s="232"/>
      <c r="DW134" s="232"/>
      <c r="DX134" s="232"/>
      <c r="DY134" s="232"/>
      <c r="DZ134" s="232"/>
      <c r="EA134" s="221"/>
    </row>
    <row r="135" spans="1:131" ht="14.25" hidden="1" x14ac:dyDescent="0.15">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3"/>
      <c r="BX135" s="263"/>
      <c r="BY135" s="263"/>
      <c r="BZ135" s="263"/>
      <c r="CA135" s="263"/>
      <c r="CB135" s="263"/>
      <c r="CC135" s="263"/>
      <c r="CD135" s="263"/>
      <c r="CE135" s="263"/>
      <c r="CF135" s="263"/>
      <c r="CG135" s="263"/>
      <c r="CH135" s="263"/>
      <c r="CI135" s="263"/>
      <c r="CJ135" s="263"/>
      <c r="CK135" s="263"/>
      <c r="CL135" s="263"/>
      <c r="CM135" s="263"/>
      <c r="CN135" s="263"/>
      <c r="CO135" s="263"/>
      <c r="CP135" s="263"/>
      <c r="CQ135" s="263"/>
      <c r="CR135" s="263"/>
      <c r="CS135" s="263"/>
      <c r="CT135" s="263"/>
      <c r="CU135" s="263"/>
      <c r="CV135" s="263"/>
      <c r="CW135" s="263"/>
      <c r="CX135" s="263"/>
      <c r="CY135" s="263"/>
      <c r="CZ135" s="263"/>
      <c r="DA135" s="263"/>
      <c r="DB135" s="263"/>
      <c r="DC135" s="263"/>
      <c r="DD135" s="263"/>
      <c r="DE135" s="263"/>
      <c r="DF135" s="263"/>
      <c r="DG135" s="263"/>
      <c r="DH135" s="263"/>
      <c r="DI135" s="263"/>
      <c r="DJ135" s="263"/>
      <c r="DK135" s="263"/>
      <c r="DL135" s="263"/>
      <c r="DM135" s="263"/>
      <c r="DN135" s="263"/>
      <c r="DO135" s="263"/>
      <c r="DP135" s="263"/>
      <c r="DQ135" s="263"/>
      <c r="DR135" s="263"/>
      <c r="DS135" s="263"/>
      <c r="DT135" s="263"/>
      <c r="DU135" s="263"/>
      <c r="DV135" s="263"/>
      <c r="DW135" s="263"/>
      <c r="DX135" s="263"/>
      <c r="DY135" s="263"/>
      <c r="DZ135" s="263"/>
    </row>
    <row r="136" spans="1:131" hidden="1" x14ac:dyDescent="0.15"/>
  </sheetData>
  <sheetProtection algorithmName="SHA-512" hashValue="eTUIkdsK17+lzuBNOb4XfOQwb4reNiyS2LCj2ts5SDt1rpkKrmO2OtXXUl9A9ENefnm2qbI81wtMYW1MP9fAaA==" saltValue="olYwFaXjzehs2eN4YFUn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6" customWidth="1"/>
    <col min="121" max="121" width="0" style="265" hidden="1" customWidth="1"/>
    <col min="122" max="16384" width="9" style="265" hidden="1"/>
  </cols>
  <sheetData>
    <row r="1" spans="1:120"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5"/>
    </row>
    <row r="17" spans="119:120" x14ac:dyDescent="0.15">
      <c r="DP17" s="265"/>
    </row>
    <row r="18" spans="119:120" x14ac:dyDescent="0.15"/>
    <row r="19" spans="119:120" x14ac:dyDescent="0.15"/>
    <row r="20" spans="119:120" x14ac:dyDescent="0.15">
      <c r="DO20" s="265"/>
      <c r="DP20" s="265"/>
    </row>
    <row r="21" spans="119:120" x14ac:dyDescent="0.15">
      <c r="DP21" s="265"/>
    </row>
    <row r="22" spans="119:120" x14ac:dyDescent="0.15"/>
    <row r="23" spans="119:120" x14ac:dyDescent="0.15">
      <c r="DO23" s="265"/>
      <c r="DP23" s="265"/>
    </row>
    <row r="24" spans="119:120" x14ac:dyDescent="0.15">
      <c r="DP24" s="265"/>
    </row>
    <row r="25" spans="119:120" x14ac:dyDescent="0.15">
      <c r="DP25" s="265"/>
    </row>
    <row r="26" spans="119:120" x14ac:dyDescent="0.15">
      <c r="DO26" s="265"/>
      <c r="DP26" s="265"/>
    </row>
    <row r="27" spans="119:120" x14ac:dyDescent="0.15"/>
    <row r="28" spans="119:120" x14ac:dyDescent="0.15">
      <c r="DO28" s="265"/>
      <c r="DP28" s="265"/>
    </row>
    <row r="29" spans="119:120" x14ac:dyDescent="0.15">
      <c r="DP29" s="265"/>
    </row>
    <row r="30" spans="119:120" x14ac:dyDescent="0.15"/>
    <row r="31" spans="119:120" x14ac:dyDescent="0.15">
      <c r="DO31" s="265"/>
      <c r="DP31" s="265"/>
    </row>
    <row r="32" spans="119:120" x14ac:dyDescent="0.15"/>
    <row r="33" spans="98:120" x14ac:dyDescent="0.15">
      <c r="DO33" s="265"/>
      <c r="DP33" s="265"/>
    </row>
    <row r="34" spans="98:120" x14ac:dyDescent="0.15">
      <c r="DM34" s="265"/>
    </row>
    <row r="35" spans="98:120" x14ac:dyDescent="0.15">
      <c r="CT35" s="265"/>
      <c r="CU35" s="265"/>
      <c r="CV35" s="265"/>
      <c r="CY35" s="265"/>
      <c r="CZ35" s="265"/>
      <c r="DA35" s="265"/>
      <c r="DD35" s="265"/>
      <c r="DE35" s="265"/>
      <c r="DF35" s="265"/>
      <c r="DI35" s="265"/>
      <c r="DJ35" s="265"/>
      <c r="DK35" s="265"/>
      <c r="DM35" s="265"/>
      <c r="DN35" s="265"/>
      <c r="DO35" s="265"/>
      <c r="DP35" s="265"/>
    </row>
    <row r="36" spans="98:120" x14ac:dyDescent="0.15"/>
    <row r="37" spans="98:120" x14ac:dyDescent="0.15">
      <c r="CW37" s="265"/>
      <c r="DB37" s="265"/>
      <c r="DG37" s="265"/>
      <c r="DL37" s="265"/>
      <c r="DP37" s="265"/>
    </row>
    <row r="38" spans="98:120" x14ac:dyDescent="0.15">
      <c r="CT38" s="265"/>
      <c r="CU38" s="265"/>
      <c r="CV38" s="265"/>
      <c r="CW38" s="265"/>
      <c r="CY38" s="265"/>
      <c r="CZ38" s="265"/>
      <c r="DA38" s="265"/>
      <c r="DB38" s="265"/>
      <c r="DD38" s="265"/>
      <c r="DE38" s="265"/>
      <c r="DF38" s="265"/>
      <c r="DG38" s="265"/>
      <c r="DI38" s="265"/>
      <c r="DJ38" s="265"/>
      <c r="DK38" s="265"/>
      <c r="DL38" s="265"/>
      <c r="DN38" s="265"/>
      <c r="DO38" s="265"/>
      <c r="DP38" s="2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5"/>
      <c r="DO49" s="265"/>
      <c r="DP49" s="2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5"/>
      <c r="CS63" s="265"/>
      <c r="CX63" s="265"/>
      <c r="DC63" s="265"/>
      <c r="DH63" s="265"/>
    </row>
    <row r="64" spans="22:120" x14ac:dyDescent="0.15">
      <c r="V64" s="265"/>
    </row>
    <row r="65" spans="15:120" x14ac:dyDescent="0.15">
      <c r="X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U65" s="265"/>
      <c r="CZ65" s="265"/>
      <c r="DE65" s="265"/>
      <c r="DJ65" s="265"/>
    </row>
    <row r="66" spans="15:120" x14ac:dyDescent="0.15">
      <c r="Q66" s="265"/>
      <c r="S66" s="265"/>
      <c r="U66" s="265"/>
      <c r="DM66" s="265"/>
    </row>
    <row r="67" spans="15:120" x14ac:dyDescent="0.15">
      <c r="O67" s="265"/>
      <c r="P67" s="265"/>
      <c r="R67" s="265"/>
      <c r="T67" s="265"/>
      <c r="Y67" s="265"/>
      <c r="CT67" s="265"/>
      <c r="CV67" s="265"/>
      <c r="CW67" s="265"/>
      <c r="CY67" s="265"/>
      <c r="DA67" s="265"/>
      <c r="DB67" s="265"/>
      <c r="DD67" s="265"/>
      <c r="DF67" s="265"/>
      <c r="DG67" s="265"/>
      <c r="DI67" s="265"/>
      <c r="DK67" s="265"/>
      <c r="DL67" s="265"/>
      <c r="DN67" s="265"/>
      <c r="DO67" s="265"/>
      <c r="DP67" s="265"/>
    </row>
    <row r="68" spans="15:120" x14ac:dyDescent="0.15"/>
    <row r="69" spans="15:120" x14ac:dyDescent="0.15"/>
    <row r="70" spans="15:120" x14ac:dyDescent="0.15"/>
    <row r="71" spans="15:120" x14ac:dyDescent="0.15"/>
    <row r="72" spans="15:120" x14ac:dyDescent="0.15">
      <c r="DP72" s="265"/>
    </row>
    <row r="73" spans="15:120" x14ac:dyDescent="0.15">
      <c r="DP73" s="2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5"/>
      <c r="CX96" s="265"/>
      <c r="DC96" s="265"/>
      <c r="DH96" s="265"/>
    </row>
    <row r="97" spans="24:120" x14ac:dyDescent="0.15">
      <c r="CS97" s="265"/>
      <c r="CX97" s="265"/>
      <c r="DC97" s="265"/>
      <c r="DH97" s="265"/>
      <c r="DP97" s="266" t="s">
        <v>421</v>
      </c>
    </row>
    <row r="98" spans="24:120" hidden="1" x14ac:dyDescent="0.15">
      <c r="CS98" s="265"/>
      <c r="CX98" s="265"/>
      <c r="DC98" s="265"/>
      <c r="DH98" s="265"/>
    </row>
    <row r="99" spans="24:120" hidden="1" x14ac:dyDescent="0.15">
      <c r="CS99" s="265"/>
      <c r="CX99" s="265"/>
      <c r="DC99" s="265"/>
      <c r="DH99" s="265"/>
    </row>
    <row r="100" spans="24:120" hidden="1" x14ac:dyDescent="0.15"/>
    <row r="101" spans="24:120" ht="12" hidden="1" customHeight="1" x14ac:dyDescent="0.1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U101" s="265"/>
      <c r="CZ101" s="265"/>
      <c r="DE101" s="265"/>
      <c r="DJ101" s="265"/>
    </row>
    <row r="102" spans="24:120" ht="1.5" hidden="1" customHeight="1" x14ac:dyDescent="0.15">
      <c r="CU102" s="265"/>
      <c r="CZ102" s="265"/>
      <c r="DE102" s="265"/>
      <c r="DJ102" s="265"/>
      <c r="DM102" s="265"/>
    </row>
    <row r="103" spans="24:120" hidden="1" x14ac:dyDescent="0.15">
      <c r="CT103" s="265"/>
      <c r="CV103" s="265"/>
      <c r="CW103" s="265"/>
      <c r="CY103" s="265"/>
      <c r="DA103" s="265"/>
      <c r="DB103" s="265"/>
      <c r="DD103" s="265"/>
      <c r="DF103" s="265"/>
      <c r="DG103" s="265"/>
      <c r="DI103" s="265"/>
      <c r="DK103" s="265"/>
      <c r="DL103" s="265"/>
      <c r="DM103" s="265"/>
      <c r="DN103" s="265"/>
      <c r="DO103" s="265"/>
      <c r="DP103" s="265"/>
    </row>
    <row r="104" spans="24:120" hidden="1" x14ac:dyDescent="0.15">
      <c r="CV104" s="265"/>
      <c r="CW104" s="265"/>
      <c r="DA104" s="265"/>
      <c r="DB104" s="265"/>
      <c r="DF104" s="265"/>
      <c r="DG104" s="265"/>
      <c r="DK104" s="265"/>
      <c r="DL104" s="265"/>
      <c r="DN104" s="265"/>
      <c r="DO104" s="265"/>
      <c r="DP104" s="26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LN7VD4ALt3wUWPALg95rJdZbbAv/u/PO8fx+KFgrDxIIoD9EJPuRveygqI6qBUVmU9AmdQ+WdQDHuwx90b50A==" saltValue="q431bv6l8E1+gTOfYINE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6" customWidth="1"/>
    <col min="117" max="16384" width="9" style="265" hidden="1"/>
  </cols>
  <sheetData>
    <row r="1" spans="2:116"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row>
    <row r="2" spans="2:116" x14ac:dyDescent="0.15"/>
    <row r="3" spans="2:116" x14ac:dyDescent="0.15"/>
    <row r="4" spans="2:116" x14ac:dyDescent="0.1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row>
    <row r="5" spans="2:116" x14ac:dyDescent="0.1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row>
    <row r="19" spans="9:116" x14ac:dyDescent="0.15"/>
    <row r="20" spans="9:116" x14ac:dyDescent="0.15"/>
    <row r="21" spans="9:116" x14ac:dyDescent="0.15">
      <c r="DL21" s="265"/>
    </row>
    <row r="22" spans="9:116" x14ac:dyDescent="0.15">
      <c r="DI22" s="265"/>
      <c r="DJ22" s="265"/>
      <c r="DK22" s="265"/>
      <c r="DL22" s="265"/>
    </row>
    <row r="23" spans="9:116" x14ac:dyDescent="0.15">
      <c r="CY23" s="265"/>
      <c r="CZ23" s="265"/>
      <c r="DA23" s="265"/>
      <c r="DB23" s="265"/>
      <c r="DC23" s="265"/>
      <c r="DD23" s="265"/>
      <c r="DE23" s="265"/>
      <c r="DF23" s="265"/>
      <c r="DG23" s="265"/>
      <c r="DH23" s="265"/>
      <c r="DI23" s="265"/>
      <c r="DJ23" s="265"/>
      <c r="DK23" s="265"/>
      <c r="DL23" s="26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5"/>
      <c r="DA35" s="265"/>
      <c r="DB35" s="265"/>
      <c r="DC35" s="265"/>
      <c r="DD35" s="265"/>
      <c r="DE35" s="265"/>
      <c r="DF35" s="265"/>
      <c r="DG35" s="265"/>
      <c r="DH35" s="265"/>
      <c r="DI35" s="265"/>
      <c r="DJ35" s="265"/>
      <c r="DK35" s="265"/>
      <c r="DL35" s="265"/>
    </row>
    <row r="36" spans="15:116" x14ac:dyDescent="0.15"/>
    <row r="37" spans="15:116" x14ac:dyDescent="0.15">
      <c r="DL37" s="265"/>
    </row>
    <row r="38" spans="15:116" x14ac:dyDescent="0.15">
      <c r="DI38" s="265"/>
      <c r="DJ38" s="265"/>
      <c r="DK38" s="265"/>
      <c r="DL38" s="265"/>
    </row>
    <row r="39" spans="15:116" x14ac:dyDescent="0.15"/>
    <row r="40" spans="15:116" x14ac:dyDescent="0.15"/>
    <row r="41" spans="15:116" x14ac:dyDescent="0.15"/>
    <row r="42" spans="15:116" x14ac:dyDescent="0.15"/>
    <row r="43" spans="15:116" x14ac:dyDescent="0.1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row>
    <row r="44" spans="15:116" x14ac:dyDescent="0.15">
      <c r="DL44" s="265"/>
    </row>
    <row r="45" spans="15:116" x14ac:dyDescent="0.15"/>
    <row r="46" spans="15:116" x14ac:dyDescent="0.15">
      <c r="DA46" s="265"/>
      <c r="DB46" s="265"/>
      <c r="DC46" s="265"/>
      <c r="DD46" s="265"/>
      <c r="DE46" s="265"/>
      <c r="DF46" s="265"/>
      <c r="DG46" s="265"/>
      <c r="DH46" s="265"/>
      <c r="DI46" s="265"/>
      <c r="DJ46" s="265"/>
      <c r="DK46" s="265"/>
      <c r="DL46" s="265"/>
    </row>
    <row r="47" spans="15:116" x14ac:dyDescent="0.15"/>
    <row r="48" spans="15:116" x14ac:dyDescent="0.15"/>
    <row r="49" spans="104:116" x14ac:dyDescent="0.15"/>
    <row r="50" spans="104:116" x14ac:dyDescent="0.15">
      <c r="CZ50" s="265"/>
      <c r="DA50" s="265"/>
      <c r="DB50" s="265"/>
      <c r="DC50" s="265"/>
      <c r="DD50" s="265"/>
      <c r="DE50" s="265"/>
      <c r="DF50" s="265"/>
      <c r="DG50" s="265"/>
      <c r="DH50" s="265"/>
      <c r="DI50" s="265"/>
      <c r="DJ50" s="265"/>
      <c r="DK50" s="265"/>
      <c r="DL50" s="265"/>
    </row>
    <row r="51" spans="104:116" x14ac:dyDescent="0.15"/>
    <row r="52" spans="104:116" x14ac:dyDescent="0.15"/>
    <row r="53" spans="104:116" x14ac:dyDescent="0.15">
      <c r="DL53" s="26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5"/>
      <c r="DD67" s="265"/>
      <c r="DE67" s="265"/>
      <c r="DF67" s="265"/>
      <c r="DG67" s="265"/>
      <c r="DH67" s="265"/>
      <c r="DI67" s="265"/>
      <c r="DJ67" s="265"/>
      <c r="DK67" s="265"/>
      <c r="DL67" s="26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GQBxpxg3TVOeOfNdbhQkCk+hkOAqs5ORUTRzJ9/pjWSBTHiAsLbDK1lLJhJlVBvnp0udYgg5JvYVOeSQN6nAw==" saltValue="H2UBdCF6unw0PFvSn5V8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67" customWidth="1"/>
    <col min="37" max="44" width="17" style="267" customWidth="1"/>
    <col min="45" max="45" width="6.125" style="274" customWidth="1"/>
    <col min="46" max="46" width="3" style="272" customWidth="1"/>
    <col min="47" max="47" width="19.125" style="267" hidden="1" customWidth="1"/>
    <col min="48" max="52" width="12.625" style="267" hidden="1" customWidth="1"/>
    <col min="53" max="16384" width="8.625" style="267" hidden="1"/>
  </cols>
  <sheetData>
    <row r="1" spans="1:46" x14ac:dyDescent="0.15">
      <c r="AS1" s="268"/>
      <c r="AT1" s="268"/>
    </row>
    <row r="2" spans="1:46" x14ac:dyDescent="0.15">
      <c r="AS2" s="268"/>
      <c r="AT2" s="268"/>
    </row>
    <row r="3" spans="1:46" x14ac:dyDescent="0.15">
      <c r="AS3" s="268"/>
      <c r="AT3" s="268"/>
    </row>
    <row r="4" spans="1:46" x14ac:dyDescent="0.15">
      <c r="AS4" s="268"/>
      <c r="AT4" s="268"/>
    </row>
    <row r="5" spans="1:46" ht="17.25" x14ac:dyDescent="0.15">
      <c r="A5" s="269" t="s">
        <v>422</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1"/>
    </row>
    <row r="6" spans="1:46" x14ac:dyDescent="0.15">
      <c r="A6" s="272"/>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73" t="s">
        <v>423</v>
      </c>
      <c r="AL6" s="273"/>
      <c r="AM6" s="273"/>
      <c r="AN6" s="273"/>
      <c r="AO6" s="268"/>
      <c r="AP6" s="268"/>
      <c r="AQ6" s="268"/>
      <c r="AR6" s="268"/>
    </row>
    <row r="7" spans="1:46" x14ac:dyDescent="0.15">
      <c r="A7" s="272"/>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75"/>
      <c r="AL7" s="276"/>
      <c r="AM7" s="276"/>
      <c r="AN7" s="277"/>
      <c r="AO7" s="1193" t="s">
        <v>424</v>
      </c>
      <c r="AP7" s="278"/>
      <c r="AQ7" s="279" t="s">
        <v>425</v>
      </c>
      <c r="AR7" s="280"/>
    </row>
    <row r="8" spans="1:46" x14ac:dyDescent="0.15">
      <c r="A8" s="272"/>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81"/>
      <c r="AL8" s="282"/>
      <c r="AM8" s="282"/>
      <c r="AN8" s="283"/>
      <c r="AO8" s="1194"/>
      <c r="AP8" s="284" t="s">
        <v>426</v>
      </c>
      <c r="AQ8" s="285" t="s">
        <v>427</v>
      </c>
      <c r="AR8" s="286" t="s">
        <v>428</v>
      </c>
    </row>
    <row r="9" spans="1:46" x14ac:dyDescent="0.15">
      <c r="A9" s="272"/>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1207" t="s">
        <v>429</v>
      </c>
      <c r="AL9" s="1208"/>
      <c r="AM9" s="1208"/>
      <c r="AN9" s="1209"/>
      <c r="AO9" s="287">
        <v>946507</v>
      </c>
      <c r="AP9" s="287">
        <v>60310</v>
      </c>
      <c r="AQ9" s="288">
        <v>79889</v>
      </c>
      <c r="AR9" s="289">
        <v>-24.5</v>
      </c>
    </row>
    <row r="10" spans="1:46" x14ac:dyDescent="0.15">
      <c r="A10" s="272"/>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1207" t="s">
        <v>430</v>
      </c>
      <c r="AL10" s="1208"/>
      <c r="AM10" s="1208"/>
      <c r="AN10" s="1209"/>
      <c r="AO10" s="290">
        <v>145065</v>
      </c>
      <c r="AP10" s="290">
        <v>9243</v>
      </c>
      <c r="AQ10" s="291">
        <v>8108</v>
      </c>
      <c r="AR10" s="292">
        <v>14</v>
      </c>
    </row>
    <row r="11" spans="1:46" ht="13.5" customHeight="1" x14ac:dyDescent="0.15">
      <c r="A11" s="272"/>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1207" t="s">
        <v>431</v>
      </c>
      <c r="AL11" s="1208"/>
      <c r="AM11" s="1208"/>
      <c r="AN11" s="1209"/>
      <c r="AO11" s="290">
        <v>219401</v>
      </c>
      <c r="AP11" s="290">
        <v>13980</v>
      </c>
      <c r="AQ11" s="291">
        <v>12080</v>
      </c>
      <c r="AR11" s="292">
        <v>15.7</v>
      </c>
    </row>
    <row r="12" spans="1:46" ht="13.5" customHeight="1" x14ac:dyDescent="0.15">
      <c r="A12" s="272"/>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1207" t="s">
        <v>432</v>
      </c>
      <c r="AL12" s="1208"/>
      <c r="AM12" s="1208"/>
      <c r="AN12" s="1209"/>
      <c r="AO12" s="290" t="s">
        <v>433</v>
      </c>
      <c r="AP12" s="290" t="s">
        <v>433</v>
      </c>
      <c r="AQ12" s="291">
        <v>646</v>
      </c>
      <c r="AR12" s="292" t="s">
        <v>433</v>
      </c>
    </row>
    <row r="13" spans="1:46" ht="13.5" customHeight="1" x14ac:dyDescent="0.15">
      <c r="A13" s="272"/>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1207" t="s">
        <v>434</v>
      </c>
      <c r="AL13" s="1208"/>
      <c r="AM13" s="1208"/>
      <c r="AN13" s="1209"/>
      <c r="AO13" s="290" t="s">
        <v>433</v>
      </c>
      <c r="AP13" s="290" t="s">
        <v>433</v>
      </c>
      <c r="AQ13" s="291">
        <v>5</v>
      </c>
      <c r="AR13" s="292" t="s">
        <v>433</v>
      </c>
    </row>
    <row r="14" spans="1:46" ht="13.5" customHeight="1" x14ac:dyDescent="0.15">
      <c r="A14" s="272"/>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1207" t="s">
        <v>435</v>
      </c>
      <c r="AL14" s="1208"/>
      <c r="AM14" s="1208"/>
      <c r="AN14" s="1209"/>
      <c r="AO14" s="290">
        <v>124797</v>
      </c>
      <c r="AP14" s="290">
        <v>7952</v>
      </c>
      <c r="AQ14" s="291">
        <v>3864</v>
      </c>
      <c r="AR14" s="292">
        <v>105.8</v>
      </c>
    </row>
    <row r="15" spans="1:46" ht="13.5" customHeight="1" x14ac:dyDescent="0.15">
      <c r="A15" s="272"/>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1207" t="s">
        <v>436</v>
      </c>
      <c r="AL15" s="1208"/>
      <c r="AM15" s="1208"/>
      <c r="AN15" s="1209"/>
      <c r="AO15" s="290">
        <v>22465</v>
      </c>
      <c r="AP15" s="290">
        <v>1431</v>
      </c>
      <c r="AQ15" s="291">
        <v>1710</v>
      </c>
      <c r="AR15" s="292">
        <v>-16.3</v>
      </c>
    </row>
    <row r="16" spans="1:46" x14ac:dyDescent="0.15">
      <c r="A16" s="272"/>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1210" t="s">
        <v>437</v>
      </c>
      <c r="AL16" s="1211"/>
      <c r="AM16" s="1211"/>
      <c r="AN16" s="1212"/>
      <c r="AO16" s="290">
        <v>-69349</v>
      </c>
      <c r="AP16" s="290">
        <v>-4419</v>
      </c>
      <c r="AQ16" s="291">
        <v>-7653</v>
      </c>
      <c r="AR16" s="292">
        <v>-42.3</v>
      </c>
    </row>
    <row r="17" spans="1:46" x14ac:dyDescent="0.15">
      <c r="A17" s="272"/>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1210" t="s">
        <v>180</v>
      </c>
      <c r="AL17" s="1211"/>
      <c r="AM17" s="1211"/>
      <c r="AN17" s="1212"/>
      <c r="AO17" s="290">
        <v>1388886</v>
      </c>
      <c r="AP17" s="290">
        <v>88498</v>
      </c>
      <c r="AQ17" s="291">
        <v>98649</v>
      </c>
      <c r="AR17" s="292">
        <v>-10.3</v>
      </c>
    </row>
    <row r="18" spans="1:46" x14ac:dyDescent="0.15">
      <c r="A18" s="272"/>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93"/>
      <c r="AR18" s="293"/>
    </row>
    <row r="19" spans="1:46" x14ac:dyDescent="0.15">
      <c r="A19" s="272"/>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t="s">
        <v>438</v>
      </c>
      <c r="AL19" s="268"/>
      <c r="AM19" s="268"/>
      <c r="AN19" s="268"/>
      <c r="AO19" s="268"/>
      <c r="AP19" s="268"/>
      <c r="AQ19" s="268"/>
      <c r="AR19" s="268"/>
    </row>
    <row r="20" spans="1:46" x14ac:dyDescent="0.15">
      <c r="A20" s="27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94"/>
      <c r="AL20" s="295"/>
      <c r="AM20" s="295"/>
      <c r="AN20" s="296"/>
      <c r="AO20" s="297" t="s">
        <v>439</v>
      </c>
      <c r="AP20" s="298" t="s">
        <v>440</v>
      </c>
      <c r="AQ20" s="299" t="s">
        <v>441</v>
      </c>
      <c r="AR20" s="300"/>
    </row>
    <row r="21" spans="1:46" s="306" customFormat="1" x14ac:dyDescent="0.15">
      <c r="A21" s="301"/>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1204" t="s">
        <v>442</v>
      </c>
      <c r="AL21" s="1205"/>
      <c r="AM21" s="1205"/>
      <c r="AN21" s="1206"/>
      <c r="AO21" s="302">
        <v>7.46</v>
      </c>
      <c r="AP21" s="303">
        <v>9.08</v>
      </c>
      <c r="AQ21" s="304">
        <v>-1.62</v>
      </c>
      <c r="AR21" s="273"/>
      <c r="AS21" s="305"/>
      <c r="AT21" s="301"/>
    </row>
    <row r="22" spans="1:46" s="306" customFormat="1" x14ac:dyDescent="0.15">
      <c r="A22" s="301"/>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1204" t="s">
        <v>443</v>
      </c>
      <c r="AL22" s="1205"/>
      <c r="AM22" s="1205"/>
      <c r="AN22" s="1206"/>
      <c r="AO22" s="307">
        <v>99.3</v>
      </c>
      <c r="AP22" s="308">
        <v>97.3</v>
      </c>
      <c r="AQ22" s="309">
        <v>2</v>
      </c>
      <c r="AR22" s="293"/>
      <c r="AS22" s="305"/>
      <c r="AT22" s="301"/>
    </row>
    <row r="23" spans="1:46" s="306" customFormat="1" x14ac:dyDescent="0.15">
      <c r="A23" s="301"/>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93"/>
      <c r="AQ23" s="293"/>
      <c r="AR23" s="293"/>
      <c r="AS23" s="305"/>
      <c r="AT23" s="301"/>
    </row>
    <row r="24" spans="1:46" s="306" customFormat="1" x14ac:dyDescent="0.15">
      <c r="A24" s="301"/>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93"/>
      <c r="AQ24" s="293"/>
      <c r="AR24" s="293"/>
      <c r="AS24" s="305"/>
      <c r="AT24" s="301"/>
    </row>
    <row r="25" spans="1:46" s="306" customFormat="1" x14ac:dyDescent="0.15">
      <c r="A25" s="310"/>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2"/>
      <c r="AQ25" s="312"/>
      <c r="AR25" s="312"/>
      <c r="AS25" s="313"/>
      <c r="AT25" s="301"/>
    </row>
    <row r="26" spans="1:46" s="306" customFormat="1" x14ac:dyDescent="0.15">
      <c r="A26" s="273" t="s">
        <v>444</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93"/>
      <c r="AQ26" s="293"/>
      <c r="AR26" s="293"/>
      <c r="AS26" s="273"/>
      <c r="AT26" s="273"/>
    </row>
    <row r="27" spans="1:46" x14ac:dyDescent="0.15">
      <c r="A27" s="314" t="s">
        <v>445</v>
      </c>
      <c r="AO27" s="268"/>
      <c r="AP27" s="268"/>
      <c r="AQ27" s="268"/>
      <c r="AR27" s="268"/>
      <c r="AS27" s="268"/>
      <c r="AT27" s="268"/>
    </row>
    <row r="28" spans="1:46" ht="17.25" x14ac:dyDescent="0.15">
      <c r="A28" s="269" t="s">
        <v>446</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315"/>
    </row>
    <row r="29" spans="1:46" x14ac:dyDescent="0.15">
      <c r="A29" s="272"/>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73" t="s">
        <v>447</v>
      </c>
      <c r="AL29" s="273"/>
      <c r="AM29" s="273"/>
      <c r="AN29" s="273"/>
      <c r="AO29" s="268"/>
      <c r="AP29" s="268"/>
      <c r="AQ29" s="268"/>
      <c r="AR29" s="268"/>
      <c r="AS29" s="316"/>
    </row>
    <row r="30" spans="1:46" x14ac:dyDescent="0.15">
      <c r="A30" s="272"/>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75"/>
      <c r="AL30" s="276"/>
      <c r="AM30" s="276"/>
      <c r="AN30" s="277"/>
      <c r="AO30" s="1193" t="s">
        <v>424</v>
      </c>
      <c r="AP30" s="278"/>
      <c r="AQ30" s="279" t="s">
        <v>425</v>
      </c>
      <c r="AR30" s="280"/>
    </row>
    <row r="31" spans="1:46" x14ac:dyDescent="0.15">
      <c r="A31" s="272"/>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81"/>
      <c r="AL31" s="282"/>
      <c r="AM31" s="282"/>
      <c r="AN31" s="283"/>
      <c r="AO31" s="1194"/>
      <c r="AP31" s="284" t="s">
        <v>426</v>
      </c>
      <c r="AQ31" s="285" t="s">
        <v>427</v>
      </c>
      <c r="AR31" s="286" t="s">
        <v>428</v>
      </c>
    </row>
    <row r="32" spans="1:46" ht="27" customHeight="1" x14ac:dyDescent="0.15">
      <c r="A32" s="272"/>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1195" t="s">
        <v>448</v>
      </c>
      <c r="AL32" s="1196"/>
      <c r="AM32" s="1196"/>
      <c r="AN32" s="1197"/>
      <c r="AO32" s="317">
        <v>151601</v>
      </c>
      <c r="AP32" s="317">
        <v>9660</v>
      </c>
      <c r="AQ32" s="318">
        <v>48423</v>
      </c>
      <c r="AR32" s="319">
        <v>-80.099999999999994</v>
      </c>
    </row>
    <row r="33" spans="1:46" ht="13.5" customHeight="1" x14ac:dyDescent="0.15">
      <c r="A33" s="272"/>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1195" t="s">
        <v>449</v>
      </c>
      <c r="AL33" s="1196"/>
      <c r="AM33" s="1196"/>
      <c r="AN33" s="1197"/>
      <c r="AO33" s="317" t="s">
        <v>433</v>
      </c>
      <c r="AP33" s="317" t="s">
        <v>433</v>
      </c>
      <c r="AQ33" s="318" t="s">
        <v>433</v>
      </c>
      <c r="AR33" s="319" t="s">
        <v>433</v>
      </c>
    </row>
    <row r="34" spans="1:46" ht="27" customHeight="1" x14ac:dyDescent="0.15">
      <c r="A34" s="272"/>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1195" t="s">
        <v>450</v>
      </c>
      <c r="AL34" s="1196"/>
      <c r="AM34" s="1196"/>
      <c r="AN34" s="1197"/>
      <c r="AO34" s="317" t="s">
        <v>433</v>
      </c>
      <c r="AP34" s="317" t="s">
        <v>433</v>
      </c>
      <c r="AQ34" s="318">
        <v>13</v>
      </c>
      <c r="AR34" s="319" t="s">
        <v>433</v>
      </c>
    </row>
    <row r="35" spans="1:46" ht="27" customHeight="1" x14ac:dyDescent="0.15">
      <c r="A35" s="272"/>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1195" t="s">
        <v>451</v>
      </c>
      <c r="AL35" s="1196"/>
      <c r="AM35" s="1196"/>
      <c r="AN35" s="1197"/>
      <c r="AO35" s="317">
        <v>119985</v>
      </c>
      <c r="AP35" s="317">
        <v>7645</v>
      </c>
      <c r="AQ35" s="318">
        <v>14651</v>
      </c>
      <c r="AR35" s="319">
        <v>-47.8</v>
      </c>
    </row>
    <row r="36" spans="1:46" ht="27" customHeight="1" x14ac:dyDescent="0.15">
      <c r="A36" s="272"/>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1195" t="s">
        <v>452</v>
      </c>
      <c r="AL36" s="1196"/>
      <c r="AM36" s="1196"/>
      <c r="AN36" s="1197"/>
      <c r="AO36" s="317">
        <v>97342</v>
      </c>
      <c r="AP36" s="317">
        <v>6202</v>
      </c>
      <c r="AQ36" s="318">
        <v>3601</v>
      </c>
      <c r="AR36" s="319">
        <v>72.2</v>
      </c>
    </row>
    <row r="37" spans="1:46" ht="13.5" customHeight="1" x14ac:dyDescent="0.15">
      <c r="A37" s="272"/>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1195" t="s">
        <v>453</v>
      </c>
      <c r="AL37" s="1196"/>
      <c r="AM37" s="1196"/>
      <c r="AN37" s="1197"/>
      <c r="AO37" s="317">
        <v>19808</v>
      </c>
      <c r="AP37" s="317">
        <v>1262</v>
      </c>
      <c r="AQ37" s="318">
        <v>938</v>
      </c>
      <c r="AR37" s="319">
        <v>34.5</v>
      </c>
    </row>
    <row r="38" spans="1:46" ht="27" customHeight="1" x14ac:dyDescent="0.15">
      <c r="A38" s="272"/>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1198" t="s">
        <v>454</v>
      </c>
      <c r="AL38" s="1199"/>
      <c r="AM38" s="1199"/>
      <c r="AN38" s="1200"/>
      <c r="AO38" s="320" t="s">
        <v>433</v>
      </c>
      <c r="AP38" s="320" t="s">
        <v>433</v>
      </c>
      <c r="AQ38" s="321">
        <v>4</v>
      </c>
      <c r="AR38" s="309" t="s">
        <v>433</v>
      </c>
      <c r="AS38" s="316"/>
    </row>
    <row r="39" spans="1:46" x14ac:dyDescent="0.15">
      <c r="A39" s="272"/>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1198" t="s">
        <v>455</v>
      </c>
      <c r="AL39" s="1199"/>
      <c r="AM39" s="1199"/>
      <c r="AN39" s="1200"/>
      <c r="AO39" s="317">
        <v>-119699</v>
      </c>
      <c r="AP39" s="317">
        <v>-7627</v>
      </c>
      <c r="AQ39" s="318">
        <v>-3765</v>
      </c>
      <c r="AR39" s="319">
        <v>102.6</v>
      </c>
      <c r="AS39" s="316"/>
    </row>
    <row r="40" spans="1:46" ht="27" customHeight="1" x14ac:dyDescent="0.15">
      <c r="A40" s="272"/>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1195" t="s">
        <v>456</v>
      </c>
      <c r="AL40" s="1196"/>
      <c r="AM40" s="1196"/>
      <c r="AN40" s="1197"/>
      <c r="AO40" s="317">
        <v>-292818</v>
      </c>
      <c r="AP40" s="317">
        <v>-18658</v>
      </c>
      <c r="AQ40" s="318">
        <v>-44033</v>
      </c>
      <c r="AR40" s="319">
        <v>-57.6</v>
      </c>
      <c r="AS40" s="316"/>
    </row>
    <row r="41" spans="1:46" x14ac:dyDescent="0.15">
      <c r="A41" s="272"/>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1201" t="s">
        <v>255</v>
      </c>
      <c r="AL41" s="1202"/>
      <c r="AM41" s="1202"/>
      <c r="AN41" s="1203"/>
      <c r="AO41" s="317">
        <v>-23781</v>
      </c>
      <c r="AP41" s="317">
        <v>-1515</v>
      </c>
      <c r="AQ41" s="318">
        <v>19832</v>
      </c>
      <c r="AR41" s="319">
        <v>-107.6</v>
      </c>
      <c r="AS41" s="316"/>
    </row>
    <row r="42" spans="1:46" x14ac:dyDescent="0.15">
      <c r="A42" s="272"/>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322" t="s">
        <v>457</v>
      </c>
      <c r="AL42" s="268"/>
      <c r="AM42" s="268"/>
      <c r="AN42" s="268"/>
      <c r="AO42" s="268"/>
      <c r="AP42" s="268"/>
      <c r="AQ42" s="293"/>
      <c r="AR42" s="293"/>
      <c r="AS42" s="316"/>
    </row>
    <row r="43" spans="1:46" x14ac:dyDescent="0.15">
      <c r="A43" s="272"/>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323"/>
      <c r="AQ43" s="293"/>
      <c r="AR43" s="268"/>
      <c r="AS43" s="316"/>
    </row>
    <row r="44" spans="1:46" x14ac:dyDescent="0.15">
      <c r="A44" s="272"/>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93"/>
      <c r="AR44" s="268"/>
    </row>
    <row r="45" spans="1:46" x14ac:dyDescent="0.15">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324"/>
      <c r="AR45" s="270"/>
      <c r="AS45" s="270"/>
      <c r="AT45" s="268"/>
    </row>
    <row r="46" spans="1:46" x14ac:dyDescent="0.15">
      <c r="A46" s="32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268"/>
    </row>
    <row r="47" spans="1:46" ht="17.25" customHeight="1" x14ac:dyDescent="0.15">
      <c r="A47" s="326" t="s">
        <v>458</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row>
    <row r="48" spans="1:46" x14ac:dyDescent="0.15">
      <c r="A48" s="272"/>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327" t="s">
        <v>459</v>
      </c>
      <c r="AL48" s="327"/>
      <c r="AM48" s="327"/>
      <c r="AN48" s="327"/>
      <c r="AO48" s="327"/>
      <c r="AP48" s="327"/>
      <c r="AQ48" s="328"/>
      <c r="AR48" s="327"/>
    </row>
    <row r="49" spans="1:44" ht="13.5" customHeight="1" x14ac:dyDescent="0.15">
      <c r="A49" s="272"/>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329"/>
      <c r="AL49" s="330"/>
      <c r="AM49" s="1188" t="s">
        <v>424</v>
      </c>
      <c r="AN49" s="1190" t="s">
        <v>460</v>
      </c>
      <c r="AO49" s="1191"/>
      <c r="AP49" s="1191"/>
      <c r="AQ49" s="1191"/>
      <c r="AR49" s="1192"/>
    </row>
    <row r="50" spans="1:44" x14ac:dyDescent="0.15">
      <c r="A50" s="272"/>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331"/>
      <c r="AL50" s="332"/>
      <c r="AM50" s="1189"/>
      <c r="AN50" s="333" t="s">
        <v>461</v>
      </c>
      <c r="AO50" s="334" t="s">
        <v>462</v>
      </c>
      <c r="AP50" s="335" t="s">
        <v>463</v>
      </c>
      <c r="AQ50" s="336" t="s">
        <v>464</v>
      </c>
      <c r="AR50" s="337" t="s">
        <v>465</v>
      </c>
    </row>
    <row r="51" spans="1:44" x14ac:dyDescent="0.15">
      <c r="A51" s="272"/>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329" t="s">
        <v>466</v>
      </c>
      <c r="AL51" s="330"/>
      <c r="AM51" s="338">
        <v>354431</v>
      </c>
      <c r="AN51" s="339">
        <v>23412</v>
      </c>
      <c r="AO51" s="340">
        <v>35.200000000000003</v>
      </c>
      <c r="AP51" s="341">
        <v>82748</v>
      </c>
      <c r="AQ51" s="342">
        <v>24.4</v>
      </c>
      <c r="AR51" s="343">
        <v>10.8</v>
      </c>
    </row>
    <row r="52" spans="1:44" x14ac:dyDescent="0.15">
      <c r="A52" s="272"/>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344"/>
      <c r="AL52" s="345" t="s">
        <v>467</v>
      </c>
      <c r="AM52" s="346">
        <v>320800</v>
      </c>
      <c r="AN52" s="347">
        <v>21190</v>
      </c>
      <c r="AO52" s="348">
        <v>35.6</v>
      </c>
      <c r="AP52" s="349">
        <v>44732</v>
      </c>
      <c r="AQ52" s="350">
        <v>22.5</v>
      </c>
      <c r="AR52" s="351">
        <v>13.1</v>
      </c>
    </row>
    <row r="53" spans="1:44" x14ac:dyDescent="0.15">
      <c r="A53" s="272"/>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329" t="s">
        <v>468</v>
      </c>
      <c r="AL53" s="330"/>
      <c r="AM53" s="338">
        <v>398544</v>
      </c>
      <c r="AN53" s="339">
        <v>26345</v>
      </c>
      <c r="AO53" s="340">
        <v>12.5</v>
      </c>
      <c r="AP53" s="341">
        <v>91837</v>
      </c>
      <c r="AQ53" s="342">
        <v>11</v>
      </c>
      <c r="AR53" s="343">
        <v>1.5</v>
      </c>
    </row>
    <row r="54" spans="1:44" x14ac:dyDescent="0.15">
      <c r="A54" s="272"/>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344"/>
      <c r="AL54" s="345" t="s">
        <v>467</v>
      </c>
      <c r="AM54" s="346">
        <v>379327</v>
      </c>
      <c r="AN54" s="347">
        <v>25074</v>
      </c>
      <c r="AO54" s="348">
        <v>18.3</v>
      </c>
      <c r="AP54" s="349">
        <v>54439</v>
      </c>
      <c r="AQ54" s="350">
        <v>21.7</v>
      </c>
      <c r="AR54" s="351">
        <v>-3.4</v>
      </c>
    </row>
    <row r="55" spans="1:44" x14ac:dyDescent="0.15">
      <c r="A55" s="272"/>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329" t="s">
        <v>469</v>
      </c>
      <c r="AL55" s="330"/>
      <c r="AM55" s="338">
        <v>556630</v>
      </c>
      <c r="AN55" s="339">
        <v>36239</v>
      </c>
      <c r="AO55" s="340">
        <v>37.6</v>
      </c>
      <c r="AP55" s="341">
        <v>69469</v>
      </c>
      <c r="AQ55" s="342">
        <v>-24.4</v>
      </c>
      <c r="AR55" s="343">
        <v>62</v>
      </c>
    </row>
    <row r="56" spans="1:44" x14ac:dyDescent="0.15">
      <c r="A56" s="272"/>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344"/>
      <c r="AL56" s="345" t="s">
        <v>467</v>
      </c>
      <c r="AM56" s="346">
        <v>338018</v>
      </c>
      <c r="AN56" s="347">
        <v>22006</v>
      </c>
      <c r="AO56" s="348">
        <v>-12.2</v>
      </c>
      <c r="AP56" s="349">
        <v>38215</v>
      </c>
      <c r="AQ56" s="350">
        <v>-29.8</v>
      </c>
      <c r="AR56" s="351">
        <v>17.600000000000001</v>
      </c>
    </row>
    <row r="57" spans="1:44" x14ac:dyDescent="0.15">
      <c r="A57" s="272"/>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329" t="s">
        <v>470</v>
      </c>
      <c r="AL57" s="330"/>
      <c r="AM57" s="338">
        <v>395362</v>
      </c>
      <c r="AN57" s="339">
        <v>25476</v>
      </c>
      <c r="AO57" s="340">
        <v>-29.7</v>
      </c>
      <c r="AP57" s="341">
        <v>67293</v>
      </c>
      <c r="AQ57" s="342">
        <v>-3.1</v>
      </c>
      <c r="AR57" s="343">
        <v>-26.6</v>
      </c>
    </row>
    <row r="58" spans="1:44" x14ac:dyDescent="0.15">
      <c r="A58" s="272"/>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344"/>
      <c r="AL58" s="345" t="s">
        <v>467</v>
      </c>
      <c r="AM58" s="346">
        <v>207974</v>
      </c>
      <c r="AN58" s="347">
        <v>13401</v>
      </c>
      <c r="AO58" s="348">
        <v>-39.1</v>
      </c>
      <c r="AP58" s="349">
        <v>35076</v>
      </c>
      <c r="AQ58" s="350">
        <v>-8.1999999999999993</v>
      </c>
      <c r="AR58" s="351">
        <v>-30.9</v>
      </c>
    </row>
    <row r="59" spans="1:44" x14ac:dyDescent="0.15">
      <c r="A59" s="272"/>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329" t="s">
        <v>471</v>
      </c>
      <c r="AL59" s="330"/>
      <c r="AM59" s="338">
        <v>509701</v>
      </c>
      <c r="AN59" s="339">
        <v>32477</v>
      </c>
      <c r="AO59" s="340">
        <v>27.5</v>
      </c>
      <c r="AP59" s="341">
        <v>67343</v>
      </c>
      <c r="AQ59" s="342">
        <v>0.1</v>
      </c>
      <c r="AR59" s="343">
        <v>27.4</v>
      </c>
    </row>
    <row r="60" spans="1:44" x14ac:dyDescent="0.15">
      <c r="A60" s="272"/>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344"/>
      <c r="AL60" s="345" t="s">
        <v>467</v>
      </c>
      <c r="AM60" s="346">
        <v>410360</v>
      </c>
      <c r="AN60" s="347">
        <v>26148</v>
      </c>
      <c r="AO60" s="348">
        <v>95.1</v>
      </c>
      <c r="AP60" s="349">
        <v>32865</v>
      </c>
      <c r="AQ60" s="350">
        <v>-6.3</v>
      </c>
      <c r="AR60" s="351">
        <v>101.4</v>
      </c>
    </row>
    <row r="61" spans="1:44" x14ac:dyDescent="0.15">
      <c r="A61" s="272"/>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329" t="s">
        <v>472</v>
      </c>
      <c r="AL61" s="352"/>
      <c r="AM61" s="353">
        <v>442934</v>
      </c>
      <c r="AN61" s="354">
        <v>28790</v>
      </c>
      <c r="AO61" s="355">
        <v>16.600000000000001</v>
      </c>
      <c r="AP61" s="356">
        <v>75738</v>
      </c>
      <c r="AQ61" s="357">
        <v>1.6</v>
      </c>
      <c r="AR61" s="343">
        <v>15</v>
      </c>
    </row>
    <row r="62" spans="1:44" x14ac:dyDescent="0.15">
      <c r="A62" s="272"/>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344"/>
      <c r="AL62" s="345" t="s">
        <v>467</v>
      </c>
      <c r="AM62" s="346">
        <v>331296</v>
      </c>
      <c r="AN62" s="347">
        <v>21564</v>
      </c>
      <c r="AO62" s="348">
        <v>19.5</v>
      </c>
      <c r="AP62" s="349">
        <v>41065</v>
      </c>
      <c r="AQ62" s="350">
        <v>0</v>
      </c>
      <c r="AR62" s="351">
        <v>19.5</v>
      </c>
    </row>
    <row r="63" spans="1:44" x14ac:dyDescent="0.15">
      <c r="A63" s="272"/>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row>
    <row r="64" spans="1:44" x14ac:dyDescent="0.15">
      <c r="A64" s="272"/>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row>
    <row r="65" spans="1:46" x14ac:dyDescent="0.15">
      <c r="A65" s="272"/>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row>
    <row r="66" spans="1:46" x14ac:dyDescent="0.15">
      <c r="A66" s="358"/>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59"/>
    </row>
    <row r="67" spans="1:46" ht="13.5" hidden="1" customHeight="1" x14ac:dyDescent="0.15">
      <c r="AK67" s="268"/>
      <c r="AL67" s="268"/>
      <c r="AM67" s="268"/>
      <c r="AN67" s="268"/>
      <c r="AO67" s="268"/>
      <c r="AP67" s="268"/>
      <c r="AQ67" s="268"/>
      <c r="AR67" s="268"/>
      <c r="AS67" s="268"/>
      <c r="AT67" s="268"/>
    </row>
    <row r="68" spans="1:46" ht="13.5" hidden="1" customHeight="1" x14ac:dyDescent="0.15">
      <c r="AK68" s="268"/>
      <c r="AL68" s="268"/>
      <c r="AM68" s="268"/>
      <c r="AN68" s="268"/>
      <c r="AO68" s="268"/>
      <c r="AP68" s="268"/>
      <c r="AQ68" s="268"/>
      <c r="AR68" s="268"/>
    </row>
    <row r="69" spans="1:46" ht="13.5" hidden="1" customHeight="1" x14ac:dyDescent="0.15">
      <c r="AK69" s="268"/>
      <c r="AL69" s="268"/>
      <c r="AM69" s="268"/>
      <c r="AN69" s="268"/>
      <c r="AO69" s="268"/>
      <c r="AP69" s="268"/>
      <c r="AQ69" s="268"/>
      <c r="AR69" s="268"/>
    </row>
    <row r="70" spans="1:46" hidden="1" x14ac:dyDescent="0.15">
      <c r="AK70" s="268"/>
      <c r="AL70" s="268"/>
      <c r="AM70" s="268"/>
      <c r="AN70" s="268"/>
      <c r="AO70" s="268"/>
      <c r="AP70" s="268"/>
      <c r="AQ70" s="268"/>
      <c r="AR70" s="268"/>
    </row>
    <row r="71" spans="1:46" hidden="1" x14ac:dyDescent="0.15">
      <c r="AK71" s="268"/>
      <c r="AL71" s="268"/>
      <c r="AM71" s="268"/>
      <c r="AN71" s="268"/>
      <c r="AO71" s="268"/>
      <c r="AP71" s="268"/>
      <c r="AQ71" s="268"/>
      <c r="AR71" s="268"/>
    </row>
    <row r="72" spans="1:46" hidden="1" x14ac:dyDescent="0.15">
      <c r="AK72" s="268"/>
      <c r="AL72" s="268"/>
      <c r="AM72" s="268"/>
      <c r="AN72" s="268"/>
      <c r="AO72" s="268"/>
      <c r="AP72" s="268"/>
      <c r="AQ72" s="268"/>
      <c r="AR72" s="268"/>
    </row>
    <row r="73" spans="1:46" hidden="1" x14ac:dyDescent="0.15">
      <c r="AK73" s="268"/>
      <c r="AL73" s="268"/>
      <c r="AM73" s="268"/>
      <c r="AN73" s="268"/>
      <c r="AO73" s="268"/>
      <c r="AP73" s="268"/>
      <c r="AQ73" s="268"/>
      <c r="AR73" s="268"/>
    </row>
    <row r="74" spans="1:46" hidden="1" x14ac:dyDescent="0.15"/>
  </sheetData>
  <sheetProtection algorithmName="SHA-512" hashValue="UEO4brbUTfXuKLthzds4ok/YnIMnkpKsjWtf1wjYGpDKF5ZUQFcUdX/oQaqeP7qgVWacZh/I/SkBMAo8qQDqmw==" saltValue="D7DLWPDZt3Dkpm9ruNIZ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6" customWidth="1"/>
    <col min="126" max="16384" width="9" style="265" hidden="1"/>
  </cols>
  <sheetData>
    <row r="1" spans="2:125"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2:125" x14ac:dyDescent="0.15">
      <c r="B2" s="265"/>
      <c r="DG2" s="265"/>
    </row>
    <row r="3" spans="2:125" x14ac:dyDescent="0.1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H3" s="265"/>
      <c r="DI3" s="265"/>
      <c r="DJ3" s="265"/>
      <c r="DK3" s="265"/>
      <c r="DL3" s="265"/>
      <c r="DM3" s="265"/>
      <c r="DN3" s="265"/>
      <c r="DO3" s="265"/>
      <c r="DP3" s="265"/>
      <c r="DQ3" s="265"/>
      <c r="DR3" s="265"/>
      <c r="DS3" s="265"/>
      <c r="DT3" s="265"/>
      <c r="DU3" s="265"/>
    </row>
    <row r="4" spans="2:125" x14ac:dyDescent="0.15"/>
    <row r="5" spans="2:125" x14ac:dyDescent="0.15"/>
    <row r="6" spans="2:125" x14ac:dyDescent="0.15"/>
    <row r="7" spans="2:125" x14ac:dyDescent="0.15"/>
    <row r="8" spans="2:125" x14ac:dyDescent="0.15"/>
    <row r="9" spans="2:125" x14ac:dyDescent="0.15">
      <c r="DU9" s="2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5"/>
    </row>
    <row r="18" spans="125:125" x14ac:dyDescent="0.15"/>
    <row r="19" spans="125:125" x14ac:dyDescent="0.15"/>
    <row r="20" spans="125:125" x14ac:dyDescent="0.15">
      <c r="DU20" s="265"/>
    </row>
    <row r="21" spans="125:125" x14ac:dyDescent="0.15">
      <c r="DU21" s="2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5"/>
    </row>
    <row r="29" spans="125:125" x14ac:dyDescent="0.15"/>
    <row r="30" spans="125:125" x14ac:dyDescent="0.15"/>
    <row r="31" spans="125:125" x14ac:dyDescent="0.15"/>
    <row r="32" spans="125:125" x14ac:dyDescent="0.15"/>
    <row r="33" spans="2:125" x14ac:dyDescent="0.15">
      <c r="B33" s="265"/>
      <c r="G33" s="265"/>
      <c r="I33" s="265"/>
    </row>
    <row r="34" spans="2:125" x14ac:dyDescent="0.15">
      <c r="C34" s="265"/>
      <c r="P34" s="265"/>
      <c r="DE34" s="265"/>
      <c r="DH34" s="265"/>
    </row>
    <row r="35" spans="2:125" x14ac:dyDescent="0.15">
      <c r="D35" s="265"/>
      <c r="E35" s="265"/>
      <c r="DG35" s="265"/>
      <c r="DJ35" s="265"/>
      <c r="DP35" s="265"/>
      <c r="DQ35" s="265"/>
      <c r="DR35" s="265"/>
      <c r="DS35" s="265"/>
      <c r="DT35" s="265"/>
      <c r="DU35" s="265"/>
    </row>
    <row r="36" spans="2:125" x14ac:dyDescent="0.15">
      <c r="F36" s="265"/>
      <c r="H36" s="265"/>
      <c r="J36" s="265"/>
      <c r="K36" s="265"/>
      <c r="L36" s="265"/>
      <c r="M36" s="265"/>
      <c r="N36" s="265"/>
      <c r="O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F36" s="265"/>
      <c r="DI36" s="265"/>
      <c r="DK36" s="265"/>
      <c r="DL36" s="265"/>
      <c r="DM36" s="265"/>
      <c r="DN36" s="265"/>
      <c r="DO36" s="265"/>
      <c r="DP36" s="265"/>
      <c r="DQ36" s="265"/>
      <c r="DR36" s="265"/>
      <c r="DS36" s="265"/>
      <c r="DT36" s="265"/>
      <c r="DU36" s="265"/>
    </row>
    <row r="37" spans="2:125" x14ac:dyDescent="0.15">
      <c r="DU37" s="265"/>
    </row>
    <row r="38" spans="2:125" x14ac:dyDescent="0.15">
      <c r="DT38" s="265"/>
      <c r="DU38" s="265"/>
    </row>
    <row r="39" spans="2:125" x14ac:dyDescent="0.15"/>
    <row r="40" spans="2:125" x14ac:dyDescent="0.15">
      <c r="DH40" s="265"/>
    </row>
    <row r="41" spans="2:125" x14ac:dyDescent="0.15">
      <c r="DE41" s="265"/>
    </row>
    <row r="42" spans="2:125" x14ac:dyDescent="0.15">
      <c r="DG42" s="265"/>
      <c r="DJ42" s="265"/>
    </row>
    <row r="43" spans="2:125" x14ac:dyDescent="0.1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F43" s="265"/>
      <c r="DI43" s="265"/>
      <c r="DK43" s="265"/>
      <c r="DL43" s="265"/>
      <c r="DM43" s="265"/>
      <c r="DN43" s="265"/>
      <c r="DO43" s="265"/>
      <c r="DP43" s="265"/>
      <c r="DQ43" s="265"/>
      <c r="DR43" s="265"/>
      <c r="DS43" s="265"/>
      <c r="DT43" s="265"/>
      <c r="DU43" s="265"/>
    </row>
    <row r="44" spans="2:125" x14ac:dyDescent="0.15">
      <c r="DU44" s="265"/>
    </row>
    <row r="45" spans="2:125" x14ac:dyDescent="0.15"/>
    <row r="46" spans="2:125" x14ac:dyDescent="0.15"/>
    <row r="47" spans="2:125" x14ac:dyDescent="0.15"/>
    <row r="48" spans="2:125" x14ac:dyDescent="0.15">
      <c r="DT48" s="265"/>
      <c r="DU48" s="265"/>
    </row>
    <row r="49" spans="120:125" x14ac:dyDescent="0.15">
      <c r="DU49" s="265"/>
    </row>
    <row r="50" spans="120:125" x14ac:dyDescent="0.15">
      <c r="DU50" s="265"/>
    </row>
    <row r="51" spans="120:125" x14ac:dyDescent="0.15">
      <c r="DP51" s="265"/>
      <c r="DQ51" s="265"/>
      <c r="DR51" s="265"/>
      <c r="DS51" s="265"/>
      <c r="DT51" s="265"/>
      <c r="DU51" s="265"/>
    </row>
    <row r="52" spans="120:125" x14ac:dyDescent="0.15"/>
    <row r="53" spans="120:125" x14ac:dyDescent="0.15"/>
    <row r="54" spans="120:125" x14ac:dyDescent="0.15">
      <c r="DU54" s="265"/>
    </row>
    <row r="55" spans="120:125" x14ac:dyDescent="0.15"/>
    <row r="56" spans="120:125" x14ac:dyDescent="0.15"/>
    <row r="57" spans="120:125" x14ac:dyDescent="0.15"/>
    <row r="58" spans="120:125" x14ac:dyDescent="0.15">
      <c r="DU58" s="265"/>
    </row>
    <row r="59" spans="120:125" x14ac:dyDescent="0.15"/>
    <row r="60" spans="120:125" x14ac:dyDescent="0.15"/>
    <row r="61" spans="120:125" x14ac:dyDescent="0.15"/>
    <row r="62" spans="120:125" x14ac:dyDescent="0.15"/>
    <row r="63" spans="120:125" x14ac:dyDescent="0.15">
      <c r="DU63" s="265"/>
    </row>
    <row r="64" spans="120:125" x14ac:dyDescent="0.15">
      <c r="DT64" s="265"/>
      <c r="DU64" s="265"/>
    </row>
    <row r="65" spans="123:125" x14ac:dyDescent="0.15"/>
    <row r="66" spans="123:125" x14ac:dyDescent="0.15"/>
    <row r="67" spans="123:125" x14ac:dyDescent="0.15"/>
    <row r="68" spans="123:125" x14ac:dyDescent="0.15"/>
    <row r="69" spans="123:125" x14ac:dyDescent="0.15">
      <c r="DS69" s="265"/>
      <c r="DT69" s="265"/>
      <c r="DU69" s="2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5"/>
    </row>
    <row r="83" spans="116:125" x14ac:dyDescent="0.15">
      <c r="DM83" s="265"/>
      <c r="DN83" s="265"/>
      <c r="DO83" s="265"/>
      <c r="DP83" s="265"/>
      <c r="DQ83" s="265"/>
      <c r="DR83" s="265"/>
      <c r="DS83" s="265"/>
      <c r="DT83" s="265"/>
      <c r="DU83" s="265"/>
    </row>
    <row r="84" spans="116:125" x14ac:dyDescent="0.15"/>
    <row r="85" spans="116:125" x14ac:dyDescent="0.15"/>
    <row r="86" spans="116:125" x14ac:dyDescent="0.15"/>
    <row r="87" spans="116:125" x14ac:dyDescent="0.15"/>
    <row r="88" spans="116:125" x14ac:dyDescent="0.15">
      <c r="DU88" s="2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5"/>
      <c r="DT94" s="265"/>
      <c r="DU94" s="265"/>
    </row>
    <row r="95" spans="116:125" ht="13.5" customHeight="1" x14ac:dyDescent="0.15">
      <c r="DU95" s="2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5"/>
    </row>
    <row r="102" spans="124:125" ht="13.5" customHeight="1" x14ac:dyDescent="0.15"/>
    <row r="103" spans="124:125" ht="13.5" customHeight="1" x14ac:dyDescent="0.15"/>
    <row r="104" spans="124:125" ht="13.5" customHeight="1" x14ac:dyDescent="0.15">
      <c r="DT104" s="265"/>
      <c r="DU104" s="2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5" t="s">
        <v>474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b90GjG0uSiGgsDfR1ifrJHkgVBwQjqgMLobEFBZY80cLDFdL8KHxn6suY1rC+YmxYP19ZaOZwtyOWsvLa9jHw==" saltValue="Wtk+ouzNckwZBc182RkB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6" customWidth="1"/>
    <col min="126" max="142" width="0" style="265" hidden="1" customWidth="1"/>
    <col min="143" max="16384" width="9" style="265" hidden="1"/>
  </cols>
  <sheetData>
    <row r="1" spans="1:125" ht="13.5" customHeight="1"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1:125" x14ac:dyDescent="0.15">
      <c r="B2" s="265"/>
      <c r="T2" s="265"/>
    </row>
    <row r="3" spans="1:125"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5"/>
      <c r="G33" s="265"/>
      <c r="I33" s="265"/>
    </row>
    <row r="34" spans="2:125" x14ac:dyDescent="0.15">
      <c r="C34" s="265"/>
      <c r="P34" s="265"/>
      <c r="R34" s="265"/>
      <c r="U34" s="265"/>
    </row>
    <row r="35" spans="2:125" x14ac:dyDescent="0.15">
      <c r="D35" s="265"/>
      <c r="E35" s="265"/>
      <c r="T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row>
    <row r="36" spans="2:125" x14ac:dyDescent="0.15">
      <c r="F36" s="265"/>
      <c r="H36" s="265"/>
      <c r="J36" s="265"/>
      <c r="K36" s="265"/>
      <c r="L36" s="265"/>
      <c r="M36" s="265"/>
      <c r="N36" s="265"/>
      <c r="O36" s="265"/>
      <c r="Q36" s="265"/>
      <c r="S36" s="265"/>
      <c r="V36" s="265"/>
    </row>
    <row r="37" spans="2:125" x14ac:dyDescent="0.15"/>
    <row r="38" spans="2:125" x14ac:dyDescent="0.15"/>
    <row r="39" spans="2:125" x14ac:dyDescent="0.15"/>
    <row r="40" spans="2:125" x14ac:dyDescent="0.15">
      <c r="U40" s="265"/>
    </row>
    <row r="41" spans="2:125" x14ac:dyDescent="0.15">
      <c r="R41" s="265"/>
    </row>
    <row r="42" spans="2:125" x14ac:dyDescent="0.15">
      <c r="T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row>
    <row r="43" spans="2:125" x14ac:dyDescent="0.15">
      <c r="Q43" s="265"/>
      <c r="S43" s="265"/>
      <c r="V43" s="2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475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m1/KnANVQKcHkWnaOBLPpbGcz4g6hImO8eb3kRyZDcNqd6HbT1ornwgthaxPOllY4G1jOLfj+Hn6/k9qCaBTg==" saltValue="iWhjKSmq6bkzqBKyc5Do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476</v>
      </c>
      <c r="G46" s="8" t="s">
        <v>477</v>
      </c>
      <c r="H46" s="8" t="s">
        <v>478</v>
      </c>
      <c r="I46" s="8" t="s">
        <v>479</v>
      </c>
      <c r="J46" s="9" t="s">
        <v>480</v>
      </c>
    </row>
    <row r="47" spans="2:10" ht="57.75" customHeight="1" x14ac:dyDescent="0.15">
      <c r="B47" s="10"/>
      <c r="C47" s="1213" t="s">
        <v>3</v>
      </c>
      <c r="D47" s="1213"/>
      <c r="E47" s="1214"/>
      <c r="F47" s="11">
        <v>26.78</v>
      </c>
      <c r="G47" s="12">
        <v>29.45</v>
      </c>
      <c r="H47" s="12">
        <v>22.32</v>
      </c>
      <c r="I47" s="12">
        <v>24.22</v>
      </c>
      <c r="J47" s="13">
        <v>34</v>
      </c>
    </row>
    <row r="48" spans="2:10" ht="57.75" customHeight="1" x14ac:dyDescent="0.15">
      <c r="B48" s="14"/>
      <c r="C48" s="1215" t="s">
        <v>4</v>
      </c>
      <c r="D48" s="1215"/>
      <c r="E48" s="1216"/>
      <c r="F48" s="15">
        <v>7.13</v>
      </c>
      <c r="G48" s="16">
        <v>7.19</v>
      </c>
      <c r="H48" s="16">
        <v>5.59</v>
      </c>
      <c r="I48" s="16">
        <v>6.76</v>
      </c>
      <c r="J48" s="17">
        <v>4.1900000000000004</v>
      </c>
    </row>
    <row r="49" spans="2:10" ht="57.75" customHeight="1" thickBot="1" x14ac:dyDescent="0.2">
      <c r="B49" s="18"/>
      <c r="C49" s="1217" t="s">
        <v>5</v>
      </c>
      <c r="D49" s="1217"/>
      <c r="E49" s="1218"/>
      <c r="F49" s="19" t="s">
        <v>481</v>
      </c>
      <c r="G49" s="20">
        <v>2.56</v>
      </c>
      <c r="H49" s="20" t="s">
        <v>482</v>
      </c>
      <c r="I49" s="20">
        <v>3.23</v>
      </c>
      <c r="J49" s="21">
        <v>10.45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viQEir4tg5iDLsQ/EHds/Y7iEq32v5xqEVNo29Xua+dpK23+aYHVdzBtWpfgo4duvgSzLepmhx9VGjq8aI7rg==" saltValue="fUq3WHHF4m02+ELV9U5V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2019-11-07T06:39:10Z</cp:lastPrinted>
  <dcterms:created xsi:type="dcterms:W3CDTF">2019-02-14T03:23:07Z</dcterms:created>
  <dcterms:modified xsi:type="dcterms:W3CDTF">2019-11-22T01:35:56Z</dcterms:modified>
  <cp:category/>
</cp:coreProperties>
</file>