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54豊根村○\"/>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W42" i="10"/>
  <c r="BE42" i="10"/>
  <c r="AM42" i="10"/>
  <c r="U42" i="10"/>
  <c r="E42" i="10"/>
  <c r="C42" i="10"/>
  <c r="DG41" i="10"/>
  <c r="CQ41" i="10"/>
  <c r="CO41" i="10"/>
  <c r="BY41" i="10"/>
  <c r="BW41" i="10" s="1"/>
  <c r="BE41" i="10"/>
  <c r="AM41" i="10"/>
  <c r="U41" i="10"/>
  <c r="E41" i="10"/>
  <c r="C41" i="10" s="1"/>
  <c r="DG40" i="10"/>
  <c r="CQ40" i="10"/>
  <c r="CO40" i="10" s="1"/>
  <c r="BY40" i="10"/>
  <c r="BW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s="1"/>
  <c r="BY36" i="10"/>
  <c r="BE36" i="10"/>
  <c r="AM36" i="10"/>
  <c r="W36" i="10"/>
  <c r="E36" i="10"/>
  <c r="DG35" i="10"/>
  <c r="CQ35" i="10"/>
  <c r="CO35" i="10"/>
  <c r="BY35" i="10"/>
  <c r="BE35" i="10"/>
  <c r="AM35" i="10"/>
  <c r="W35" i="10"/>
  <c r="E35" i="10"/>
  <c r="DG34" i="10"/>
  <c r="CQ34" i="10"/>
  <c r="BY34" i="10"/>
  <c r="BG34" i="10"/>
  <c r="AM34" i="10"/>
  <c r="W34" i="10"/>
  <c r="E34" i="10"/>
  <c r="C34" i="10"/>
  <c r="C35" i="10" l="1"/>
  <c r="C36" i="10" s="1"/>
  <c r="U34" i="10" l="1"/>
  <c r="U35" i="10" s="1"/>
  <c r="U36" i="10" s="1"/>
  <c r="BE34" i="10"/>
  <c r="BW34" i="10" l="1"/>
  <c r="BW35" i="10" s="1"/>
  <c r="BW36" i="10" s="1"/>
  <c r="BW37" i="10" s="1"/>
  <c r="BW38" i="10" s="1"/>
  <c r="BW39" i="10" s="1"/>
  <c r="CO34" i="10" l="1"/>
</calcChain>
</file>

<file path=xl/sharedStrings.xml><?xml version="1.0" encoding="utf-8"?>
<sst xmlns="http://schemas.openxmlformats.org/spreadsheetml/2006/main" count="1148" uniqueCount="537">
  <si>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</si>
  <si>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</si>
  <si>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</si>
  <si>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</si>
  <si>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</si>
  <si>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</si>
  <si>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</si>
  <si>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</si>
  <si>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</si>
  <si>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</si>
  <si>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</si>
  <si>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</si>
  <si>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</si>
  <si>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</si>
  <si>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</si>
  <si>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</si>
  <si>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</si>
  <si>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</si>
  <si>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</si>
  <si>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</si>
  <si>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</si>
  <si>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</si>
  <si>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</si>
  <si>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</si>
  <si>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</si>
  <si>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</si>
  <si>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</si>
  <si>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</si>
  <si>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</si>
  <si>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</si>
  <si>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</si>
  <si>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</si>
  <si>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</si>
  <si>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</si>
  <si>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</si>
  <si>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</si>
  <si>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</si>
  <si>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</si>
  <si>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</si>
  <si>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</si>
  <si>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</si>
  <si>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</si>
  <si>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</si>
  <si>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</si>
  <si>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</si>
  <si>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</si>
  <si>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</si>
  <si>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</si>
  <si>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</si>
  <si>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</si>
  <si>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</si>
  <si>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</si>
  <si>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</si>
  <si>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</si>
  <si>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</si>
  <si>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</si>
  <si>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</si>
  <si>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</si>
  <si>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</si>
  <si>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</si>
  <si>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</si>
  <si>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</si>
  <si>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</si>
  <si>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</si>
  <si>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</si>
  <si>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5"/>
  </si>
  <si>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</si>
  <si>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</si>
  <si>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</si>
  <si>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</si>
  <si>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</si>
  <si>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</si>
  <si>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</si>
  <si>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</si>
  <si>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</si>
  <si>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</si>
  <si>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</si>
  <si>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</si>
  <si>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</si>
  <si>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</si>
  <si>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</si>
  <si>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</si>
  <si>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</si>
  <si>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</si>
  <si>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</si>
  <si>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</si>
  <si>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</si>
  <si>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</si>
  <si>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</si>
  <si>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</si>
  <si>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</si>
  <si>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</si>
  <si>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</si>
  <si>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</si>
  <si>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</si>
  <si>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</si>
  <si>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</si>
  <si>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</si>
  <si>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愛知県市町村職員退職手当組合</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</si>
  <si>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</si>
  <si>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</si>
  <si>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</si>
  <si>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</si>
  <si>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</si>
  <si>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</si>
  <si>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</si>
  <si>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</si>
  <si>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</si>
  <si>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</si>
  <si>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</si>
  <si>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</si>
  <si>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</si>
  <si>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</si>
  <si>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</si>
  <si>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</si>
  <si>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</si>
  <si>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</si>
  <si>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</si>
  <si>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</si>
  <si>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</si>
  <si>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愛知県</t>
  </si>
  <si>
    <t>市町村類型</t>
  </si>
  <si>
    <t>Ⅰ－２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</si>
  <si>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</si>
  <si>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</si>
  <si>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</si>
  <si>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</si>
  <si>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</si>
  <si>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</si>
  <si>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</si>
  <si>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</si>
  <si>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</si>
  <si>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</si>
  <si>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-15.0</t>
  </si>
  <si>
    <t>　　市町村民税</t>
  </si>
  <si>
    <t>×</t>
  </si>
  <si>
    <t>市町村名</t>
    <rPh sb="0" eb="3">
      <t>シチョウソン</t>
    </rPh>
    <rPh sb="3" eb="4">
      <t>メイ</t>
    </rPh>
    <phoneticPr fontId="5"/>
  </si>
  <si>
    <t>豊根村</t>
  </si>
  <si>
    <t>地方交付税種地</t>
    <rPh sb="0" eb="2">
      <t>チホウ</t>
    </rPh>
    <rPh sb="2" eb="5">
      <t>コウフゼイ</t>
    </rPh>
    <rPh sb="5" eb="6">
      <t>シュ</t>
    </rPh>
    <rPh sb="6" eb="7">
      <t>チ</t>
    </rPh>
    <phoneticPr fontId="5"/>
  </si>
  <si>
    <t>▲ 3.99</t>
  </si>
  <si>
    <t>2-1</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</si>
  <si>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</si>
  <si>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</si>
  <si>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</si>
  <si>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</si>
  <si>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</si>
  <si>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</si>
  <si>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</si>
  <si>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</si>
  <si>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</si>
  <si>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</si>
  <si>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</si>
  <si>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</si>
  <si>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</si>
  <si>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</si>
  <si>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</si>
  <si>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</si>
  <si>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</si>
  <si>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</si>
  <si>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</si>
  <si>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</si>
  <si>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</si>
  <si>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</si>
  <si>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</si>
  <si>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</si>
  <si>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</si>
  <si>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</si>
  <si>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</si>
  <si>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</si>
  <si>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</si>
  <si>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</si>
  <si>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</si>
  <si>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</si>
  <si>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</si>
  <si>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</si>
  <si>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</si>
  <si>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</si>
  <si>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</si>
  <si>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</si>
  <si>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</si>
  <si>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</si>
  <si>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</si>
  <si>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</si>
  <si>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</si>
  <si>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</si>
  <si>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</si>
  <si>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</si>
  <si>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</si>
  <si>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</si>
  <si>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</si>
  <si>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</si>
  <si>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</si>
  <si>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</si>
  <si>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</si>
  <si>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</si>
  <si>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</si>
  <si>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</si>
  <si>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</si>
  <si>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</si>
  <si>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</si>
  <si>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</si>
  <si>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</si>
  <si>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</si>
  <si>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</si>
  <si>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</si>
  <si>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</si>
  <si>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</si>
  <si>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</si>
  <si>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</si>
  <si>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</si>
  <si>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</si>
  <si>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</si>
  <si>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</si>
  <si>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-2.3</t>
  </si>
  <si>
    <t>基準財政需要額</t>
  </si>
  <si>
    <t>保険税(料)収入額</t>
  </si>
  <si>
    <t>うち日本人(％)</t>
  </si>
  <si>
    <t>当該団体からの損失補償に係る債務残高</t>
  </si>
  <si>
    <t>-2.5</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</si>
  <si>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</si>
  <si>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</si>
  <si>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</si>
  <si>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</si>
  <si>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</si>
  <si>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</si>
  <si>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</si>
  <si>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9"/>
  </si>
  <si>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</si>
  <si>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</si>
  <si>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</si>
  <si>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</si>
  <si>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</si>
  <si>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</si>
  <si>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</si>
  <si>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</si>
  <si>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</si>
  <si>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</si>
  <si>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</si>
  <si>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</si>
  <si>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</si>
  <si>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</si>
  <si>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</si>
  <si>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</si>
  <si>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</si>
  <si>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</si>
  <si>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</si>
  <si>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</si>
  <si>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</si>
  <si>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</si>
  <si>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</si>
  <si>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</si>
  <si>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</si>
  <si>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</si>
  <si>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</si>
  <si>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</si>
  <si>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</si>
  <si>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</si>
  <si>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</si>
  <si>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</si>
  <si>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</si>
  <si>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9"/>
  </si>
  <si>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</si>
  <si>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</si>
  <si>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</si>
  <si>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</si>
  <si>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</si>
  <si>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</si>
  <si>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</si>
  <si>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</si>
  <si>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</si>
  <si>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</si>
  <si>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</si>
  <si>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</si>
  <si>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</si>
  <si>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</si>
  <si>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</si>
  <si>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</si>
  <si>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</si>
  <si>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</si>
  <si>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</si>
  <si>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</si>
  <si>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</si>
  <si>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</si>
  <si>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</si>
  <si>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</si>
  <si>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</si>
  <si>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</si>
  <si>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</si>
  <si>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</si>
  <si>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1"/>
  </si>
  <si>
    <t>平成29年度</t>
  </si>
  <si>
    <t>愛知県豊根村</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</si>
  <si>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</si>
  <si>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</si>
  <si>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</si>
  <si>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</si>
  <si>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</si>
  <si>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</si>
  <si>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</si>
  <si>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</si>
  <si>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</si>
  <si>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</si>
  <si>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</si>
  <si>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</si>
  <si>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</si>
  <si>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</si>
  <si>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</si>
  <si>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</si>
  <si>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</si>
  <si>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</si>
  <si>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</si>
  <si>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</si>
  <si>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</si>
  <si>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</si>
  <si>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</si>
  <si>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</si>
  <si>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</si>
  <si>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</si>
  <si>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</si>
  <si>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</si>
  <si>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</si>
  <si>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</si>
  <si>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</si>
  <si>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</si>
  <si>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</si>
  <si>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</si>
  <si>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</si>
  <si>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</si>
  <si>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</si>
  <si>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</si>
  <si>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</si>
  <si>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</si>
  <si>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</si>
  <si>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</si>
  <si>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</si>
  <si>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</si>
  <si>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</si>
  <si>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</si>
  <si>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</si>
  <si>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</si>
  <si>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</si>
  <si>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</si>
  <si>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</si>
  <si>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</si>
  <si>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</si>
  <si>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</si>
  <si>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</si>
  <si>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</si>
  <si>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</si>
  <si>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29"/>
  </si>
  <si>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</si>
  <si>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</si>
  <si>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</si>
  <si>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</si>
  <si>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2"/>
  </si>
  <si>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</si>
  <si>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</si>
  <si>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</si>
  <si>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</si>
  <si>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</si>
  <si>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</si>
  <si>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</si>
  <si>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</si>
  <si>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</si>
  <si>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</si>
  <si>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</si>
  <si>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2"/>
  </si>
  <si>
    <t>経常損益</t>
  </si>
  <si>
    <t>分担金・負担金</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</si>
  <si>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</si>
  <si>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</si>
  <si>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</si>
  <si>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</si>
  <si>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</si>
  <si>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</si>
  <si>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</si>
  <si>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</si>
  <si>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</si>
  <si>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</si>
  <si>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</si>
  <si>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</si>
  <si>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</si>
  <si>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</si>
  <si>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</si>
  <si>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</si>
  <si>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</si>
  <si>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</si>
  <si>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</si>
  <si>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</si>
  <si>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</si>
  <si>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</si>
  <si>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</si>
  <si>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</si>
  <si>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</si>
  <si>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</si>
  <si>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</si>
  <si>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</si>
  <si>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</si>
  <si>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</si>
  <si>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</si>
  <si>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1"/>
  </si>
  <si>
    <t>簡易水道</t>
  </si>
  <si>
    <t>他会計等
からの
繰入金</t>
    <rPh sb="9" eb="11">
      <t>クリイレ</t>
    </rPh>
    <rPh sb="11" eb="12">
      <t>キン</t>
    </rPh>
    <phoneticPr fontId="28"/>
  </si>
  <si>
    <t>　補助費等</t>
    <rPh sb="1" eb="3">
      <t>ホジョ</t>
    </rPh>
    <rPh sb="3" eb="4">
      <t>ヒ</t>
    </rPh>
    <rPh sb="4" eb="5">
      <t>トウ</t>
    </rPh>
    <phoneticPr fontId="5"/>
  </si>
  <si>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</si>
  <si>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</si>
  <si>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</si>
  <si>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</si>
  <si>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</si>
  <si>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</si>
  <si>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</si>
  <si>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</si>
  <si>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</si>
  <si>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</si>
  <si>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</si>
  <si>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</si>
  <si>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</si>
  <si>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</si>
  <si>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</si>
  <si>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</si>
  <si>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</si>
  <si>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</si>
  <si>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</si>
  <si>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</si>
  <si>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一般会計等
負担見込額</t>
  </si>
  <si>
    <t>村営バス事業特別会計</t>
  </si>
  <si>
    <t>診療所特別会計</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</si>
  <si>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</si>
  <si>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</si>
  <si>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</si>
  <si>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</si>
  <si>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</si>
  <si>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</si>
  <si>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</si>
  <si>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</si>
  <si>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</si>
  <si>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</si>
  <si>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介護保険特別会計</t>
  </si>
  <si>
    <t>後期高齢者医療特別会計</t>
  </si>
  <si>
    <t>水道事業特別会計</t>
  </si>
  <si>
    <t>法非適用企業</t>
  </si>
  <si>
    <t>新城北設楽交通災害共済組合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</si>
  <si>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</si>
  <si>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</si>
  <si>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</si>
  <si>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</si>
  <si>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</si>
  <si>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</si>
  <si>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</si>
  <si>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</si>
  <si>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</si>
  <si>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</si>
  <si>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</si>
  <si>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</si>
  <si>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</si>
  <si>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</si>
  <si>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</si>
  <si>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</si>
  <si>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</si>
  <si>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</si>
  <si>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</si>
  <si>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</si>
  <si>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</si>
  <si>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</si>
  <si>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</si>
  <si>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</si>
  <si>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</si>
  <si>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</si>
  <si>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</si>
  <si>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</si>
  <si>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</si>
  <si>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</si>
  <si>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</si>
  <si>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</si>
  <si>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</si>
  <si>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</si>
  <si>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</si>
  <si>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</si>
  <si>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</si>
  <si>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</si>
  <si>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</si>
  <si>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</si>
  <si>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</si>
  <si>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</si>
  <si>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</si>
  <si>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</si>
  <si>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</si>
  <si>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</si>
  <si>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</si>
  <si>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</si>
  <si>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</si>
  <si>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5"/>
  </si>
  <si>
    <t>(3ヵ年平均)</t>
    <rPh sb="3" eb="4">
      <t>ネン</t>
    </rPh>
    <rPh sb="4" eb="6">
      <t>ヘイキン</t>
    </rPh>
    <phoneticPr fontId="5"/>
  </si>
  <si>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</si>
  <si>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</si>
  <si>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</si>
  <si>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</si>
  <si>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</si>
  <si>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</si>
  <si>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 9.93</t>
  </si>
  <si>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</si>
  <si>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</si>
  <si>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</si>
  <si>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</si>
  <si>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</si>
  <si>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</si>
  <si>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</si>
  <si>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</si>
  <si>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</si>
  <si>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</si>
  <si>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</si>
  <si>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</si>
  <si>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5.18</t>
  </si>
  <si>
    <t>その他会計（黒字）</t>
  </si>
  <si>
    <t>東三河広域連合</t>
  </si>
  <si>
    <t>北設広域事務組合</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</si>
  <si>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</si>
  <si>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愛知県後期高齢者医療広域連合（後期高齢者医療特別会計）</t>
    <rPh sb="0" eb="3">
      <t>アイチケン</t>
    </rPh>
    <rPh sb="15" eb="17">
      <t>コウキ</t>
    </rPh>
    <rPh sb="17" eb="20">
      <t>コウレイシャ</t>
    </rPh>
    <rPh sb="20" eb="22">
      <t>イリョウ</t>
    </rPh>
    <rPh sb="22" eb="24">
      <t>トクベツ</t>
    </rPh>
    <rPh sb="24" eb="26">
      <t>カイケイ</t>
    </rPh>
    <phoneticPr fontId="5"/>
  </si>
  <si>
    <t>一般財団法人　茶臼山高原協会</t>
    <rPh sb="0" eb="2">
      <t>イッパン</t>
    </rPh>
    <rPh sb="2" eb="4">
      <t>ザイダン</t>
    </rPh>
    <rPh sb="4" eb="6">
      <t>ホウジン</t>
    </rPh>
    <rPh sb="7" eb="9">
      <t>チャウス</t>
    </rPh>
    <rPh sb="9" eb="10">
      <t>ヤマ</t>
    </rPh>
    <rPh sb="10" eb="12">
      <t>コウゲン</t>
    </rPh>
    <rPh sb="12" eb="14">
      <t>キョウカイ</t>
    </rPh>
    <phoneticPr fontId="5"/>
  </si>
  <si>
    <t>災害対策基金</t>
    <rPh sb="0" eb="2">
      <t>サイガイ</t>
    </rPh>
    <rPh sb="2" eb="4">
      <t>タイサク</t>
    </rPh>
    <rPh sb="4" eb="6">
      <t>キキン</t>
    </rPh>
    <phoneticPr fontId="34"/>
  </si>
  <si>
    <t>豊根むらづくり基金</t>
    <rPh sb="0" eb="2">
      <t>トヨネ</t>
    </rPh>
    <rPh sb="7" eb="9">
      <t>キキン</t>
    </rPh>
    <phoneticPr fontId="34"/>
  </si>
  <si>
    <t>情報基盤整備基金</t>
    <rPh sb="0" eb="2">
      <t>ジョウホウ</t>
    </rPh>
    <rPh sb="2" eb="4">
      <t>キバン</t>
    </rPh>
    <rPh sb="4" eb="6">
      <t>セイビ</t>
    </rPh>
    <rPh sb="6" eb="8">
      <t>キキン</t>
    </rPh>
    <phoneticPr fontId="34"/>
  </si>
  <si>
    <t>豊根村ヘリポート整備基金</t>
    <rPh sb="0" eb="3">
      <t>トヨネムラ</t>
    </rPh>
    <rPh sb="8" eb="10">
      <t>セイビ</t>
    </rPh>
    <rPh sb="10" eb="12">
      <t>キキン</t>
    </rPh>
    <phoneticPr fontId="34"/>
  </si>
  <si>
    <t>奨学基金</t>
    <rPh sb="0" eb="2">
      <t>ショウガク</t>
    </rPh>
    <rPh sb="2" eb="4">
      <t>キキン</t>
    </rPh>
    <phoneticPr fontId="3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</si>
  <si>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</si>
  <si>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</si>
  <si>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</si>
  <si>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</si>
  <si>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</si>
  <si>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</si>
  <si>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</si>
  <si>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</si>
  <si>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</si>
  <si>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</si>
  <si>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</si>
  <si>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過去からの起債抑制策により、実質公債費比率の分子である元利償還金等は年々減少しているが、分母にあたる算入公債費等や標準財政規模がより大きく減少しているため、実質公債費比率が増加した。また、依然として類似団体より高い数値であるため、引き続き地方債発行額が償還金額を上回らないよう努め、水準を抑える。</t>
    <phoneticPr fontId="5"/>
  </si>
  <si>
    <t xml:space="preserve">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上昇傾向にはあるものの、類似団体平均と比較するとその伸びは緩やかであり、これまでの取組の効果が表れていると考えら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</si>
</sst>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7"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6"/>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5"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5"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6"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c:ext xmlns:c16="http://schemas.microsoft.com/office/drawing/2014/chart" uri="{C3380CC4-5D6E-409C-BE32-E72D297353CC}">
              <c16:uniqueId val="{00000000-8812-4DC5-9B93-7CF1C8CFDE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430093</c:v>
                </c:pt>
                <c:pt idx="1">
                  <c:v>731945</c:v>
                </c:pt>
                <c:pt idx="2">
                  <c:v>415910</c:v>
                </c:pt>
                <c:pt idx="3">
                  <c:v>349531</c:v>
                </c:pt>
                <c:pt idx="4">
                  <c:v>409060</c:v>
                </c:pt>
              </c:numCache>
            </c:numRef>
          </c:val>
          <c:smooth val="0"/>
          <c:extLst>
            <c:ext xmlns:c16="http://schemas.microsoft.com/office/drawing/2014/chart" uri="{C3380CC4-5D6E-409C-BE32-E72D297353CC}">
              <c16:uniqueId val="{00000001-8812-4DC5-9B93-7CF1C8CFDE42}"/>
            </c:ext>
          </c:extLst>
        </c:ser>
        <c:dLbls>
          <c:showLegendKey val="0"/>
          <c:showVal val="0"/>
          <c:showCatName val="0"/>
          <c:showSerName val="0"/>
          <c:showPercent val="0"/>
          <c:showBubbleSize val="0"/>
        </c:dLbls>
        <c:marker val="1"/>
        <c:smooth val="0"/>
        <c:axId val="235220560"/>
        <c:axId val="235221736"/>
      </c:lineChart>
      <c:catAx>
        <c:axId val="235220560"/>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35221736"/>
        <c:crosses val="autoZero"/>
        <c:auto val="1"/>
        <c:lblAlgn val="ctr"/>
        <c:lblOffset val="100"/>
        <c:tickLblSkip val="1"/>
        <c:noMultiLvlLbl val="0"/>
      </c:catAx>
      <c:valAx>
        <c:axId val="235221736"/>
        <c:scaling>
          <c:orientation val="minMax"/>
          <c:max val="9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3522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4.8899999999999997</c:v>
                </c:pt>
                <c:pt idx="1">
                  <c:v>6.74</c:v>
                </c:pt>
                <c:pt idx="2">
                  <c:v>5.95</c:v>
                </c:pt>
                <c:pt idx="3">
                  <c:v>7.96</c:v>
                </c:pt>
                <c:pt idx="4">
                  <c:v>7.44</c:v>
                </c:pt>
              </c:numCache>
            </c:numRef>
          </c:val>
          <c:extLst>
            <c:ext xmlns:c16="http://schemas.microsoft.com/office/drawing/2014/chart" uri="{C3380CC4-5D6E-409C-BE32-E72D297353CC}">
              <c16:uniqueId val="{00000000-650E-4F5D-BEBD-C15B08DE88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94.07</c:v>
                </c:pt>
                <c:pt idx="1">
                  <c:v>97.72</c:v>
                </c:pt>
                <c:pt idx="2">
                  <c:v>100.37</c:v>
                </c:pt>
                <c:pt idx="3">
                  <c:v>103.46</c:v>
                </c:pt>
                <c:pt idx="4">
                  <c:v>111.61</c:v>
                </c:pt>
              </c:numCache>
            </c:numRef>
          </c:val>
          <c:extLst>
            <c:ext xmlns:c16="http://schemas.microsoft.com/office/drawing/2014/chart" uri="{C3380CC4-5D6E-409C-BE32-E72D297353CC}">
              <c16:uniqueId val="{00000001-650E-4F5D-BEBD-C15B08DE880C}"/>
            </c:ext>
          </c:extLst>
        </c:ser>
        <c:dLbls>
          <c:showLegendKey val="0"/>
          <c:showVal val="0"/>
          <c:showCatName val="0"/>
          <c:showSerName val="0"/>
          <c:showPercent val="0"/>
          <c:showBubbleSize val="0"/>
        </c:dLbls>
        <c:gapWidth val="250"/>
        <c:overlap val="100"/>
        <c:axId val="235223696"/>
        <c:axId val="20955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12.37</c:v>
                </c:pt>
                <c:pt idx="1">
                  <c:v>-9.93</c:v>
                </c:pt>
                <c:pt idx="2">
                  <c:v>3.7</c:v>
                </c:pt>
                <c:pt idx="3">
                  <c:v>-3.99</c:v>
                </c:pt>
                <c:pt idx="4">
                  <c:v>-5.18</c:v>
                </c:pt>
              </c:numCache>
            </c:numRef>
          </c:val>
          <c:smooth val="0"/>
          <c:extLst>
            <c:ext xmlns:c16="http://schemas.microsoft.com/office/drawing/2014/chart" uri="{C3380CC4-5D6E-409C-BE32-E72D297353CC}">
              <c16:uniqueId val="{00000002-650E-4F5D-BEBD-C15B08DE880C}"/>
            </c:ext>
          </c:extLst>
        </c:ser>
        <c:dLbls>
          <c:showLegendKey val="0"/>
          <c:showVal val="0"/>
          <c:showCatName val="0"/>
          <c:showSerName val="0"/>
          <c:showPercent val="0"/>
          <c:showBubbleSize val="0"/>
        </c:dLbls>
        <c:marker val="1"/>
        <c:smooth val="0"/>
        <c:axId val="235223696"/>
        <c:axId val="209557792"/>
      </c:lineChart>
      <c:catAx>
        <c:axId val="23522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09557792"/>
        <c:crosses val="autoZero"/>
        <c:auto val="1"/>
        <c:lblAlgn val="ctr"/>
        <c:lblOffset val="100"/>
        <c:tickLblSkip val="1"/>
        <c:noMultiLvlLbl val="0"/>
      </c:catAx>
      <c:valAx>
        <c:axId val="20955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352236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F3-44F9-A14E-F35A5F24C2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F3-44F9-A14E-F35A5F24C2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F3-44F9-A14E-F35A5F24C2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F3-44F9-A14E-F35A5F24C2AE}"/>
            </c:ext>
          </c:extLst>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0.3</c:v>
                </c:pt>
                <c:pt idx="4">
                  <c:v>#N/A</c:v>
                </c:pt>
                <c:pt idx="5">
                  <c:v>0.11</c:v>
                </c:pt>
                <c:pt idx="6">
                  <c:v>#N/A</c:v>
                </c:pt>
                <c:pt idx="7">
                  <c:v>0.13</c:v>
                </c:pt>
                <c:pt idx="8">
                  <c:v>#N/A</c:v>
                </c:pt>
                <c:pt idx="9">
                  <c:v>0.06</c:v>
                </c:pt>
              </c:numCache>
            </c:numRef>
          </c:val>
          <c:extLst>
            <c:ext xmlns:c16="http://schemas.microsoft.com/office/drawing/2014/chart" uri="{C3380CC4-5D6E-409C-BE32-E72D297353CC}">
              <c16:uniqueId val="{00000004-CEF3-44F9-A14E-F35A5F24C2AE}"/>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0.1</c:v>
                </c:pt>
                <c:pt idx="4">
                  <c:v>#N/A</c:v>
                </c:pt>
                <c:pt idx="5">
                  <c:v>0.12</c:v>
                </c:pt>
                <c:pt idx="6">
                  <c:v>#N/A</c:v>
                </c:pt>
                <c:pt idx="7">
                  <c:v>0.05</c:v>
                </c:pt>
                <c:pt idx="8">
                  <c:v>#N/A</c:v>
                </c:pt>
                <c:pt idx="9">
                  <c:v>0.06</c:v>
                </c:pt>
              </c:numCache>
            </c:numRef>
          </c:val>
          <c:extLst>
            <c:ext xmlns:c16="http://schemas.microsoft.com/office/drawing/2014/chart" uri="{C3380CC4-5D6E-409C-BE32-E72D297353CC}">
              <c16:uniqueId val="{00000005-CEF3-44F9-A14E-F35A5F24C2AE}"/>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0.19</c:v>
                </c:pt>
                <c:pt idx="6">
                  <c:v>#N/A</c:v>
                </c:pt>
                <c:pt idx="7">
                  <c:v>0.51</c:v>
                </c:pt>
                <c:pt idx="8">
                  <c:v>#N/A</c:v>
                </c:pt>
                <c:pt idx="9">
                  <c:v>0.27</c:v>
                </c:pt>
              </c:numCache>
            </c:numRef>
          </c:val>
          <c:extLst>
            <c:ext xmlns:c16="http://schemas.microsoft.com/office/drawing/2014/chart" uri="{C3380CC4-5D6E-409C-BE32-E72D297353CC}">
              <c16:uniqueId val="{00000006-CEF3-44F9-A14E-F35A5F24C2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0.35</c:v>
                </c:pt>
                <c:pt idx="2">
                  <c:v>#N/A</c:v>
                </c:pt>
                <c:pt idx="3">
                  <c:v>0.65</c:v>
                </c:pt>
                <c:pt idx="4">
                  <c:v>#N/A</c:v>
                </c:pt>
                <c:pt idx="5">
                  <c:v>7.0000000000000007E-2</c:v>
                </c:pt>
                <c:pt idx="6">
                  <c:v>#N/A</c:v>
                </c:pt>
                <c:pt idx="7">
                  <c:v>0.47</c:v>
                </c:pt>
                <c:pt idx="8">
                  <c:v>#N/A</c:v>
                </c:pt>
                <c:pt idx="9">
                  <c:v>0.79</c:v>
                </c:pt>
              </c:numCache>
            </c:numRef>
          </c:val>
          <c:extLst>
            <c:ext xmlns:c16="http://schemas.microsoft.com/office/drawing/2014/chart" uri="{C3380CC4-5D6E-409C-BE32-E72D297353CC}">
              <c16:uniqueId val="{00000007-CEF3-44F9-A14E-F35A5F24C2A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0.75</c:v>
                </c:pt>
                <c:pt idx="2">
                  <c:v>#N/A</c:v>
                </c:pt>
                <c:pt idx="3">
                  <c:v>1.21</c:v>
                </c:pt>
                <c:pt idx="4">
                  <c:v>#N/A</c:v>
                </c:pt>
                <c:pt idx="5">
                  <c:v>2.4</c:v>
                </c:pt>
                <c:pt idx="6">
                  <c:v>#N/A</c:v>
                </c:pt>
                <c:pt idx="7">
                  <c:v>1.1299999999999999</c:v>
                </c:pt>
                <c:pt idx="8">
                  <c:v>#N/A</c:v>
                </c:pt>
                <c:pt idx="9">
                  <c:v>1</c:v>
                </c:pt>
              </c:numCache>
            </c:numRef>
          </c:val>
          <c:extLst>
            <c:ext xmlns:c16="http://schemas.microsoft.com/office/drawing/2014/chart" uri="{C3380CC4-5D6E-409C-BE32-E72D297353CC}">
              <c16:uniqueId val="{00000008-CEF3-44F9-A14E-F35A5F24C2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4.57</c:v>
                </c:pt>
                <c:pt idx="2">
                  <c:v>#N/A</c:v>
                </c:pt>
                <c:pt idx="3">
                  <c:v>6.29</c:v>
                </c:pt>
                <c:pt idx="4">
                  <c:v>#N/A</c:v>
                </c:pt>
                <c:pt idx="5">
                  <c:v>5.63</c:v>
                </c:pt>
                <c:pt idx="6">
                  <c:v>#N/A</c:v>
                </c:pt>
                <c:pt idx="7">
                  <c:v>7.3</c:v>
                </c:pt>
                <c:pt idx="8">
                  <c:v>#N/A</c:v>
                </c:pt>
                <c:pt idx="9">
                  <c:v>7.1</c:v>
                </c:pt>
              </c:numCache>
            </c:numRef>
          </c:val>
          <c:extLst>
            <c:ext xmlns:c16="http://schemas.microsoft.com/office/drawing/2014/chart" uri="{C3380CC4-5D6E-409C-BE32-E72D297353CC}">
              <c16:uniqueId val="{00000009-CEF3-44F9-A14E-F35A5F24C2AE}"/>
            </c:ext>
          </c:extLst>
        </c:ser>
        <c:dLbls>
          <c:showLegendKey val="0"/>
          <c:showVal val="0"/>
          <c:showCatName val="0"/>
          <c:showSerName val="0"/>
          <c:showPercent val="0"/>
          <c:showBubbleSize val="0"/>
        </c:dLbls>
        <c:gapWidth val="150"/>
        <c:overlap val="100"/>
        <c:axId val="350453376"/>
        <c:axId val="350453768"/>
      </c:barChart>
      <c:catAx>
        <c:axId val="3504533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50453768"/>
        <c:crosses val="autoZero"/>
        <c:auto val="1"/>
        <c:lblAlgn val="ctr"/>
        <c:lblOffset val="100"/>
        <c:tickLblSkip val="1"/>
        <c:noMultiLvlLbl val="0"/>
      </c:catAx>
      <c:valAx>
        <c:axId val="350453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504533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220</c:v>
                </c:pt>
                <c:pt idx="5">
                  <c:v>219</c:v>
                </c:pt>
                <c:pt idx="8">
                  <c:v>205</c:v>
                </c:pt>
                <c:pt idx="11">
                  <c:v>192</c:v>
                </c:pt>
                <c:pt idx="14">
                  <c:v>188</c:v>
                </c:pt>
              </c:numCache>
            </c:numRef>
          </c:val>
          <c:extLst>
            <c:ext xmlns:c16="http://schemas.microsoft.com/office/drawing/2014/chart" uri="{C3380CC4-5D6E-409C-BE32-E72D297353CC}">
              <c16:uniqueId val="{00000000-BF0A-429D-8808-5113EC87BC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BF0A-429D-8808-5113EC87BC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31</c:v>
                </c:pt>
                <c:pt idx="6">
                  <c:v>31</c:v>
                </c:pt>
                <c:pt idx="9">
                  <c:v>30</c:v>
                </c:pt>
                <c:pt idx="12">
                  <c:v>24</c:v>
                </c:pt>
              </c:numCache>
            </c:numRef>
          </c:val>
          <c:extLst>
            <c:ext xmlns:c16="http://schemas.microsoft.com/office/drawing/2014/chart" uri="{C3380CC4-5D6E-409C-BE32-E72D297353CC}">
              <c16:uniqueId val="{00000002-BF0A-429D-8808-5113EC87BC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0A-429D-8808-5113EC87BC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34</c:v>
                </c:pt>
                <c:pt idx="6">
                  <c:v>34</c:v>
                </c:pt>
                <c:pt idx="9">
                  <c:v>35</c:v>
                </c:pt>
                <c:pt idx="12">
                  <c:v>35</c:v>
                </c:pt>
              </c:numCache>
            </c:numRef>
          </c:val>
          <c:extLst>
            <c:ext xmlns:c16="http://schemas.microsoft.com/office/drawing/2014/chart" uri="{C3380CC4-5D6E-409C-BE32-E72D297353CC}">
              <c16:uniqueId val="{00000004-BF0A-429D-8808-5113EC87BC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0A-429D-8808-5113EC87BC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0A-429D-8808-5113EC87BC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288</c:v>
                </c:pt>
                <c:pt idx="3">
                  <c:v>273</c:v>
                </c:pt>
                <c:pt idx="6">
                  <c:v>262</c:v>
                </c:pt>
                <c:pt idx="9">
                  <c:v>257</c:v>
                </c:pt>
                <c:pt idx="12">
                  <c:v>245</c:v>
                </c:pt>
              </c:numCache>
            </c:numRef>
          </c:val>
          <c:extLst>
            <c:ext xmlns:c16="http://schemas.microsoft.com/office/drawing/2014/chart" uri="{C3380CC4-5D6E-409C-BE32-E72D297353CC}">
              <c16:uniqueId val="{00000007-BF0A-429D-8808-5113EC87BC2C}"/>
            </c:ext>
          </c:extLst>
        </c:ser>
        <c:dLbls>
          <c:showLegendKey val="0"/>
          <c:showVal val="0"/>
          <c:showCatName val="0"/>
          <c:showSerName val="0"/>
          <c:showPercent val="0"/>
          <c:showBubbleSize val="0"/>
        </c:dLbls>
        <c:gapWidth val="100"/>
        <c:overlap val="100"/>
        <c:axId val="350456120"/>
        <c:axId val="35045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135</c:v>
                </c:pt>
                <c:pt idx="2">
                  <c:v>#N/A</c:v>
                </c:pt>
                <c:pt idx="3">
                  <c:v>#N/A</c:v>
                </c:pt>
                <c:pt idx="4">
                  <c:v>120</c:v>
                </c:pt>
                <c:pt idx="5">
                  <c:v>#N/A</c:v>
                </c:pt>
                <c:pt idx="6">
                  <c:v>#N/A</c:v>
                </c:pt>
                <c:pt idx="7">
                  <c:v>123</c:v>
                </c:pt>
                <c:pt idx="8">
                  <c:v>#N/A</c:v>
                </c:pt>
                <c:pt idx="9">
                  <c:v>#N/A</c:v>
                </c:pt>
                <c:pt idx="10">
                  <c:v>131</c:v>
                </c:pt>
                <c:pt idx="11">
                  <c:v>#N/A</c:v>
                </c:pt>
                <c:pt idx="12">
                  <c:v>#N/A</c:v>
                </c:pt>
                <c:pt idx="13">
                  <c:v>117</c:v>
                </c:pt>
                <c:pt idx="14">
                  <c:v>#N/A</c:v>
                </c:pt>
              </c:numCache>
            </c:numRef>
          </c:val>
          <c:smooth val="0"/>
          <c:extLst>
            <c:ext xmlns:c16="http://schemas.microsoft.com/office/drawing/2014/chart" uri="{C3380CC4-5D6E-409C-BE32-E72D297353CC}">
              <c16:uniqueId val="{00000008-BF0A-429D-8808-5113EC87BC2C}"/>
            </c:ext>
          </c:extLst>
        </c:ser>
        <c:dLbls>
          <c:showLegendKey val="0"/>
          <c:showVal val="0"/>
          <c:showCatName val="0"/>
          <c:showSerName val="0"/>
          <c:showPercent val="0"/>
          <c:showBubbleSize val="0"/>
        </c:dLbls>
        <c:marker val="1"/>
        <c:smooth val="0"/>
        <c:axId val="350456120"/>
        <c:axId val="350456512"/>
      </c:lineChart>
      <c:catAx>
        <c:axId val="3504561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50456512"/>
        <c:crosses val="autoZero"/>
        <c:auto val="1"/>
        <c:lblAlgn val="ctr"/>
        <c:lblOffset val="100"/>
        <c:tickLblSkip val="1"/>
        <c:noMultiLvlLbl val="0"/>
      </c:catAx>
      <c:valAx>
        <c:axId val="3504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50456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1909</c:v>
                </c:pt>
                <c:pt idx="5">
                  <c:v>2000</c:v>
                </c:pt>
                <c:pt idx="8">
                  <c:v>1994</c:v>
                </c:pt>
                <c:pt idx="11">
                  <c:v>1962</c:v>
                </c:pt>
                <c:pt idx="14">
                  <c:v>1917</c:v>
                </c:pt>
              </c:numCache>
            </c:numRef>
          </c:val>
          <c:extLst>
            <c:ext xmlns:c16="http://schemas.microsoft.com/office/drawing/2014/chart" uri="{C3380CC4-5D6E-409C-BE32-E72D297353CC}">
              <c16:uniqueId val="{00000000-50BF-4F4F-8545-EBF6823601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0BF-4F4F-8545-EBF6823601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2273</c:v>
                </c:pt>
                <c:pt idx="5">
                  <c:v>2101</c:v>
                </c:pt>
                <c:pt idx="8">
                  <c:v>2214</c:v>
                </c:pt>
                <c:pt idx="11">
                  <c:v>2095</c:v>
                </c:pt>
                <c:pt idx="14">
                  <c:v>2057</c:v>
                </c:pt>
              </c:numCache>
            </c:numRef>
          </c:val>
          <c:extLst>
            <c:ext xmlns:c16="http://schemas.microsoft.com/office/drawing/2014/chart" uri="{C3380CC4-5D6E-409C-BE32-E72D297353CC}">
              <c16:uniqueId val="{00000002-50BF-4F4F-8545-EBF6823601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BF-4F4F-8545-EBF6823601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BF-4F4F-8545-EBF6823601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BF-4F4F-8545-EBF6823601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532</c:v>
                </c:pt>
                <c:pt idx="3">
                  <c:v>488</c:v>
                </c:pt>
                <c:pt idx="6">
                  <c:v>482</c:v>
                </c:pt>
                <c:pt idx="9">
                  <c:v>477</c:v>
                </c:pt>
                <c:pt idx="12">
                  <c:v>497</c:v>
                </c:pt>
              </c:numCache>
            </c:numRef>
          </c:val>
          <c:extLst>
            <c:ext xmlns:c16="http://schemas.microsoft.com/office/drawing/2014/chart" uri="{C3380CC4-5D6E-409C-BE32-E72D297353CC}">
              <c16:uniqueId val="{00000006-50BF-4F4F-8545-EBF6823601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BF-4F4F-8545-EBF6823601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509</c:v>
                </c:pt>
                <c:pt idx="3">
                  <c:v>461</c:v>
                </c:pt>
                <c:pt idx="6">
                  <c:v>412</c:v>
                </c:pt>
                <c:pt idx="9">
                  <c:v>389</c:v>
                </c:pt>
                <c:pt idx="12">
                  <c:v>367</c:v>
                </c:pt>
              </c:numCache>
            </c:numRef>
          </c:val>
          <c:extLst>
            <c:ext xmlns:c16="http://schemas.microsoft.com/office/drawing/2014/chart" uri="{C3380CC4-5D6E-409C-BE32-E72D297353CC}">
              <c16:uniqueId val="{00000008-50BF-4F4F-8545-EBF6823601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166</c:v>
                </c:pt>
                <c:pt idx="3">
                  <c:v>133</c:v>
                </c:pt>
                <c:pt idx="6">
                  <c:v>102</c:v>
                </c:pt>
                <c:pt idx="9">
                  <c:v>71</c:v>
                </c:pt>
                <c:pt idx="12">
                  <c:v>42</c:v>
                </c:pt>
              </c:numCache>
            </c:numRef>
          </c:val>
          <c:extLst>
            <c:ext xmlns:c16="http://schemas.microsoft.com/office/drawing/2014/chart" uri="{C3380CC4-5D6E-409C-BE32-E72D297353CC}">
              <c16:uniqueId val="{00000009-50BF-4F4F-8545-EBF6823601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2297</c:v>
                </c:pt>
                <c:pt idx="3">
                  <c:v>2408</c:v>
                </c:pt>
                <c:pt idx="6">
                  <c:v>2385</c:v>
                </c:pt>
                <c:pt idx="9">
                  <c:v>2320</c:v>
                </c:pt>
                <c:pt idx="12">
                  <c:v>2243</c:v>
                </c:pt>
              </c:numCache>
            </c:numRef>
          </c:val>
          <c:extLst>
            <c:ext xmlns:c16="http://schemas.microsoft.com/office/drawing/2014/chart" uri="{C3380CC4-5D6E-409C-BE32-E72D297353CC}">
              <c16:uniqueId val="{0000000A-50BF-4F4F-8545-EBF68236010A}"/>
            </c:ext>
          </c:extLst>
        </c:ser>
        <c:dLbls>
          <c:showLegendKey val="0"/>
          <c:showVal val="0"/>
          <c:showCatName val="0"/>
          <c:showSerName val="0"/>
          <c:showPercent val="0"/>
          <c:showBubbleSize val="0"/>
        </c:dLbls>
        <c:gapWidth val="100"/>
        <c:overlap val="100"/>
        <c:axId val="355595504"/>
        <c:axId val="355595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BF-4F4F-8545-EBF68236010A}"/>
            </c:ext>
          </c:extLst>
        </c:ser>
        <c:dLbls>
          <c:showLegendKey val="0"/>
          <c:showVal val="0"/>
          <c:showCatName val="0"/>
          <c:showSerName val="0"/>
          <c:showPercent val="0"/>
          <c:showBubbleSize val="0"/>
        </c:dLbls>
        <c:marker val="1"/>
        <c:smooth val="0"/>
        <c:axId val="355595504"/>
        <c:axId val="355595896"/>
      </c:lineChart>
      <c:catAx>
        <c:axId val="3555955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55595896"/>
        <c:crosses val="autoZero"/>
        <c:auto val="1"/>
        <c:lblAlgn val="ctr"/>
        <c:lblOffset val="100"/>
        <c:tickLblSkip val="1"/>
        <c:noMultiLvlLbl val="0"/>
      </c:catAx>
      <c:valAx>
        <c:axId val="355595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555955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1562</c:v>
                </c:pt>
                <c:pt idx="1">
                  <c:v>1483</c:v>
                </c:pt>
                <c:pt idx="2">
                  <c:v>1435</c:v>
                </c:pt>
              </c:numCache>
            </c:numRef>
          </c:val>
          <c:extLst>
            <c:ext xmlns:c16="http://schemas.microsoft.com/office/drawing/2014/chart" uri="{C3380CC4-5D6E-409C-BE32-E72D297353CC}">
              <c16:uniqueId val="{00000000-624C-4EC2-B074-5AB0027FBF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161</c:v>
                </c:pt>
                <c:pt idx="1">
                  <c:v>161</c:v>
                </c:pt>
                <c:pt idx="2">
                  <c:v>151</c:v>
                </c:pt>
              </c:numCache>
            </c:numRef>
          </c:val>
          <c:extLst>
            <c:ext xmlns:c16="http://schemas.microsoft.com/office/drawing/2014/chart" uri="{C3380CC4-5D6E-409C-BE32-E72D297353CC}">
              <c16:uniqueId val="{00000001-624C-4EC2-B074-5AB0027FBF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365</c:v>
                </c:pt>
                <c:pt idx="1">
                  <c:v>324</c:v>
                </c:pt>
                <c:pt idx="2">
                  <c:v>290</c:v>
                </c:pt>
              </c:numCache>
            </c:numRef>
          </c:val>
          <c:extLst>
            <c:ext xmlns:c16="http://schemas.microsoft.com/office/drawing/2014/chart" uri="{C3380CC4-5D6E-409C-BE32-E72D297353CC}">
              <c16:uniqueId val="{00000002-624C-4EC2-B074-5AB0027FBF7F}"/>
            </c:ext>
          </c:extLst>
        </c:ser>
        <c:dLbls>
          <c:showLegendKey val="0"/>
          <c:showVal val="0"/>
          <c:showCatName val="0"/>
          <c:showSerName val="0"/>
          <c:showPercent val="0"/>
          <c:showBubbleSize val="0"/>
        </c:dLbls>
        <c:gapWidth val="120"/>
        <c:overlap val="100"/>
        <c:axId val="355597072"/>
        <c:axId val="355597464"/>
      </c:barChart>
      <c:catAx>
        <c:axId val="35559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55597464"/>
        <c:crosses val="autoZero"/>
        <c:auto val="1"/>
        <c:lblAlgn val="ctr"/>
        <c:lblOffset val="100"/>
        <c:tickLblSkip val="1"/>
        <c:noMultiLvlLbl val="0"/>
      </c:catAx>
      <c:valAx>
        <c:axId val="355597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555970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{47EBFEF9-DBD1-4655-B4D8-FF2B1B435EA7}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836-4BF1-A6C5-0D16959659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{B8450141-08A3-4C90-B1B3-408A79D5DBBA}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36-4BF1-A6C5-0D16959659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{76E53FC2-B678-4522-996B-853468287C3C}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36-4BF1-A6C5-0D16959659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{F60ABC05-DB93-4930-BA6B-9D257659E760}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36-4BF1-A6C5-0D16959659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{039B1D4D-654E-4EE9-ADF8-4A35CBC65228}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36-4BF1-A6C5-0D16959659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{0DCA5A93-044C-4DFC-ABEB-B98A5B574750}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836-4BF1-A6C5-0D16959659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{961206FA-1101-47D1-B91B-E191ABA4E2D2}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836-4BF1-A6C5-0D16959659E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{371AA42C-6403-46D4-9D25-C308DE8A67BD}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836-4BF1-A6C5-0D16959659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{25E3495F-BC4F-4C92-931F-BB67F06A34C7}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836-4BF1-A6C5-0D16959659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36-4BF1-A6C5-0D16959659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{CCD7C0A2-FD40-462A-80E6-2CCC09FCEA37}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836-4BF1-A6C5-0D16959659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{1627BC4F-FC67-42B3-BC5E-7E2C9310B3B7}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36-4BF1-A6C5-0D16959659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{1CA78D84-5035-41C9-B64D-C89D1ED040DA}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36-4BF1-A6C5-0D16959659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{D8582106-9CE1-4C7F-AA2D-883C6407B2C3}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36-4BF1-A6C5-0D16959659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{653DE279-8ED4-4DA8-9763-59EE9A64E883}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36-4BF1-A6C5-0D16959659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{E149F0AF-38A6-4393-9A6E-1F98480E2406}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836-4BF1-A6C5-0D16959659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{34521B8B-5894-460F-A08D-F17727EA8588}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836-4BF1-A6C5-0D16959659E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{7C8AB5FF-5201-4E7E-ABB6-4138D65435EA}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836-4BF1-A6C5-0D16959659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{096B8978-2625-4807-BA80-C73C4212EE19}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836-4BF1-A6C5-0D16959659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C836-4BF1-A6C5-0D16959659EE}"/>
            </c:ext>
          </c:extLst>
        </c:ser>
        <c:dLbls>
          <c:showLegendKey val="0"/>
          <c:showVal val="1"/>
          <c:showCatName val="0"/>
          <c:showSerName val="0"/>
          <c:showPercent val="0"/>
          <c:showBubbleSize val="0"/>
        </c:dLbls>
        <c:axId val="358924424"/>
        <c:axId val="358924816"/>
      </c:scatterChart>
      <c:valAx>
        <c:axId val="358924424"/>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924816"/>
        <c:crosses val="autoZero"/>
        <c:crossBetween val="midCat"/>
      </c:valAx>
      <c:valAx>
        <c:axId val="3589248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8924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{5C412B8C-AA96-4752-A8CC-FE4A598A5FE6}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138-4E2B-98B4-839547B584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{0BF7183C-85CD-42A1-A1EC-BB0F6CE55AF9}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38-4E2B-98B4-839547B584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{7F0894A3-62F1-4743-8B27-C4181B637F69}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38-4E2B-98B4-839547B584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{5321BA80-2257-4A26-B5AE-373FA20AC745}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38-4E2B-98B4-839547B584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{440B0B77-0545-4512-837E-9E4C04751AF8}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38-4E2B-98B4-839547B5842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{F8BAF9C4-3E1D-47A1-AC91-0970402F9CBF}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138-4E2B-98B4-839547B5842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{85D61A94-051F-4BBF-AF86-65AE05AB2B2F}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138-4E2B-98B4-839547B5842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{14D1B503-6FDD-479C-815B-082CF87AED25}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138-4E2B-98B4-839547B5842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{A5A3A6D9-CD02-4CF4-98DF-179DA6BF460C}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138-4E2B-98B4-839547B584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8.9</c:v>
                </c:pt>
                <c:pt idx="16">
                  <c:v>8.9</c:v>
                </c:pt>
                <c:pt idx="24">
                  <c:v>9.5</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38-4E2B-98B4-839547B584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{D8926274-D21D-4500-A9D0-2581441AB8B3}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138-4E2B-98B4-839547B584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{658F310A-8C76-42BC-B0DD-BDC3D043454A}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38-4E2B-98B4-839547B584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{75B976ED-A158-4050-80AD-620AB2BD1CB4}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38-4E2B-98B4-839547B584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{D696C52A-D323-44DF-ACDA-3C5884BDFABC}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38-4E2B-98B4-839547B584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{530F6818-46BD-4523-BD49-FF8B8A8CCD28}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38-4E2B-98B4-839547B5842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{D52E6E9E-02C1-4939-95B1-EEDF19A36F5E}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138-4E2B-98B4-839547B5842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{479F5F12-BD2C-43C9-B08C-D922D56381F0}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138-4E2B-98B4-839547B5842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{8161F47A-BF02-46C5-BA0F-7F42D3E73338}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138-4E2B-98B4-839547B5842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{635A4B88-B501-41C1-8733-D918F9D40734}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138-4E2B-98B4-839547B584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138-4E2B-98B4-839547B58425}"/>
            </c:ext>
          </c:extLst>
        </c:ser>
        <c:dLbls>
          <c:showLegendKey val="0"/>
          <c:showVal val="1"/>
          <c:showCatName val="0"/>
          <c:showSerName val="0"/>
          <c:showPercent val="0"/>
          <c:showBubbleSize val="0"/>
        </c:dLbls>
        <c:axId val="355595112"/>
        <c:axId val="358925600"/>
      </c:scatterChart>
      <c:valAx>
        <c:axId val="355595112"/>
        <c:scaling>
          <c:orientation val="minMax"/>
          <c:max val="9.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925600"/>
        <c:crosses val="autoZero"/>
        <c:crossBetween val="midCat"/>
      </c:valAx>
      <c:valAx>
        <c:axId val="358925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595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人口減少や高い高齢化率（</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年度末</a:t>
          </a:r>
          <a:r>
            <a:rPr kumimoji="1" lang="en-US" altLang="ja-JP" sz="1400">
              <a:solidFill>
                <a:schemeClr val="dk1"/>
              </a:solidFill>
              <a:effectLst/>
              <a:latin typeface="ＭＳ ゴシック"/>
              <a:ea typeface="ＭＳ ゴシック"/>
              <a:cs typeface="+mn-cs"/>
            </a:rPr>
            <a:t>48</a:t>
          </a:r>
          <a:r>
            <a:rPr kumimoji="1" lang="ja-JP" altLang="ja-JP" sz="1400">
              <a:solidFill>
                <a:schemeClr val="dk1"/>
              </a:solidFill>
              <a:effectLst/>
              <a:latin typeface="ＭＳ ゴシック"/>
              <a:ea typeface="ＭＳ ゴシック"/>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26035</xdr:rowOff>
    </xdr:to>
    <xdr:cxnSp macro="">
      <xdr:nvCxnSpPr>
        <xdr:cNvPr id="63" name="直線コネクタ 62"/>
        <xdr:cNvCxnSpPr/>
      </xdr:nvCxnSpPr>
      <xdr:spPr>
        <a:xfrm flipV="1">
          <a:off x="4953000" y="6454140"/>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169545</xdr:rowOff>
    </xdr:from>
    <xdr:ext cx="762000" cy="258445"/>
    <xdr:sp macro="" textlink="">
      <xdr:nvSpPr>
        <xdr:cNvPr id="64" name="財政力最小値テキスト"/>
        <xdr:cNvSpPr txBox="1"/>
      </xdr:nvSpPr>
      <xdr:spPr>
        <a:xfrm>
          <a:off x="5041900" y="771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26035</xdr:rowOff>
    </xdr:from>
    <xdr:to>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25400</xdr:rowOff>
    </xdr:from>
    <xdr:ext cx="762000" cy="259080"/>
    <xdr:sp macro="" textlink="">
      <xdr:nvSpPr>
        <xdr:cNvPr id="66" name="財政力最大値テキスト"/>
        <xdr:cNvSpPr txBox="1"/>
      </xdr:nvSpPr>
      <xdr:spPr>
        <a:xfrm>
          <a:off x="5041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169545</xdr:rowOff>
    </xdr:from>
    <xdr:ext cx="762000" cy="258445"/>
    <xdr:sp macro="" textlink="">
      <xdr:nvSpPr>
        <xdr:cNvPr id="69" name="財政力平均値テキスト"/>
        <xdr:cNvSpPr txBox="1"/>
      </xdr:nvSpPr>
      <xdr:spPr>
        <a:xfrm>
          <a:off x="5041900" y="7541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26035</xdr:rowOff>
    </xdr:from>
    <xdr:to>
      <xdr:col>23</xdr:col>
      <xdr:colOff>184150</xdr:colOff>
      <xdr:row>44</xdr:row>
      <xdr:rowOff>127635</xdr:rowOff>
    </xdr:to>
    <xdr:sp macro="" textlink="">
      <xdr:nvSpPr>
        <xdr:cNvPr id="70" name="フローチャート: 判断 69"/>
        <xdr:cNvSpPr/>
      </xdr:nvSpPr>
      <xdr:spPr>
        <a:xfrm>
          <a:off x="4902200" y="756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104140</xdr:rowOff>
    </xdr:from>
    <xdr:ext cx="736600" cy="259080"/>
    <xdr:sp macro="" textlink="">
      <xdr:nvSpPr>
        <xdr:cNvPr id="73" name="テキスト ボックス 72"/>
        <xdr:cNvSpPr txBox="1"/>
      </xdr:nvSpPr>
      <xdr:spPr>
        <a:xfrm>
          <a:off x="3733800" y="764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36195</xdr:rowOff>
    </xdr:from>
    <xdr:to>
      <xdr:col>15</xdr:col>
      <xdr:colOff>82550</xdr:colOff>
      <xdr:row>44</xdr:row>
      <xdr:rowOff>44450</xdr:rowOff>
    </xdr:to>
    <xdr:cxnSp macro="">
      <xdr:nvCxnSpPr>
        <xdr:cNvPr id="74" name="直線コネクタ 73"/>
        <xdr:cNvCxnSpPr/>
      </xdr:nvCxnSpPr>
      <xdr:spPr>
        <a:xfrm>
          <a:off x="2336800" y="7579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57785</xdr:rowOff>
    </xdr:from>
    <xdr:to>
      <xdr:col>15</xdr:col>
      <xdr:colOff>133350</xdr:colOff>
      <xdr:row>44</xdr:row>
      <xdr:rowOff>159385</xdr:rowOff>
    </xdr:to>
    <xdr:sp macro="" textlink="">
      <xdr:nvSpPr>
        <xdr:cNvPr id="75" name="フローチャート: 判断 74"/>
        <xdr:cNvSpPr/>
      </xdr:nvSpPr>
      <xdr:spPr>
        <a:xfrm>
          <a:off x="3175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144145</xdr:rowOff>
    </xdr:from>
    <xdr:ext cx="762000" cy="258445"/>
    <xdr:sp macro="" textlink="">
      <xdr:nvSpPr>
        <xdr:cNvPr id="76" name="テキスト ボックス 75"/>
        <xdr:cNvSpPr txBox="1"/>
      </xdr:nvSpPr>
      <xdr:spPr>
        <a:xfrm>
          <a:off x="2844800" y="768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29210</xdr:rowOff>
    </xdr:from>
    <xdr:to>
      <xdr:col>11</xdr:col>
      <xdr:colOff>31750</xdr:colOff>
      <xdr:row>44</xdr:row>
      <xdr:rowOff>36195</xdr:rowOff>
    </xdr:to>
    <xdr:cxnSp macro="">
      <xdr:nvCxnSpPr>
        <xdr:cNvPr id="77" name="直線コネクタ 76"/>
        <xdr:cNvCxnSpPr/>
      </xdr:nvCxnSpPr>
      <xdr:spPr>
        <a:xfrm>
          <a:off x="1447800" y="75730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152400</xdr:rowOff>
    </xdr:from>
    <xdr:ext cx="762000" cy="259080"/>
    <xdr:sp macro="" textlink="">
      <xdr:nvSpPr>
        <xdr:cNvPr id="79" name="テキスト ボックス 78"/>
        <xdr:cNvSpPr txBox="1"/>
      </xdr:nvSpPr>
      <xdr:spPr>
        <a:xfrm>
          <a:off x="1955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152400</xdr:rowOff>
    </xdr:from>
    <xdr:ext cx="762000" cy="259080"/>
    <xdr:sp macro="" textlink="">
      <xdr:nvSpPr>
        <xdr:cNvPr id="81" name="テキスト ボックス 80"/>
        <xdr:cNvSpPr txBox="1"/>
      </xdr:nvSpPr>
      <xdr:spPr>
        <a:xfrm>
          <a:off x="1066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10160</xdr:rowOff>
    </xdr:from>
    <xdr:ext cx="762000" cy="259080"/>
    <xdr:sp macro="" textlink="">
      <xdr:nvSpPr>
        <xdr:cNvPr id="88" name="財政力該当値テキスト"/>
        <xdr:cNvSpPr txBox="1"/>
      </xdr:nvSpPr>
      <xdr:spPr>
        <a:xfrm>
          <a:off x="50419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105410</xdr:rowOff>
    </xdr:from>
    <xdr:ext cx="736600" cy="259080"/>
    <xdr:sp macro="" textlink="">
      <xdr:nvSpPr>
        <xdr:cNvPr id="90" name="テキスト ボックス 89"/>
        <xdr:cNvSpPr txBox="1"/>
      </xdr:nvSpPr>
      <xdr:spPr>
        <a:xfrm>
          <a:off x="3733800" y="730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105410</xdr:rowOff>
    </xdr:from>
    <xdr:ext cx="762000" cy="259080"/>
    <xdr:sp macro="" textlink="">
      <xdr:nvSpPr>
        <xdr:cNvPr id="92" name="テキスト ボックス 91"/>
        <xdr:cNvSpPr txBox="1"/>
      </xdr:nvSpPr>
      <xdr:spPr>
        <a:xfrm>
          <a:off x="2844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156845</xdr:rowOff>
    </xdr:from>
    <xdr:to>
      <xdr:col>11</xdr:col>
      <xdr:colOff>82550</xdr:colOff>
      <xdr:row>44</xdr:row>
      <xdr:rowOff>86995</xdr:rowOff>
    </xdr:to>
    <xdr:sp macro="" textlink="">
      <xdr:nvSpPr>
        <xdr:cNvPr id="93" name="楕円 92"/>
        <xdr:cNvSpPr/>
      </xdr:nvSpPr>
      <xdr:spPr>
        <a:xfrm>
          <a:off x="2286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97790</xdr:rowOff>
    </xdr:from>
    <xdr:ext cx="762000" cy="258445"/>
    <xdr:sp macro="" textlink="">
      <xdr:nvSpPr>
        <xdr:cNvPr id="94" name="テキスト ボックス 93"/>
        <xdr:cNvSpPr txBox="1"/>
      </xdr:nvSpPr>
      <xdr:spPr>
        <a:xfrm>
          <a:off x="1955800" y="729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149225</xdr:rowOff>
    </xdr:from>
    <xdr:to>
      <xdr:col>7</xdr:col>
      <xdr:colOff>31750</xdr:colOff>
      <xdr:row>44</xdr:row>
      <xdr:rowOff>79375</xdr:rowOff>
    </xdr:to>
    <xdr:sp macro="" textlink="">
      <xdr:nvSpPr>
        <xdr:cNvPr id="95" name="楕円 94"/>
        <xdr:cNvSpPr/>
      </xdr:nvSpPr>
      <xdr:spPr>
        <a:xfrm>
          <a:off x="1397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89535</xdr:rowOff>
    </xdr:from>
    <xdr:ext cx="762000" cy="258445"/>
    <xdr:sp macro="" textlink="">
      <xdr:nvSpPr>
        <xdr:cNvPr id="96" name="テキスト ボックス 95"/>
        <xdr:cNvSpPr txBox="1"/>
      </xdr:nvSpPr>
      <xdr:spPr>
        <a:xfrm>
          <a:off x="1066800" y="729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400" baseline="0">
              <a:solidFill>
                <a:schemeClr val="dk1"/>
              </a:solidFill>
              <a:effectLst/>
              <a:latin typeface="ＭＳ ゴシック"/>
              <a:ea typeface="ＭＳ ゴシック"/>
              <a:cs typeface="+mn-cs"/>
            </a:rPr>
            <a:t>類似団体より</a:t>
          </a:r>
          <a:r>
            <a:rPr kumimoji="1" lang="en-US" altLang="ja-JP" sz="1400" baseline="0">
              <a:solidFill>
                <a:schemeClr val="dk1"/>
              </a:solidFill>
              <a:effectLst/>
              <a:latin typeface="ＭＳ ゴシック"/>
              <a:ea typeface="ＭＳ ゴシック"/>
              <a:cs typeface="+mn-cs"/>
            </a:rPr>
            <a:t>1.4</a:t>
          </a:r>
          <a:r>
            <a:rPr kumimoji="1" lang="ja-JP" altLang="en-US" sz="1400" baseline="0">
              <a:solidFill>
                <a:schemeClr val="dk1"/>
              </a:solidFill>
              <a:effectLst/>
              <a:latin typeface="ＭＳ ゴシック"/>
              <a:ea typeface="ＭＳ ゴシック"/>
              <a:cs typeface="+mn-cs"/>
            </a:rPr>
            <a:t>ポイント高くなっている</a:t>
          </a:r>
          <a:r>
            <a:rPr kumimoji="1" lang="ja-JP" altLang="ja-JP" sz="1400" baseline="0">
              <a:solidFill>
                <a:schemeClr val="dk1"/>
              </a:solidFill>
              <a:effectLst/>
              <a:latin typeface="ＭＳ ゴシック"/>
              <a:ea typeface="ＭＳ ゴシック"/>
              <a:cs typeface="+mn-cs"/>
            </a:rPr>
            <a:t>。</a:t>
          </a:r>
          <a:r>
            <a:rPr kumimoji="1" lang="ja-JP" altLang="en-US" sz="1400" baseline="0">
              <a:solidFill>
                <a:schemeClr val="dk1"/>
              </a:solidFill>
              <a:effectLst/>
              <a:latin typeface="ＭＳ ゴシック"/>
              <a:ea typeface="ＭＳ ゴシック"/>
              <a:cs typeface="+mn-cs"/>
            </a:rPr>
            <a:t>これは、</a:t>
          </a:r>
          <a:r>
            <a:rPr kumimoji="1" lang="ja-JP" altLang="ja-JP" sz="1400">
              <a:solidFill>
                <a:schemeClr val="dk1"/>
              </a:solidFill>
              <a:effectLst/>
              <a:latin typeface="ＭＳ ゴシック"/>
              <a:ea typeface="ＭＳ ゴシック"/>
              <a:cs typeface="+mn-cs"/>
            </a:rPr>
            <a:t>各施設の維持、電算機器にかかる保守委託が高く、</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年度については、</a:t>
          </a:r>
          <a:r>
            <a:rPr kumimoji="1" lang="ja-JP" altLang="en-US" sz="1400">
              <a:solidFill>
                <a:schemeClr val="dk1"/>
              </a:solidFill>
              <a:effectLst/>
              <a:latin typeface="ＭＳ ゴシック"/>
              <a:ea typeface="ＭＳ ゴシック"/>
              <a:cs typeface="+mn-cs"/>
            </a:rPr>
            <a:t>職員増加による</a:t>
          </a:r>
          <a:r>
            <a:rPr kumimoji="1" lang="ja-JP" altLang="ja-JP" sz="1400">
              <a:solidFill>
                <a:schemeClr val="dk1"/>
              </a:solidFill>
              <a:effectLst/>
              <a:latin typeface="ＭＳ ゴシック"/>
              <a:ea typeface="ＭＳ ゴシック"/>
              <a:cs typeface="+mn-cs"/>
            </a:rPr>
            <a:t>人件費、</a:t>
          </a:r>
          <a:r>
            <a:rPr kumimoji="1" lang="ja-JP" altLang="en-US" sz="1400">
              <a:solidFill>
                <a:schemeClr val="dk1"/>
              </a:solidFill>
              <a:effectLst/>
              <a:latin typeface="ＭＳ ゴシック"/>
              <a:ea typeface="ＭＳ ゴシック"/>
              <a:cs typeface="+mn-cs"/>
            </a:rPr>
            <a:t>受給者増加による障害者自立支援給付費の増額等によるものである</a:t>
          </a:r>
          <a:r>
            <a:rPr kumimoji="1" lang="ja-JP" altLang="ja-JP" sz="1400">
              <a:solidFill>
                <a:schemeClr val="dk1"/>
              </a:solidFill>
              <a:effectLst/>
              <a:latin typeface="ＭＳ ゴシック"/>
              <a:ea typeface="ＭＳ ゴシック"/>
              <a:cs typeface="+mn-cs"/>
            </a:rPr>
            <a:t>。事務事業の見直し、ＩＴの導入による事務の効率化等により経常経費の削減に努める。</a:t>
          </a:r>
          <a:endParaRPr lang="ja-JP" altLang="ja-JP" sz="1400">
            <a:effectLst/>
            <a:latin typeface="ＭＳ ゴシック"/>
            <a:ea typeface="ＭＳ 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22860</xdr:rowOff>
    </xdr:from>
    <xdr:to>
      <xdr:col>23</xdr:col>
      <xdr:colOff>133350</xdr:colOff>
      <xdr:row>67</xdr:row>
      <xdr:rowOff>86995</xdr:rowOff>
    </xdr:to>
    <xdr:cxnSp macro="">
      <xdr:nvCxnSpPr>
        <xdr:cNvPr id="124" name="直線コネクタ 123"/>
        <xdr:cNvCxnSpPr/>
      </xdr:nvCxnSpPr>
      <xdr:spPr>
        <a:xfrm flipV="1">
          <a:off x="4953000" y="10138410"/>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59055</xdr:rowOff>
    </xdr:from>
    <xdr:ext cx="762000" cy="259080"/>
    <xdr:sp macro="" textlink="">
      <xdr:nvSpPr>
        <xdr:cNvPr id="125" name="財政構造の弾力性最小値テキスト"/>
        <xdr:cNvSpPr txBox="1"/>
      </xdr:nvSpPr>
      <xdr:spPr>
        <a:xfrm>
          <a:off x="50419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86995</xdr:rowOff>
    </xdr:from>
    <xdr:to>
      <xdr:col>24</xdr:col>
      <xdr:colOff>12700</xdr:colOff>
      <xdr:row>67</xdr:row>
      <xdr:rowOff>86995</xdr:rowOff>
    </xdr:to>
    <xdr:cxnSp macro="">
      <xdr:nvCxnSpPr>
        <xdr:cNvPr id="126" name="直線コネクタ 125"/>
        <xdr:cNvCxnSpPr/>
      </xdr:nvCxnSpPr>
      <xdr:spPr>
        <a:xfrm>
          <a:off x="4864100" y="1157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109220</xdr:rowOff>
    </xdr:from>
    <xdr:ext cx="762000" cy="258445"/>
    <xdr:sp macro="" textlink="">
      <xdr:nvSpPr>
        <xdr:cNvPr id="127" name="財政構造の弾力性最大値テキスト"/>
        <xdr:cNvSpPr txBox="1"/>
      </xdr:nvSpPr>
      <xdr:spPr>
        <a:xfrm>
          <a:off x="5041900" y="9881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22860</xdr:rowOff>
    </xdr:from>
    <xdr:to>
      <xdr:col>24</xdr:col>
      <xdr:colOff>12700</xdr:colOff>
      <xdr:row>59</xdr:row>
      <xdr:rowOff>22860</xdr:rowOff>
    </xdr:to>
    <xdr:cxnSp macro="">
      <xdr:nvCxnSpPr>
        <xdr:cNvPr id="128" name="直線コネクタ 127"/>
        <xdr:cNvCxnSpPr/>
      </xdr:nvCxnSpPr>
      <xdr:spPr>
        <a:xfrm>
          <a:off x="48641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116205</xdr:rowOff>
    </xdr:from>
    <xdr:to>
      <xdr:col>23</xdr:col>
      <xdr:colOff>133350</xdr:colOff>
      <xdr:row>65</xdr:row>
      <xdr:rowOff>128270</xdr:rowOff>
    </xdr:to>
    <xdr:cxnSp macro="">
      <xdr:nvCxnSpPr>
        <xdr:cNvPr id="129" name="直線コネクタ 128"/>
        <xdr:cNvCxnSpPr/>
      </xdr:nvCxnSpPr>
      <xdr:spPr>
        <a:xfrm flipV="1">
          <a:off x="4114800" y="112604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48260</xdr:rowOff>
    </xdr:from>
    <xdr:ext cx="762000" cy="259080"/>
    <xdr:sp macro="" textlink="">
      <xdr:nvSpPr>
        <xdr:cNvPr id="130" name="財政構造の弾力性平均値テキスト"/>
        <xdr:cNvSpPr txBox="1"/>
      </xdr:nvSpPr>
      <xdr:spPr>
        <a:xfrm>
          <a:off x="5041900" y="1102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31750</xdr:rowOff>
    </xdr:from>
    <xdr:to>
      <xdr:col>23</xdr:col>
      <xdr:colOff>184150</xdr:colOff>
      <xdr:row>65</xdr:row>
      <xdr:rowOff>133350</xdr:rowOff>
    </xdr:to>
    <xdr:sp macro="" textlink="">
      <xdr:nvSpPr>
        <xdr:cNvPr id="131" name="フローチャート: 判断 130"/>
        <xdr:cNvSpPr/>
      </xdr:nvSpPr>
      <xdr:spPr>
        <a:xfrm>
          <a:off x="4902200" y="1117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39370</xdr:rowOff>
    </xdr:from>
    <xdr:to>
      <xdr:col>19</xdr:col>
      <xdr:colOff>133350</xdr:colOff>
      <xdr:row>65</xdr:row>
      <xdr:rowOff>128270</xdr:rowOff>
    </xdr:to>
    <xdr:cxnSp macro="">
      <xdr:nvCxnSpPr>
        <xdr:cNvPr id="132" name="直線コネクタ 131"/>
        <xdr:cNvCxnSpPr/>
      </xdr:nvCxnSpPr>
      <xdr:spPr>
        <a:xfrm>
          <a:off x="3225800" y="111836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135890</xdr:rowOff>
    </xdr:from>
    <xdr:to>
      <xdr:col>19</xdr:col>
      <xdr:colOff>184150</xdr:colOff>
      <xdr:row>65</xdr:row>
      <xdr:rowOff>66040</xdr:rowOff>
    </xdr:to>
    <xdr:sp macro="" textlink="">
      <xdr:nvSpPr>
        <xdr:cNvPr id="133" name="フローチャート: 判断 132"/>
        <xdr:cNvSpPr/>
      </xdr:nvSpPr>
      <xdr:spPr>
        <a:xfrm>
          <a:off x="4064000" y="1110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76200</xdr:rowOff>
    </xdr:from>
    <xdr:ext cx="736600" cy="258445"/>
    <xdr:sp macro="" textlink="">
      <xdr:nvSpPr>
        <xdr:cNvPr id="134" name="テキスト ボックス 133"/>
        <xdr:cNvSpPr txBox="1"/>
      </xdr:nvSpPr>
      <xdr:spPr>
        <a:xfrm>
          <a:off x="3733800" y="10877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39370</xdr:rowOff>
    </xdr:from>
    <xdr:to>
      <xdr:col>15</xdr:col>
      <xdr:colOff>82550</xdr:colOff>
      <xdr:row>65</xdr:row>
      <xdr:rowOff>82550</xdr:rowOff>
    </xdr:to>
    <xdr:cxnSp macro="">
      <xdr:nvCxnSpPr>
        <xdr:cNvPr id="135" name="直線コネクタ 134"/>
        <xdr:cNvCxnSpPr/>
      </xdr:nvCxnSpPr>
      <xdr:spPr>
        <a:xfrm flipV="1">
          <a:off x="2336800" y="111836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169545</xdr:rowOff>
    </xdr:from>
    <xdr:to>
      <xdr:col>15</xdr:col>
      <xdr:colOff>133350</xdr:colOff>
      <xdr:row>64</xdr:row>
      <xdr:rowOff>99695</xdr:rowOff>
    </xdr:to>
    <xdr:sp macro="" textlink="">
      <xdr:nvSpPr>
        <xdr:cNvPr id="136" name="フローチャート: 判断 135"/>
        <xdr:cNvSpPr/>
      </xdr:nvSpPr>
      <xdr:spPr>
        <a:xfrm>
          <a:off x="3175000" y="109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109855</xdr:rowOff>
    </xdr:from>
    <xdr:ext cx="762000" cy="258445"/>
    <xdr:sp macro="" textlink="">
      <xdr:nvSpPr>
        <xdr:cNvPr id="137" name="テキスト ボックス 136"/>
        <xdr:cNvSpPr txBox="1"/>
      </xdr:nvSpPr>
      <xdr:spPr>
        <a:xfrm>
          <a:off x="2844800" y="10739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167640</xdr:rowOff>
    </xdr:from>
    <xdr:to>
      <xdr:col>11</xdr:col>
      <xdr:colOff>31750</xdr:colOff>
      <xdr:row>65</xdr:row>
      <xdr:rowOff>82550</xdr:rowOff>
    </xdr:to>
    <xdr:cxnSp macro="">
      <xdr:nvCxnSpPr>
        <xdr:cNvPr id="138" name="直線コネクタ 137"/>
        <xdr:cNvCxnSpPr/>
      </xdr:nvCxnSpPr>
      <xdr:spPr>
        <a:xfrm>
          <a:off x="1447800" y="1096899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58420</xdr:rowOff>
    </xdr:from>
    <xdr:to>
      <xdr:col>11</xdr:col>
      <xdr:colOff>82550</xdr:colOff>
      <xdr:row>64</xdr:row>
      <xdr:rowOff>160020</xdr:rowOff>
    </xdr:to>
    <xdr:sp macro="" textlink="">
      <xdr:nvSpPr>
        <xdr:cNvPr id="139" name="フローチャート: 判断 138"/>
        <xdr:cNvSpPr/>
      </xdr:nvSpPr>
      <xdr:spPr>
        <a:xfrm>
          <a:off x="2286000" y="1103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170180</xdr:rowOff>
    </xdr:from>
    <xdr:ext cx="762000" cy="259080"/>
    <xdr:sp macro="" textlink="">
      <xdr:nvSpPr>
        <xdr:cNvPr id="140" name="テキスト ボックス 139"/>
        <xdr:cNvSpPr txBox="1"/>
      </xdr:nvSpPr>
      <xdr:spPr>
        <a:xfrm>
          <a:off x="1955800" y="1080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153035</xdr:rowOff>
    </xdr:from>
    <xdr:to>
      <xdr:col>7</xdr:col>
      <xdr:colOff>31750</xdr:colOff>
      <xdr:row>64</xdr:row>
      <xdr:rowOff>83185</xdr:rowOff>
    </xdr:to>
    <xdr:sp macro="" textlink="">
      <xdr:nvSpPr>
        <xdr:cNvPr id="141" name="フローチャート: 判断 140"/>
        <xdr:cNvSpPr/>
      </xdr:nvSpPr>
      <xdr:spPr>
        <a:xfrm>
          <a:off x="1397000" y="109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67945</xdr:rowOff>
    </xdr:from>
    <xdr:ext cx="762000" cy="258445"/>
    <xdr:sp macro="" textlink="">
      <xdr:nvSpPr>
        <xdr:cNvPr id="142" name="テキスト ボックス 141"/>
        <xdr:cNvSpPr txBox="1"/>
      </xdr:nvSpPr>
      <xdr:spPr>
        <a:xfrm>
          <a:off x="1066800" y="11040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65405</xdr:rowOff>
    </xdr:from>
    <xdr:to>
      <xdr:col>23</xdr:col>
      <xdr:colOff>184150</xdr:colOff>
      <xdr:row>65</xdr:row>
      <xdr:rowOff>167005</xdr:rowOff>
    </xdr:to>
    <xdr:sp macro="" textlink="">
      <xdr:nvSpPr>
        <xdr:cNvPr id="148" name="楕円 147"/>
        <xdr:cNvSpPr/>
      </xdr:nvSpPr>
      <xdr:spPr>
        <a:xfrm>
          <a:off x="4902200" y="112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37465</xdr:rowOff>
    </xdr:from>
    <xdr:ext cx="762000" cy="259080"/>
    <xdr:sp macro="" textlink="">
      <xdr:nvSpPr>
        <xdr:cNvPr id="149" name="財政構造の弾力性該当値テキスト"/>
        <xdr:cNvSpPr txBox="1"/>
      </xdr:nvSpPr>
      <xdr:spPr>
        <a:xfrm>
          <a:off x="5041900" y="1118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77470</xdr:rowOff>
    </xdr:from>
    <xdr:to>
      <xdr:col>19</xdr:col>
      <xdr:colOff>184150</xdr:colOff>
      <xdr:row>66</xdr:row>
      <xdr:rowOff>7620</xdr:rowOff>
    </xdr:to>
    <xdr:sp macro="" textlink="">
      <xdr:nvSpPr>
        <xdr:cNvPr id="150" name="楕円 149"/>
        <xdr:cNvSpPr/>
      </xdr:nvSpPr>
      <xdr:spPr>
        <a:xfrm>
          <a:off x="4064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163830</xdr:rowOff>
    </xdr:from>
    <xdr:ext cx="736600" cy="259080"/>
    <xdr:sp macro="" textlink="">
      <xdr:nvSpPr>
        <xdr:cNvPr id="151" name="テキスト ボックス 150"/>
        <xdr:cNvSpPr txBox="1"/>
      </xdr:nvSpPr>
      <xdr:spPr>
        <a:xfrm>
          <a:off x="3733800" y="11308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160020</xdr:rowOff>
    </xdr:from>
    <xdr:to>
      <xdr:col>15</xdr:col>
      <xdr:colOff>133350</xdr:colOff>
      <xdr:row>65</xdr:row>
      <xdr:rowOff>90170</xdr:rowOff>
    </xdr:to>
    <xdr:sp macro="" textlink="">
      <xdr:nvSpPr>
        <xdr:cNvPr id="152" name="楕円 151"/>
        <xdr:cNvSpPr/>
      </xdr:nvSpPr>
      <xdr:spPr>
        <a:xfrm>
          <a:off x="3175000" y="111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74930</xdr:rowOff>
    </xdr:from>
    <xdr:ext cx="762000" cy="258445"/>
    <xdr:sp macro="" textlink="">
      <xdr:nvSpPr>
        <xdr:cNvPr id="153" name="テキスト ボックス 152"/>
        <xdr:cNvSpPr txBox="1"/>
      </xdr:nvSpPr>
      <xdr:spPr>
        <a:xfrm>
          <a:off x="2844800" y="11219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31750</xdr:rowOff>
    </xdr:from>
    <xdr:to>
      <xdr:col>11</xdr:col>
      <xdr:colOff>82550</xdr:colOff>
      <xdr:row>65</xdr:row>
      <xdr:rowOff>133350</xdr:rowOff>
    </xdr:to>
    <xdr:sp macro="" textlink="">
      <xdr:nvSpPr>
        <xdr:cNvPr id="154" name="楕円 153"/>
        <xdr:cNvSpPr/>
      </xdr:nvSpPr>
      <xdr:spPr>
        <a:xfrm>
          <a:off x="2286000" y="1117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118110</xdr:rowOff>
    </xdr:from>
    <xdr:ext cx="762000" cy="259080"/>
    <xdr:sp macro="" textlink="">
      <xdr:nvSpPr>
        <xdr:cNvPr id="155" name="テキスト ボックス 154"/>
        <xdr:cNvSpPr txBox="1"/>
      </xdr:nvSpPr>
      <xdr:spPr>
        <a:xfrm>
          <a:off x="1955800" y="1126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116840</xdr:rowOff>
    </xdr:from>
    <xdr:to>
      <xdr:col>7</xdr:col>
      <xdr:colOff>31750</xdr:colOff>
      <xdr:row>64</xdr:row>
      <xdr:rowOff>46990</xdr:rowOff>
    </xdr:to>
    <xdr:sp macro="" textlink="">
      <xdr:nvSpPr>
        <xdr:cNvPr id="156" name="楕円 155"/>
        <xdr:cNvSpPr/>
      </xdr:nvSpPr>
      <xdr:spPr>
        <a:xfrm>
          <a:off x="1397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57150</xdr:rowOff>
    </xdr:from>
    <xdr:ext cx="762000" cy="259080"/>
    <xdr:sp macro="" textlink="">
      <xdr:nvSpPr>
        <xdr:cNvPr id="157" name="テキスト ボックス 156"/>
        <xdr:cNvSpPr txBox="1"/>
      </xdr:nvSpPr>
      <xdr:spPr>
        <a:xfrm>
          <a:off x="1066800" y="1068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[945,330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人件費については全ての項目において、類似団体平均を上回っている。</a:t>
          </a:r>
          <a:r>
            <a:rPr kumimoji="1" lang="ja-JP" altLang="en-US" sz="1300">
              <a:solidFill>
                <a:schemeClr val="dk1"/>
              </a:solidFill>
              <a:effectLst/>
              <a:latin typeface="ＭＳ ゴシック"/>
              <a:ea typeface="ＭＳ ゴシック"/>
              <a:cs typeface="+mn-cs"/>
            </a:rPr>
            <a:t>これは、</a:t>
          </a:r>
          <a:r>
            <a:rPr kumimoji="1" lang="ja-JP" altLang="ja-JP" sz="1300">
              <a:solidFill>
                <a:schemeClr val="dk1"/>
              </a:solidFill>
              <a:effectLst/>
              <a:latin typeface="ＭＳ ゴシック"/>
              <a:ea typeface="ＭＳ ゴシック"/>
              <a:cs typeface="+mn-cs"/>
            </a:rPr>
            <a:t>直営施設があるため職員数が多いことに加え、</a:t>
          </a:r>
          <a:r>
            <a:rPr kumimoji="1" lang="ja-JP" altLang="en-US" sz="1300">
              <a:solidFill>
                <a:schemeClr val="dk1"/>
              </a:solidFill>
              <a:effectLst/>
              <a:latin typeface="ＭＳ ゴシック"/>
              <a:ea typeface="ＭＳ ゴシック"/>
              <a:cs typeface="+mn-cs"/>
            </a:rPr>
            <a:t>新規採用による職員の増加</a:t>
          </a:r>
          <a:r>
            <a:rPr kumimoji="1" lang="ja-JP" altLang="ja-JP" sz="1300">
              <a:solidFill>
                <a:schemeClr val="dk1"/>
              </a:solidFill>
              <a:effectLst/>
              <a:latin typeface="ＭＳ ゴシック"/>
              <a:ea typeface="ＭＳ ゴシック"/>
              <a:cs typeface="+mn-cs"/>
            </a:rPr>
            <a:t>が要因である。実施可能な業務については、民間業者の活用も含め検討していく。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物件費については、</a:t>
          </a:r>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年度の「地域おこし協力隊拠点整備業務」、「豊根村診療所電子カルテシステム」等の単年度事業の完了により昨年度と比較すると減額となっている</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今後は事業の効率化等を図り、歳出削減に努める。</a:t>
          </a:r>
          <a:endParaRPr lang="ja-JP" altLang="ja-JP" sz="1300">
            <a:effectLst/>
            <a:latin typeface="ＭＳ ゴシック"/>
            <a:ea typeface="ＭＳ ゴシック"/>
          </a:endParaRPr>
        </a:p>
      </xdr:txBody>
    </xdr:sp>
    <xdr:clientData/>
  </xdr:twoCellAnchor>
  <xdr:oneCellAnchor>
    <xdr:from>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98425</xdr:rowOff>
    </xdr:from>
    <xdr:to>
      <xdr:col>23</xdr:col>
      <xdr:colOff>133350</xdr:colOff>
      <xdr:row>90</xdr:row>
      <xdr:rowOff>8890</xdr:rowOff>
    </xdr:to>
    <xdr:cxnSp macro="">
      <xdr:nvCxnSpPr>
        <xdr:cNvPr id="184" name="直線コネクタ 183"/>
        <xdr:cNvCxnSpPr/>
      </xdr:nvCxnSpPr>
      <xdr:spPr>
        <a:xfrm flipV="1">
          <a:off x="4953000" y="13985875"/>
          <a:ext cx="0" cy="1453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152400</xdr:rowOff>
    </xdr:from>
    <xdr:ext cx="762000" cy="259080"/>
    <xdr:sp macro="" textlink="">
      <xdr:nvSpPr>
        <xdr:cNvPr id="185" name="人件費・物件費等の状況最小値テキスト"/>
        <xdr:cNvSpPr txBox="1"/>
      </xdr:nvSpPr>
      <xdr:spPr>
        <a:xfrm>
          <a:off x="5041900" y="154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3,228,826</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8890</xdr:rowOff>
    </xdr:from>
    <xdr:to>
      <xdr:col>24</xdr:col>
      <xdr:colOff>12700</xdr:colOff>
      <xdr:row>90</xdr:row>
      <xdr:rowOff>8890</xdr:rowOff>
    </xdr:to>
    <xdr:cxnSp macro="">
      <xdr:nvCxnSpPr>
        <xdr:cNvPr id="186" name="直線コネクタ 185"/>
        <xdr:cNvCxnSpPr/>
      </xdr:nvCxnSpPr>
      <xdr:spPr>
        <a:xfrm>
          <a:off x="48641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13335</xdr:rowOff>
    </xdr:from>
    <xdr:ext cx="762000" cy="259080"/>
    <xdr:sp macro="" textlink="">
      <xdr:nvSpPr>
        <xdr:cNvPr id="187" name="人件費・物件費等の状況最大値テキスト"/>
        <xdr:cNvSpPr txBox="1"/>
      </xdr:nvSpPr>
      <xdr:spPr>
        <a:xfrm>
          <a:off x="5041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217,406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98425</xdr:rowOff>
    </xdr:from>
    <xdr:to>
      <xdr:col>24</xdr:col>
      <xdr:colOff>12700</xdr:colOff>
      <xdr:row>81</xdr:row>
      <xdr:rowOff>98425</xdr:rowOff>
    </xdr:to>
    <xdr:cxnSp macro="">
      <xdr:nvCxnSpPr>
        <xdr:cNvPr id="188" name="直線コネクタ 187"/>
        <xdr:cNvCxnSpPr/>
      </xdr:nvCxnSpPr>
      <xdr:spPr>
        <a:xfrm>
          <a:off x="4864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106680</xdr:rowOff>
    </xdr:from>
    <xdr:to>
      <xdr:col>23</xdr:col>
      <xdr:colOff>133350</xdr:colOff>
      <xdr:row>83</xdr:row>
      <xdr:rowOff>107315</xdr:rowOff>
    </xdr:to>
    <xdr:cxnSp macro="">
      <xdr:nvCxnSpPr>
        <xdr:cNvPr id="189" name="直線コネクタ 188"/>
        <xdr:cNvCxnSpPr/>
      </xdr:nvCxnSpPr>
      <xdr:spPr>
        <a:xfrm flipV="1">
          <a:off x="4114800" y="143370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31115</xdr:rowOff>
    </xdr:from>
    <xdr:ext cx="762000" cy="258445"/>
    <xdr:sp macro="" textlink="">
      <xdr:nvSpPr>
        <xdr:cNvPr id="190" name="人件費・物件費等の状況平均値テキスト"/>
        <xdr:cNvSpPr txBox="1"/>
      </xdr:nvSpPr>
      <xdr:spPr>
        <a:xfrm>
          <a:off x="5041900" y="13918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14605</xdr:rowOff>
    </xdr:from>
    <xdr:to>
      <xdr:col>23</xdr:col>
      <xdr:colOff>184150</xdr:colOff>
      <xdr:row>82</xdr:row>
      <xdr:rowOff>116205</xdr:rowOff>
    </xdr:to>
    <xdr:sp macro="" textlink="">
      <xdr:nvSpPr>
        <xdr:cNvPr id="191" name="フローチャート: 判断 190"/>
        <xdr:cNvSpPr/>
      </xdr:nvSpPr>
      <xdr:spPr>
        <a:xfrm>
          <a:off x="4902200" y="140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103505</xdr:rowOff>
    </xdr:from>
    <xdr:to>
      <xdr:col>19</xdr:col>
      <xdr:colOff>133350</xdr:colOff>
      <xdr:row>83</xdr:row>
      <xdr:rowOff>107315</xdr:rowOff>
    </xdr:to>
    <xdr:cxnSp macro="">
      <xdr:nvCxnSpPr>
        <xdr:cNvPr id="192" name="直線コネクタ 191"/>
        <xdr:cNvCxnSpPr/>
      </xdr:nvCxnSpPr>
      <xdr:spPr>
        <a:xfrm>
          <a:off x="3225800" y="14333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9525</xdr:rowOff>
    </xdr:from>
    <xdr:to>
      <xdr:col>19</xdr:col>
      <xdr:colOff>184150</xdr:colOff>
      <xdr:row>82</xdr:row>
      <xdr:rowOff>111125</xdr:rowOff>
    </xdr:to>
    <xdr:sp macro="" textlink="">
      <xdr:nvSpPr>
        <xdr:cNvPr id="193" name="フローチャート: 判断 192"/>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121285</xdr:rowOff>
    </xdr:from>
    <xdr:ext cx="736600" cy="258445"/>
    <xdr:sp macro="" textlink="">
      <xdr:nvSpPr>
        <xdr:cNvPr id="194" name="テキスト ボックス 193"/>
        <xdr:cNvSpPr txBox="1"/>
      </xdr:nvSpPr>
      <xdr:spPr>
        <a:xfrm>
          <a:off x="3733800" y="13837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492,998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25400</xdr:rowOff>
    </xdr:from>
    <xdr:to>
      <xdr:col>15</xdr:col>
      <xdr:colOff>82550</xdr:colOff>
      <xdr:row>83</xdr:row>
      <xdr:rowOff>103505</xdr:rowOff>
    </xdr:to>
    <xdr:cxnSp macro="">
      <xdr:nvCxnSpPr>
        <xdr:cNvPr id="195" name="直線コネクタ 194"/>
        <xdr:cNvCxnSpPr/>
      </xdr:nvCxnSpPr>
      <xdr:spPr>
        <a:xfrm>
          <a:off x="2336800" y="142557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129540</xdr:rowOff>
    </xdr:from>
    <xdr:to>
      <xdr:col>15</xdr:col>
      <xdr:colOff>133350</xdr:colOff>
      <xdr:row>82</xdr:row>
      <xdr:rowOff>59690</xdr:rowOff>
    </xdr:to>
    <xdr:sp macro="" textlink="">
      <xdr:nvSpPr>
        <xdr:cNvPr id="196" name="フローチャート: 判断 195"/>
        <xdr:cNvSpPr/>
      </xdr:nvSpPr>
      <xdr:spPr>
        <a:xfrm>
          <a:off x="3175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69850</xdr:rowOff>
    </xdr:from>
    <xdr:ext cx="762000" cy="259080"/>
    <xdr:sp macro="" textlink="">
      <xdr:nvSpPr>
        <xdr:cNvPr id="197" name="テキスト ボックス 196"/>
        <xdr:cNvSpPr txBox="1"/>
      </xdr:nvSpPr>
      <xdr:spPr>
        <a:xfrm>
          <a:off x="2844800" y="1378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25400</xdr:rowOff>
    </xdr:from>
    <xdr:to>
      <xdr:col>11</xdr:col>
      <xdr:colOff>31750</xdr:colOff>
      <xdr:row>83</xdr:row>
      <xdr:rowOff>31750</xdr:rowOff>
    </xdr:to>
    <xdr:cxnSp macro="">
      <xdr:nvCxnSpPr>
        <xdr:cNvPr id="198" name="直線コネクタ 197"/>
        <xdr:cNvCxnSpPr/>
      </xdr:nvCxnSpPr>
      <xdr:spPr>
        <a:xfrm flipV="1">
          <a:off x="1447800" y="14255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126365</xdr:rowOff>
    </xdr:from>
    <xdr:to>
      <xdr:col>11</xdr:col>
      <xdr:colOff>82550</xdr:colOff>
      <xdr:row>82</xdr:row>
      <xdr:rowOff>56515</xdr:rowOff>
    </xdr:to>
    <xdr:sp macro="" textlink="">
      <xdr:nvSpPr>
        <xdr:cNvPr id="199" name="フローチャート: 判断 198"/>
        <xdr:cNvSpPr/>
      </xdr:nvSpPr>
      <xdr:spPr>
        <a:xfrm>
          <a:off x="2286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66675</xdr:rowOff>
    </xdr:from>
    <xdr:ext cx="762000" cy="258445"/>
    <xdr:sp macro="" textlink="">
      <xdr:nvSpPr>
        <xdr:cNvPr id="200" name="テキスト ボックス 199"/>
        <xdr:cNvSpPr txBox="1"/>
      </xdr:nvSpPr>
      <xdr:spPr>
        <a:xfrm>
          <a:off x="1955800" y="1378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114300</xdr:rowOff>
    </xdr:from>
    <xdr:to>
      <xdr:col>7</xdr:col>
      <xdr:colOff>31750</xdr:colOff>
      <xdr:row>82</xdr:row>
      <xdr:rowOff>44450</xdr:rowOff>
    </xdr:to>
    <xdr:sp macro="" textlink="">
      <xdr:nvSpPr>
        <xdr:cNvPr id="201" name="フローチャート: 判断 200"/>
        <xdr:cNvSpPr/>
      </xdr:nvSpPr>
      <xdr:spPr>
        <a:xfrm>
          <a:off x="1397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54610</xdr:rowOff>
    </xdr:from>
    <xdr:ext cx="762000" cy="258445"/>
    <xdr:sp macro="" textlink="">
      <xdr:nvSpPr>
        <xdr:cNvPr id="202" name="テキスト ボックス 201"/>
        <xdr:cNvSpPr txBox="1"/>
      </xdr:nvSpPr>
      <xdr:spPr>
        <a:xfrm>
          <a:off x="1066800" y="1377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355,101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55880</xdr:rowOff>
    </xdr:from>
    <xdr:to>
      <xdr:col>23</xdr:col>
      <xdr:colOff>184150</xdr:colOff>
      <xdr:row>83</xdr:row>
      <xdr:rowOff>157480</xdr:rowOff>
    </xdr:to>
    <xdr:sp macro="" textlink="">
      <xdr:nvSpPr>
        <xdr:cNvPr id="208" name="楕円 207"/>
        <xdr:cNvSpPr/>
      </xdr:nvSpPr>
      <xdr:spPr>
        <a:xfrm>
          <a:off x="49022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27940</xdr:rowOff>
    </xdr:from>
    <xdr:ext cx="762000" cy="259080"/>
    <xdr:sp macro="" textlink="">
      <xdr:nvSpPr>
        <xdr:cNvPr id="209" name="人件費・物件費等の状況該当値テキスト"/>
        <xdr:cNvSpPr txBox="1"/>
      </xdr:nvSpPr>
      <xdr:spPr>
        <a:xfrm>
          <a:off x="5041900" y="1425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56515</xdr:rowOff>
    </xdr:from>
    <xdr:to>
      <xdr:col>19</xdr:col>
      <xdr:colOff>184150</xdr:colOff>
      <xdr:row>83</xdr:row>
      <xdr:rowOff>158115</xdr:rowOff>
    </xdr:to>
    <xdr:sp macro="" textlink="">
      <xdr:nvSpPr>
        <xdr:cNvPr id="210" name="楕円 209"/>
        <xdr:cNvSpPr/>
      </xdr:nvSpPr>
      <xdr:spPr>
        <a:xfrm>
          <a:off x="4064000" y="142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143510</xdr:rowOff>
    </xdr:from>
    <xdr:ext cx="736600" cy="258445"/>
    <xdr:sp macro="" textlink="">
      <xdr:nvSpPr>
        <xdr:cNvPr id="211" name="テキスト ボックス 210"/>
        <xdr:cNvSpPr txBox="1"/>
      </xdr:nvSpPr>
      <xdr:spPr>
        <a:xfrm>
          <a:off x="3733800" y="14373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52705</xdr:rowOff>
    </xdr:from>
    <xdr:to>
      <xdr:col>15</xdr:col>
      <xdr:colOff>133350</xdr:colOff>
      <xdr:row>83</xdr:row>
      <xdr:rowOff>154940</xdr:rowOff>
    </xdr:to>
    <xdr:sp macro="" textlink="">
      <xdr:nvSpPr>
        <xdr:cNvPr id="212" name="楕円 211"/>
        <xdr:cNvSpPr/>
      </xdr:nvSpPr>
      <xdr:spPr>
        <a:xfrm>
          <a:off x="3175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139065</xdr:rowOff>
    </xdr:from>
    <xdr:ext cx="762000" cy="259080"/>
    <xdr:sp macro="" textlink="">
      <xdr:nvSpPr>
        <xdr:cNvPr id="213" name="テキスト ボックス 212"/>
        <xdr:cNvSpPr txBox="1"/>
      </xdr:nvSpPr>
      <xdr:spPr>
        <a:xfrm>
          <a:off x="2844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146050</xdr:rowOff>
    </xdr:from>
    <xdr:to>
      <xdr:col>11</xdr:col>
      <xdr:colOff>82550</xdr:colOff>
      <xdr:row>83</xdr:row>
      <xdr:rowOff>76200</xdr:rowOff>
    </xdr:to>
    <xdr:sp macro="" textlink="">
      <xdr:nvSpPr>
        <xdr:cNvPr id="214" name="楕円 213"/>
        <xdr:cNvSpPr/>
      </xdr:nvSpPr>
      <xdr:spPr>
        <a:xfrm>
          <a:off x="22860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60960</xdr:rowOff>
    </xdr:from>
    <xdr:ext cx="762000" cy="259080"/>
    <xdr:sp macro="" textlink="">
      <xdr:nvSpPr>
        <xdr:cNvPr id="215" name="テキスト ボックス 214"/>
        <xdr:cNvSpPr txBox="1"/>
      </xdr:nvSpPr>
      <xdr:spPr>
        <a:xfrm>
          <a:off x="1955800" y="1429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776,917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152400</xdr:rowOff>
    </xdr:from>
    <xdr:to>
      <xdr:col>7</xdr:col>
      <xdr:colOff>31750</xdr:colOff>
      <xdr:row>83</xdr:row>
      <xdr:rowOff>82550</xdr:rowOff>
    </xdr:to>
    <xdr:sp macro="" textlink="">
      <xdr:nvSpPr>
        <xdr:cNvPr id="216" name="楕円 215"/>
        <xdr:cNvSpPr/>
      </xdr:nvSpPr>
      <xdr:spPr>
        <a:xfrm>
          <a:off x="13970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67310</xdr:rowOff>
    </xdr:from>
    <xdr:ext cx="762000" cy="259080"/>
    <xdr:sp macro="" textlink="">
      <xdr:nvSpPr>
        <xdr:cNvPr id="217" name="テキスト ボックス 216"/>
        <xdr:cNvSpPr txBox="1"/>
      </xdr:nvSpPr>
      <xdr:spPr>
        <a:xfrm>
          <a:off x="1066800" y="1429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789,454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4" name="テキスト ボックス 233"/>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6" name="テキスト ボックス 23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38" name="テキスト ボックス 237"/>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0" name="テキスト ボックス 23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135255</xdr:rowOff>
    </xdr:from>
    <xdr:to>
      <xdr:col>81</xdr:col>
      <xdr:colOff>44450</xdr:colOff>
      <xdr:row>89</xdr:row>
      <xdr:rowOff>52070</xdr:rowOff>
    </xdr:to>
    <xdr:cxnSp macro="">
      <xdr:nvCxnSpPr>
        <xdr:cNvPr id="242" name="直線コネクタ 241"/>
        <xdr:cNvCxnSpPr/>
      </xdr:nvCxnSpPr>
      <xdr:spPr>
        <a:xfrm flipV="1">
          <a:off x="17018000" y="138512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24130</xdr:rowOff>
    </xdr:from>
    <xdr:ext cx="762000" cy="259080"/>
    <xdr:sp macro="" textlink="">
      <xdr:nvSpPr>
        <xdr:cNvPr id="243" name="給与水準   （国との比較）最小値テキスト"/>
        <xdr:cNvSpPr txBox="1"/>
      </xdr:nvSpPr>
      <xdr:spPr>
        <a:xfrm>
          <a:off x="17106900" y="1528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52070</xdr:rowOff>
    </xdr:from>
    <xdr:to>
      <xdr:col>81</xdr:col>
      <xdr:colOff>133350</xdr:colOff>
      <xdr:row>89</xdr:row>
      <xdr:rowOff>52070</xdr:rowOff>
    </xdr:to>
    <xdr:cxnSp macro="">
      <xdr:nvCxnSpPr>
        <xdr:cNvPr id="244" name="直線コネクタ 243"/>
        <xdr:cNvCxnSpPr/>
      </xdr:nvCxnSpPr>
      <xdr:spPr>
        <a:xfrm>
          <a:off x="16929100" y="1531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50165</xdr:rowOff>
    </xdr:from>
    <xdr:ext cx="762000" cy="259080"/>
    <xdr:sp macro="" textlink="">
      <xdr:nvSpPr>
        <xdr:cNvPr id="245" name="給与水準   （国との比較）最大値テキスト"/>
        <xdr:cNvSpPr txBox="1"/>
      </xdr:nvSpPr>
      <xdr:spPr>
        <a:xfrm>
          <a:off x="171069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135255</xdr:rowOff>
    </xdr:from>
    <xdr:to>
      <xdr:col>81</xdr:col>
      <xdr:colOff>133350</xdr:colOff>
      <xdr:row>80</xdr:row>
      <xdr:rowOff>135255</xdr:rowOff>
    </xdr:to>
    <xdr:cxnSp macro="">
      <xdr:nvCxnSpPr>
        <xdr:cNvPr id="246" name="直線コネクタ 245"/>
        <xdr:cNvCxnSpPr/>
      </xdr:nvCxnSpPr>
      <xdr:spPr>
        <a:xfrm>
          <a:off x="16929100" y="1385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14605</xdr:rowOff>
    </xdr:to>
    <xdr:cxnSp macro="">
      <xdr:nvCxnSpPr>
        <xdr:cNvPr id="247" name="直線コネクタ 246"/>
        <xdr:cNvCxnSpPr/>
      </xdr:nvCxnSpPr>
      <xdr:spPr>
        <a:xfrm>
          <a:off x="16179800" y="14930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48"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14605</xdr:rowOff>
    </xdr:to>
    <xdr:cxnSp macro="">
      <xdr:nvCxnSpPr>
        <xdr:cNvPr id="250" name="直線コネクタ 249"/>
        <xdr:cNvCxnSpPr/>
      </xdr:nvCxnSpPr>
      <xdr:spPr>
        <a:xfrm>
          <a:off x="15290800" y="14906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63500</xdr:rowOff>
    </xdr:from>
    <xdr:to>
      <xdr:col>77</xdr:col>
      <xdr:colOff>95250</xdr:colOff>
      <xdr:row>86</xdr:row>
      <xdr:rowOff>164465</xdr:rowOff>
    </xdr:to>
    <xdr:sp macro="" textlink="">
      <xdr:nvSpPr>
        <xdr:cNvPr id="251" name="フローチャート: 判断 250"/>
        <xdr:cNvSpPr/>
      </xdr:nvSpPr>
      <xdr:spPr>
        <a:xfrm>
          <a:off x="161290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3175</xdr:rowOff>
    </xdr:from>
    <xdr:ext cx="736600" cy="259080"/>
    <xdr:sp macro="" textlink="">
      <xdr:nvSpPr>
        <xdr:cNvPr id="252" name="テキスト ボックス 251"/>
        <xdr:cNvSpPr txBox="1"/>
      </xdr:nvSpPr>
      <xdr:spPr>
        <a:xfrm>
          <a:off x="15798800" y="14576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71755</xdr:rowOff>
    </xdr:from>
    <xdr:to>
      <xdr:col>72</xdr:col>
      <xdr:colOff>203200</xdr:colOff>
      <xdr:row>86</xdr:row>
      <xdr:rowOff>161925</xdr:rowOff>
    </xdr:to>
    <xdr:cxnSp macro="">
      <xdr:nvCxnSpPr>
        <xdr:cNvPr id="253" name="直線コネクタ 252"/>
        <xdr:cNvCxnSpPr/>
      </xdr:nvCxnSpPr>
      <xdr:spPr>
        <a:xfrm>
          <a:off x="14401800" y="148164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50165</xdr:rowOff>
    </xdr:from>
    <xdr:ext cx="762000" cy="259080"/>
    <xdr:sp macro="" textlink="">
      <xdr:nvSpPr>
        <xdr:cNvPr id="255" name="テキスト ボックス 254"/>
        <xdr:cNvSpPr txBox="1"/>
      </xdr:nvSpPr>
      <xdr:spPr>
        <a:xfrm>
          <a:off x="14909800" y="149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71755</xdr:rowOff>
    </xdr:from>
    <xdr:to>
      <xdr:col>68</xdr:col>
      <xdr:colOff>152400</xdr:colOff>
      <xdr:row>86</xdr:row>
      <xdr:rowOff>83185</xdr:rowOff>
    </xdr:to>
    <xdr:cxnSp macro="">
      <xdr:nvCxnSpPr>
        <xdr:cNvPr id="256" name="直線コネクタ 255"/>
        <xdr:cNvCxnSpPr/>
      </xdr:nvCxnSpPr>
      <xdr:spPr>
        <a:xfrm flipV="1">
          <a:off x="13512800" y="148164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26035</xdr:rowOff>
    </xdr:from>
    <xdr:ext cx="762000" cy="259080"/>
    <xdr:sp macro="" textlink="">
      <xdr:nvSpPr>
        <xdr:cNvPr id="258" name="テキスト ボックス 257"/>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86995</xdr:rowOff>
    </xdr:from>
    <xdr:to>
      <xdr:col>64</xdr:col>
      <xdr:colOff>152400</xdr:colOff>
      <xdr:row>87</xdr:row>
      <xdr:rowOff>17780</xdr:rowOff>
    </xdr:to>
    <xdr:sp macro="" textlink="">
      <xdr:nvSpPr>
        <xdr:cNvPr id="259" name="フローチャート: 判断 258"/>
        <xdr:cNvSpPr/>
      </xdr:nvSpPr>
      <xdr:spPr>
        <a:xfrm>
          <a:off x="134620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1905</xdr:rowOff>
    </xdr:from>
    <xdr:ext cx="762000" cy="259080"/>
    <xdr:sp macro="" textlink="">
      <xdr:nvSpPr>
        <xdr:cNvPr id="260" name="テキスト ボックス 259"/>
        <xdr:cNvSpPr txBox="1"/>
      </xdr:nvSpPr>
      <xdr:spPr>
        <a:xfrm>
          <a:off x="13131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1" name="テキスト ボックス 26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2" name="テキスト ボックス 26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3" name="テキスト ボックス 26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4" name="テキスト ボックス 26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5" name="テキスト ボックス 26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66" name="楕円 265"/>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107315</xdr:rowOff>
    </xdr:from>
    <xdr:ext cx="762000" cy="259080"/>
    <xdr:sp macro="" textlink="">
      <xdr:nvSpPr>
        <xdr:cNvPr id="267" name="給与水準   （国との比較）該当値テキスト"/>
        <xdr:cNvSpPr txBox="1"/>
      </xdr:nvSpPr>
      <xdr:spPr>
        <a:xfrm>
          <a:off x="17106900" y="148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68" name="楕円 267"/>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50165</xdr:rowOff>
    </xdr:from>
    <xdr:ext cx="736600" cy="259080"/>
    <xdr:sp macro="" textlink="">
      <xdr:nvSpPr>
        <xdr:cNvPr id="269" name="テキスト ボックス 268"/>
        <xdr:cNvSpPr txBox="1"/>
      </xdr:nvSpPr>
      <xdr:spPr>
        <a:xfrm>
          <a:off x="15798800" y="14966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0" name="楕円 26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52070</xdr:rowOff>
    </xdr:from>
    <xdr:ext cx="762000" cy="258445"/>
    <xdr:sp macro="" textlink="">
      <xdr:nvSpPr>
        <xdr:cNvPr id="271" name="テキスト ボックス 270"/>
        <xdr:cNvSpPr txBox="1"/>
      </xdr:nvSpPr>
      <xdr:spPr>
        <a:xfrm>
          <a:off x="14909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20955</xdr:rowOff>
    </xdr:from>
    <xdr:to>
      <xdr:col>68</xdr:col>
      <xdr:colOff>203200</xdr:colOff>
      <xdr:row>86</xdr:row>
      <xdr:rowOff>122555</xdr:rowOff>
    </xdr:to>
    <xdr:sp macro="" textlink="">
      <xdr:nvSpPr>
        <xdr:cNvPr id="272" name="楕円 271"/>
        <xdr:cNvSpPr/>
      </xdr:nvSpPr>
      <xdr:spPr>
        <a:xfrm>
          <a:off x="143510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132715</xdr:rowOff>
    </xdr:from>
    <xdr:ext cx="762000" cy="258445"/>
    <xdr:sp macro="" textlink="">
      <xdr:nvSpPr>
        <xdr:cNvPr id="273" name="テキスト ボックス 272"/>
        <xdr:cNvSpPr txBox="1"/>
      </xdr:nvSpPr>
      <xdr:spPr>
        <a:xfrm>
          <a:off x="14020800" y="1453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32385</xdr:rowOff>
    </xdr:from>
    <xdr:to>
      <xdr:col>64</xdr:col>
      <xdr:colOff>152400</xdr:colOff>
      <xdr:row>86</xdr:row>
      <xdr:rowOff>133985</xdr:rowOff>
    </xdr:to>
    <xdr:sp macro="" textlink="">
      <xdr:nvSpPr>
        <xdr:cNvPr id="274" name="楕円 273"/>
        <xdr:cNvSpPr/>
      </xdr:nvSpPr>
      <xdr:spPr>
        <a:xfrm>
          <a:off x="134620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144780</xdr:rowOff>
    </xdr:from>
    <xdr:ext cx="762000" cy="258445"/>
    <xdr:sp macro="" textlink="">
      <xdr:nvSpPr>
        <xdr:cNvPr id="275" name="テキスト ボックス 274"/>
        <xdr:cNvSpPr txBox="1"/>
      </xdr:nvSpPr>
      <xdr:spPr>
        <a:xfrm>
          <a:off x="13131800" y="1454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77" name="テキスト ボックス 27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78" name="テキスト ボックス 27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類似団体平均を大幅に上回っている。総人口の少なさが大きく影響している。直営施設がある為、職員が多いが、実施可能な業務については民間業者の活用も含め検討していく。</a:t>
          </a:r>
          <a:endParaRPr lang="ja-JP" altLang="ja-JP" sz="1400">
            <a:effectLst/>
            <a:latin typeface="ＭＳ ゴシック"/>
            <a:ea typeface="ＭＳ ゴシック"/>
          </a:endParaRPr>
        </a:p>
      </xdr:txBody>
    </xdr:sp>
    <xdr:clientData/>
  </xdr:twoCellAnchor>
  <xdr:oneCellAnchor>
    <xdr:from>
      <xdr:col>61</xdr:col>
      <xdr:colOff>6350</xdr:colOff>
      <xdr:row>54</xdr:row>
      <xdr:rowOff>139700</xdr:rowOff>
    </xdr:from>
    <xdr:ext cx="349885" cy="225425"/>
    <xdr:sp macro="" textlink="">
      <xdr:nvSpPr>
        <xdr:cNvPr id="289" name="テキスト ボックス 28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1" name="テキスト ボックス 29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2" name="直線コネクタ 29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3" name="テキスト ボックス 29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294" name="直線コネクタ 29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295" name="テキスト ボックス 29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297" name="テキスト ボックス 29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298" name="直線コネクタ 29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299" name="テキスト ボックス 29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0" name="直線コネクタ 29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1" name="テキスト ボックス 30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160655</xdr:rowOff>
    </xdr:from>
    <xdr:to>
      <xdr:col>81</xdr:col>
      <xdr:colOff>44450</xdr:colOff>
      <xdr:row>68</xdr:row>
      <xdr:rowOff>27940</xdr:rowOff>
    </xdr:to>
    <xdr:cxnSp macro="">
      <xdr:nvCxnSpPr>
        <xdr:cNvPr id="304" name="直線コネクタ 303"/>
        <xdr:cNvCxnSpPr/>
      </xdr:nvCxnSpPr>
      <xdr:spPr>
        <a:xfrm flipV="1">
          <a:off x="17018000" y="101047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0</xdr:rowOff>
    </xdr:from>
    <xdr:ext cx="762000" cy="259080"/>
    <xdr:sp macro="" textlink="">
      <xdr:nvSpPr>
        <xdr:cNvPr id="305" name="定員管理の状況最小値テキスト"/>
        <xdr:cNvSpPr txBox="1"/>
      </xdr:nvSpPr>
      <xdr:spPr>
        <a:xfrm>
          <a:off x="17106900" y="1165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126.51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27940</xdr:rowOff>
    </xdr:from>
    <xdr:to>
      <xdr:col>81</xdr:col>
      <xdr:colOff>133350</xdr:colOff>
      <xdr:row>68</xdr:row>
      <xdr:rowOff>27940</xdr:rowOff>
    </xdr:to>
    <xdr:cxnSp macro="">
      <xdr:nvCxnSpPr>
        <xdr:cNvPr id="306" name="直線コネクタ 305"/>
        <xdr:cNvCxnSpPr/>
      </xdr:nvCxnSpPr>
      <xdr:spPr>
        <a:xfrm>
          <a:off x="16929100" y="1168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75565</xdr:rowOff>
    </xdr:from>
    <xdr:ext cx="762000" cy="258445"/>
    <xdr:sp macro="" textlink="">
      <xdr:nvSpPr>
        <xdr:cNvPr id="307" name="定員管理の状況最大値テキスト"/>
        <xdr:cNvSpPr txBox="1"/>
      </xdr:nvSpPr>
      <xdr:spPr>
        <a:xfrm>
          <a:off x="171069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160655</xdr:rowOff>
    </xdr:from>
    <xdr:to>
      <xdr:col>81</xdr:col>
      <xdr:colOff>133350</xdr:colOff>
      <xdr:row>58</xdr:row>
      <xdr:rowOff>160655</xdr:rowOff>
    </xdr:to>
    <xdr:cxnSp macro="">
      <xdr:nvCxnSpPr>
        <xdr:cNvPr id="308" name="直線コネクタ 307"/>
        <xdr:cNvCxnSpPr/>
      </xdr:nvCxnSpPr>
      <xdr:spPr>
        <a:xfrm>
          <a:off x="16929100" y="1010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17780</xdr:rowOff>
    </xdr:from>
    <xdr:to>
      <xdr:col>81</xdr:col>
      <xdr:colOff>44450</xdr:colOff>
      <xdr:row>62</xdr:row>
      <xdr:rowOff>33020</xdr:rowOff>
    </xdr:to>
    <xdr:cxnSp macro="">
      <xdr:nvCxnSpPr>
        <xdr:cNvPr id="309" name="直線コネクタ 308"/>
        <xdr:cNvCxnSpPr/>
      </xdr:nvCxnSpPr>
      <xdr:spPr>
        <a:xfrm>
          <a:off x="16179800" y="106476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2540</xdr:rowOff>
    </xdr:from>
    <xdr:ext cx="762000" cy="259080"/>
    <xdr:sp macro="" textlink="">
      <xdr:nvSpPr>
        <xdr:cNvPr id="310" name="定員管理の状況平均値テキスト"/>
        <xdr:cNvSpPr txBox="1"/>
      </xdr:nvSpPr>
      <xdr:spPr>
        <a:xfrm>
          <a:off x="17106900" y="10118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157480</xdr:rowOff>
    </xdr:from>
    <xdr:to>
      <xdr:col>81</xdr:col>
      <xdr:colOff>95250</xdr:colOff>
      <xdr:row>60</xdr:row>
      <xdr:rowOff>87630</xdr:rowOff>
    </xdr:to>
    <xdr:sp macro="" textlink="">
      <xdr:nvSpPr>
        <xdr:cNvPr id="311" name="フローチャート: 判断 310"/>
        <xdr:cNvSpPr/>
      </xdr:nvSpPr>
      <xdr:spPr>
        <a:xfrm>
          <a:off x="169672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142240</xdr:rowOff>
    </xdr:from>
    <xdr:to>
      <xdr:col>77</xdr:col>
      <xdr:colOff>44450</xdr:colOff>
      <xdr:row>62</xdr:row>
      <xdr:rowOff>17780</xdr:rowOff>
    </xdr:to>
    <xdr:cxnSp macro="">
      <xdr:nvCxnSpPr>
        <xdr:cNvPr id="312" name="直線コネクタ 311"/>
        <xdr:cNvCxnSpPr/>
      </xdr:nvCxnSpPr>
      <xdr:spPr>
        <a:xfrm>
          <a:off x="15290800" y="106006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155575</xdr:rowOff>
    </xdr:from>
    <xdr:to>
      <xdr:col>77</xdr:col>
      <xdr:colOff>95250</xdr:colOff>
      <xdr:row>60</xdr:row>
      <xdr:rowOff>86360</xdr:rowOff>
    </xdr:to>
    <xdr:sp macro="" textlink="">
      <xdr:nvSpPr>
        <xdr:cNvPr id="313" name="フローチャート: 判断 312"/>
        <xdr:cNvSpPr/>
      </xdr:nvSpPr>
      <xdr:spPr>
        <a:xfrm>
          <a:off x="16129000" y="10271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95885</xdr:rowOff>
    </xdr:from>
    <xdr:ext cx="736600" cy="259080"/>
    <xdr:sp macro="" textlink="">
      <xdr:nvSpPr>
        <xdr:cNvPr id="314" name="テキスト ボックス 313"/>
        <xdr:cNvSpPr txBox="1"/>
      </xdr:nvSpPr>
      <xdr:spPr>
        <a:xfrm>
          <a:off x="15798800" y="1003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113030</xdr:rowOff>
    </xdr:from>
    <xdr:to>
      <xdr:col>72</xdr:col>
      <xdr:colOff>203200</xdr:colOff>
      <xdr:row>61</xdr:row>
      <xdr:rowOff>142240</xdr:rowOff>
    </xdr:to>
    <xdr:cxnSp macro="">
      <xdr:nvCxnSpPr>
        <xdr:cNvPr id="315" name="直線コネクタ 314"/>
        <xdr:cNvCxnSpPr/>
      </xdr:nvCxnSpPr>
      <xdr:spPr>
        <a:xfrm>
          <a:off x="14401800" y="10571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109220</xdr:rowOff>
    </xdr:from>
    <xdr:to>
      <xdr:col>73</xdr:col>
      <xdr:colOff>44450</xdr:colOff>
      <xdr:row>60</xdr:row>
      <xdr:rowOff>38735</xdr:rowOff>
    </xdr:to>
    <xdr:sp macro="" textlink="">
      <xdr:nvSpPr>
        <xdr:cNvPr id="316" name="フローチャート: 判断 315"/>
        <xdr:cNvSpPr/>
      </xdr:nvSpPr>
      <xdr:spPr>
        <a:xfrm>
          <a:off x="15240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48895</xdr:rowOff>
    </xdr:from>
    <xdr:ext cx="762000" cy="259080"/>
    <xdr:sp macro="" textlink="">
      <xdr:nvSpPr>
        <xdr:cNvPr id="317" name="テキスト ボックス 316"/>
        <xdr:cNvSpPr txBox="1"/>
      </xdr:nvSpPr>
      <xdr:spPr>
        <a:xfrm>
          <a:off x="14909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111760</xdr:rowOff>
    </xdr:from>
    <xdr:to>
      <xdr:col>68</xdr:col>
      <xdr:colOff>152400</xdr:colOff>
      <xdr:row>61</xdr:row>
      <xdr:rowOff>113030</xdr:rowOff>
    </xdr:to>
    <xdr:cxnSp macro="">
      <xdr:nvCxnSpPr>
        <xdr:cNvPr id="318" name="直線コネクタ 317"/>
        <xdr:cNvCxnSpPr/>
      </xdr:nvCxnSpPr>
      <xdr:spPr>
        <a:xfrm>
          <a:off x="13512800" y="10570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107315</xdr:rowOff>
    </xdr:from>
    <xdr:to>
      <xdr:col>68</xdr:col>
      <xdr:colOff>203200</xdr:colOff>
      <xdr:row>60</xdr:row>
      <xdr:rowOff>37465</xdr:rowOff>
    </xdr:to>
    <xdr:sp macro="" textlink="">
      <xdr:nvSpPr>
        <xdr:cNvPr id="319" name="フローチャート: 判断 318"/>
        <xdr:cNvSpPr/>
      </xdr:nvSpPr>
      <xdr:spPr>
        <a:xfrm>
          <a:off x="143510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47625</xdr:rowOff>
    </xdr:from>
    <xdr:ext cx="762000" cy="259080"/>
    <xdr:sp macro="" textlink="">
      <xdr:nvSpPr>
        <xdr:cNvPr id="320" name="テキスト ボックス 319"/>
        <xdr:cNvSpPr txBox="1"/>
      </xdr:nvSpPr>
      <xdr:spPr>
        <a:xfrm>
          <a:off x="140208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100330</xdr:rowOff>
    </xdr:from>
    <xdr:to>
      <xdr:col>64</xdr:col>
      <xdr:colOff>152400</xdr:colOff>
      <xdr:row>60</xdr:row>
      <xdr:rowOff>30480</xdr:rowOff>
    </xdr:to>
    <xdr:sp macro="" textlink="">
      <xdr:nvSpPr>
        <xdr:cNvPr id="321" name="フローチャート: 判断 320"/>
        <xdr:cNvSpPr/>
      </xdr:nvSpPr>
      <xdr:spPr>
        <a:xfrm>
          <a:off x="134620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40640</xdr:rowOff>
    </xdr:from>
    <xdr:ext cx="762000" cy="258445"/>
    <xdr:sp macro="" textlink="">
      <xdr:nvSpPr>
        <xdr:cNvPr id="322" name="テキスト ボックス 321"/>
        <xdr:cNvSpPr txBox="1"/>
      </xdr:nvSpPr>
      <xdr:spPr>
        <a:xfrm>
          <a:off x="13131800" y="9984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23" name="テキスト ボックス 322"/>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24" name="テキスト ボックス 323"/>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25" name="テキスト ボックス 324"/>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26" name="テキスト ボックス 32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27" name="テキスト ボックス 326"/>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153670</xdr:rowOff>
    </xdr:from>
    <xdr:to>
      <xdr:col>81</xdr:col>
      <xdr:colOff>95250</xdr:colOff>
      <xdr:row>62</xdr:row>
      <xdr:rowOff>83820</xdr:rowOff>
    </xdr:to>
    <xdr:sp macro="" textlink="">
      <xdr:nvSpPr>
        <xdr:cNvPr id="328" name="楕円 327"/>
        <xdr:cNvSpPr/>
      </xdr:nvSpPr>
      <xdr:spPr>
        <a:xfrm>
          <a:off x="169672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126365</xdr:rowOff>
    </xdr:from>
    <xdr:ext cx="762000" cy="259080"/>
    <xdr:sp macro="" textlink="">
      <xdr:nvSpPr>
        <xdr:cNvPr id="329" name="定員管理の状況該当値テキスト"/>
        <xdr:cNvSpPr txBox="1"/>
      </xdr:nvSpPr>
      <xdr:spPr>
        <a:xfrm>
          <a:off x="1710690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138430</xdr:rowOff>
    </xdr:from>
    <xdr:to>
      <xdr:col>77</xdr:col>
      <xdr:colOff>95250</xdr:colOff>
      <xdr:row>62</xdr:row>
      <xdr:rowOff>68580</xdr:rowOff>
    </xdr:to>
    <xdr:sp macro="" textlink="">
      <xdr:nvSpPr>
        <xdr:cNvPr id="330" name="楕円 329"/>
        <xdr:cNvSpPr/>
      </xdr:nvSpPr>
      <xdr:spPr>
        <a:xfrm>
          <a:off x="161290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53340</xdr:rowOff>
    </xdr:from>
    <xdr:ext cx="736600" cy="258445"/>
    <xdr:sp macro="" textlink="">
      <xdr:nvSpPr>
        <xdr:cNvPr id="331" name="テキスト ボックス 330"/>
        <xdr:cNvSpPr txBox="1"/>
      </xdr:nvSpPr>
      <xdr:spPr>
        <a:xfrm>
          <a:off x="15798800" y="10683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91440</xdr:rowOff>
    </xdr:from>
    <xdr:to>
      <xdr:col>73</xdr:col>
      <xdr:colOff>44450</xdr:colOff>
      <xdr:row>62</xdr:row>
      <xdr:rowOff>21590</xdr:rowOff>
    </xdr:to>
    <xdr:sp macro="" textlink="">
      <xdr:nvSpPr>
        <xdr:cNvPr id="332" name="楕円 331"/>
        <xdr:cNvSpPr/>
      </xdr:nvSpPr>
      <xdr:spPr>
        <a:xfrm>
          <a:off x="152400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6350</xdr:rowOff>
    </xdr:from>
    <xdr:ext cx="762000" cy="258445"/>
    <xdr:sp macro="" textlink="">
      <xdr:nvSpPr>
        <xdr:cNvPr id="333" name="テキスト ボックス 332"/>
        <xdr:cNvSpPr txBox="1"/>
      </xdr:nvSpPr>
      <xdr:spPr>
        <a:xfrm>
          <a:off x="14909800" y="10636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62230</xdr:rowOff>
    </xdr:from>
    <xdr:to>
      <xdr:col>68</xdr:col>
      <xdr:colOff>203200</xdr:colOff>
      <xdr:row>61</xdr:row>
      <xdr:rowOff>163830</xdr:rowOff>
    </xdr:to>
    <xdr:sp macro="" textlink="">
      <xdr:nvSpPr>
        <xdr:cNvPr id="334" name="楕円 333"/>
        <xdr:cNvSpPr/>
      </xdr:nvSpPr>
      <xdr:spPr>
        <a:xfrm>
          <a:off x="143510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148590</xdr:rowOff>
    </xdr:from>
    <xdr:ext cx="762000" cy="259080"/>
    <xdr:sp macro="" textlink="">
      <xdr:nvSpPr>
        <xdr:cNvPr id="335" name="テキスト ボックス 334"/>
        <xdr:cNvSpPr txBox="1"/>
      </xdr:nvSpPr>
      <xdr:spPr>
        <a:xfrm>
          <a:off x="140208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60960</xdr:rowOff>
    </xdr:from>
    <xdr:to>
      <xdr:col>64</xdr:col>
      <xdr:colOff>152400</xdr:colOff>
      <xdr:row>61</xdr:row>
      <xdr:rowOff>162560</xdr:rowOff>
    </xdr:to>
    <xdr:sp macro="" textlink="">
      <xdr:nvSpPr>
        <xdr:cNvPr id="336" name="楕円 335"/>
        <xdr:cNvSpPr/>
      </xdr:nvSpPr>
      <xdr:spPr>
        <a:xfrm>
          <a:off x="134620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147320</xdr:rowOff>
    </xdr:from>
    <xdr:ext cx="762000" cy="259080"/>
    <xdr:sp macro="" textlink="">
      <xdr:nvSpPr>
        <xdr:cNvPr id="337" name="テキスト ボックス 336"/>
        <xdr:cNvSpPr txBox="1"/>
      </xdr:nvSpPr>
      <xdr:spPr>
        <a:xfrm>
          <a:off x="13131800" y="1060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39" name="テキスト ボックス 33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0" name="テキスト ボックス 33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地方債発行額が償還金額を上回らないよう努めているが、普通交付税</a:t>
          </a:r>
          <a:r>
            <a:rPr kumimoji="1" lang="en-US" altLang="ja-JP" sz="1400">
              <a:solidFill>
                <a:schemeClr val="dk1"/>
              </a:solidFill>
              <a:effectLst/>
              <a:latin typeface="ＭＳ ゴシック"/>
              <a:ea typeface="ＭＳ ゴシック"/>
              <a:cs typeface="+mn-cs"/>
            </a:rPr>
            <a:t>129</a:t>
          </a:r>
          <a:r>
            <a:rPr kumimoji="1" lang="ja-JP" altLang="ja-JP" sz="1400">
              <a:solidFill>
                <a:schemeClr val="dk1"/>
              </a:solidFill>
              <a:effectLst/>
              <a:latin typeface="ＭＳ ゴシック"/>
              <a:ea typeface="ＭＳ ゴシック"/>
              <a:cs typeface="+mn-cs"/>
            </a:rPr>
            <a:t>百万円の減額もあり、昨年度より</a:t>
          </a:r>
          <a:r>
            <a:rPr kumimoji="1" lang="en-US" altLang="ja-JP" sz="1400">
              <a:solidFill>
                <a:schemeClr val="dk1"/>
              </a:solidFill>
              <a:effectLst/>
              <a:latin typeface="ＭＳ ゴシック"/>
              <a:ea typeface="ＭＳ ゴシック"/>
              <a:cs typeface="+mn-cs"/>
            </a:rPr>
            <a:t>0.5</a:t>
          </a:r>
          <a:r>
            <a:rPr kumimoji="1" lang="ja-JP" altLang="ja-JP" sz="1400">
              <a:solidFill>
                <a:schemeClr val="dk1"/>
              </a:solidFill>
              <a:effectLst/>
              <a:latin typeface="ＭＳ ゴシック"/>
              <a:ea typeface="ＭＳ ゴシック"/>
              <a:cs typeface="+mn-cs"/>
            </a:rPr>
            <a:t>ポイント増加している。早期健全化基準を下回っているものの、</a:t>
          </a:r>
          <a:r>
            <a:rPr kumimoji="1" lang="ja-JP" altLang="ja-JP" sz="1400" b="0" i="0" baseline="0">
              <a:solidFill>
                <a:schemeClr val="dk1"/>
              </a:solidFill>
              <a:effectLst/>
              <a:latin typeface="ＭＳ ゴシック"/>
              <a:ea typeface="ＭＳ ゴシック"/>
              <a:cs typeface="+mn-cs"/>
            </a:rPr>
            <a:t>類似団体平均を上回っている状況である。</a:t>
          </a:r>
          <a:r>
            <a:rPr kumimoji="1" lang="ja-JP" altLang="ja-JP" sz="1400">
              <a:solidFill>
                <a:schemeClr val="dk1"/>
              </a:solidFill>
              <a:effectLst/>
              <a:latin typeface="ＭＳ ゴシック"/>
              <a:ea typeface="ＭＳ ゴシック"/>
              <a:cs typeface="+mn-cs"/>
            </a:rPr>
            <a:t>今後も借入を控え、実質公債費比率が減少するように努めていく。</a:t>
          </a:r>
          <a:endParaRPr lang="ja-JP" altLang="ja-JP" sz="1400">
            <a:effectLst/>
            <a:latin typeface="ＭＳ ゴシック"/>
            <a:ea typeface="ＭＳ ゴシック"/>
          </a:endParaRPr>
        </a:p>
      </xdr:txBody>
    </xdr:sp>
    <xdr:clientData/>
  </xdr:twoCellAnchor>
  <xdr:oneCellAnchor>
    <xdr:from>
      <xdr:col>61</xdr:col>
      <xdr:colOff>6350</xdr:colOff>
      <xdr:row>32</xdr:row>
      <xdr:rowOff>101600</xdr:rowOff>
    </xdr:from>
    <xdr:ext cx="298450" cy="224790"/>
    <xdr:sp macro="" textlink="">
      <xdr:nvSpPr>
        <xdr:cNvPr id="351" name="テキスト ボックス 35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3" name="テキスト ボックス 35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4" name="直線コネクタ 35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55" name="テキスト ボックス 35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6" name="直線コネクタ 35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57" name="テキスト ボックス 356"/>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59" name="テキスト ボックス 358"/>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0" name="直線コネクタ 35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1" name="テキスト ボックス 360"/>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2" name="直線コネクタ 36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56515</xdr:rowOff>
    </xdr:from>
    <xdr:to>
      <xdr:col>81</xdr:col>
      <xdr:colOff>44450</xdr:colOff>
      <xdr:row>45</xdr:row>
      <xdr:rowOff>81915</xdr:rowOff>
    </xdr:to>
    <xdr:cxnSp macro="">
      <xdr:nvCxnSpPr>
        <xdr:cNvPr id="365" name="直線コネクタ 364"/>
        <xdr:cNvCxnSpPr/>
      </xdr:nvCxnSpPr>
      <xdr:spPr>
        <a:xfrm flipV="1">
          <a:off x="17018000" y="622871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53975</xdr:rowOff>
    </xdr:from>
    <xdr:ext cx="762000" cy="258445"/>
    <xdr:sp macro="" textlink="">
      <xdr:nvSpPr>
        <xdr:cNvPr id="366" name="公債費負担の状況最小値テキスト"/>
        <xdr:cNvSpPr txBox="1"/>
      </xdr:nvSpPr>
      <xdr:spPr>
        <a:xfrm>
          <a:off x="17106900" y="776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81915</xdr:rowOff>
    </xdr:from>
    <xdr:to>
      <xdr:col>81</xdr:col>
      <xdr:colOff>133350</xdr:colOff>
      <xdr:row>45</xdr:row>
      <xdr:rowOff>81915</xdr:rowOff>
    </xdr:to>
    <xdr:cxnSp macro="">
      <xdr:nvCxnSpPr>
        <xdr:cNvPr id="367" name="直線コネクタ 366"/>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143510</xdr:rowOff>
    </xdr:from>
    <xdr:ext cx="762000" cy="258445"/>
    <xdr:sp macro="" textlink="">
      <xdr:nvSpPr>
        <xdr:cNvPr id="368" name="公債費負担の状況最大値テキスト"/>
        <xdr:cNvSpPr txBox="1"/>
      </xdr:nvSpPr>
      <xdr:spPr>
        <a:xfrm>
          <a:off x="17106900" y="5972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56515</xdr:rowOff>
    </xdr:from>
    <xdr:to>
      <xdr:col>81</xdr:col>
      <xdr:colOff>133350</xdr:colOff>
      <xdr:row>36</xdr:row>
      <xdr:rowOff>56515</xdr:rowOff>
    </xdr:to>
    <xdr:cxnSp macro="">
      <xdr:nvCxnSpPr>
        <xdr:cNvPr id="369" name="直線コネクタ 368"/>
        <xdr:cNvCxnSpPr/>
      </xdr:nvCxnSpPr>
      <xdr:spPr>
        <a:xfrm>
          <a:off x="16929100" y="622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14605</xdr:rowOff>
    </xdr:to>
    <xdr:cxnSp macro="">
      <xdr:nvCxnSpPr>
        <xdr:cNvPr id="370" name="直線コネクタ 369"/>
        <xdr:cNvCxnSpPr/>
      </xdr:nvCxnSpPr>
      <xdr:spPr>
        <a:xfrm>
          <a:off x="16179800" y="73469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90170</xdr:rowOff>
    </xdr:from>
    <xdr:ext cx="762000" cy="259080"/>
    <xdr:sp macro="" textlink="">
      <xdr:nvSpPr>
        <xdr:cNvPr id="371"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146050</xdr:rowOff>
    </xdr:to>
    <xdr:cxnSp macro="">
      <xdr:nvCxnSpPr>
        <xdr:cNvPr id="373" name="直線コネクタ 372"/>
        <xdr:cNvCxnSpPr/>
      </xdr:nvCxnSpPr>
      <xdr:spPr>
        <a:xfrm>
          <a:off x="15290800" y="7298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57785</xdr:rowOff>
    </xdr:from>
    <xdr:to>
      <xdr:col>77</xdr:col>
      <xdr:colOff>95250</xdr:colOff>
      <xdr:row>41</xdr:row>
      <xdr:rowOff>159385</xdr:rowOff>
    </xdr:to>
    <xdr:sp macro="" textlink="">
      <xdr:nvSpPr>
        <xdr:cNvPr id="374" name="フローチャート: 判断 373"/>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169545</xdr:rowOff>
    </xdr:from>
    <xdr:ext cx="736600" cy="258445"/>
    <xdr:sp macro="" textlink="">
      <xdr:nvSpPr>
        <xdr:cNvPr id="375" name="テキスト ボックス 374"/>
        <xdr:cNvSpPr txBox="1"/>
      </xdr:nvSpPr>
      <xdr:spPr>
        <a:xfrm>
          <a:off x="15798800" y="6856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97790</xdr:rowOff>
    </xdr:from>
    <xdr:to>
      <xdr:col>72</xdr:col>
      <xdr:colOff>203200</xdr:colOff>
      <xdr:row>42</xdr:row>
      <xdr:rowOff>97790</xdr:rowOff>
    </xdr:to>
    <xdr:cxnSp macro="">
      <xdr:nvCxnSpPr>
        <xdr:cNvPr id="376" name="直線コネクタ 375"/>
        <xdr:cNvCxnSpPr/>
      </xdr:nvCxnSpPr>
      <xdr:spPr>
        <a:xfrm>
          <a:off x="14401800" y="7298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130175</xdr:rowOff>
    </xdr:from>
    <xdr:to>
      <xdr:col>73</xdr:col>
      <xdr:colOff>44450</xdr:colOff>
      <xdr:row>42</xdr:row>
      <xdr:rowOff>60325</xdr:rowOff>
    </xdr:to>
    <xdr:sp macro="" textlink="">
      <xdr:nvSpPr>
        <xdr:cNvPr id="377" name="フローチャート: 判断 376"/>
        <xdr:cNvSpPr/>
      </xdr:nvSpPr>
      <xdr:spPr>
        <a:xfrm>
          <a:off x="15240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70485</xdr:rowOff>
    </xdr:from>
    <xdr:ext cx="762000" cy="259080"/>
    <xdr:sp macro="" textlink="">
      <xdr:nvSpPr>
        <xdr:cNvPr id="378" name="テキスト ボックス 377"/>
        <xdr:cNvSpPr txBox="1"/>
      </xdr:nvSpPr>
      <xdr:spPr>
        <a:xfrm>
          <a:off x="14909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97790</xdr:rowOff>
    </xdr:from>
    <xdr:to>
      <xdr:col>68</xdr:col>
      <xdr:colOff>152400</xdr:colOff>
      <xdr:row>43</xdr:row>
      <xdr:rowOff>63500</xdr:rowOff>
    </xdr:to>
    <xdr:cxnSp macro="">
      <xdr:nvCxnSpPr>
        <xdr:cNvPr id="379" name="直線コネクタ 378"/>
        <xdr:cNvCxnSpPr/>
      </xdr:nvCxnSpPr>
      <xdr:spPr>
        <a:xfrm flipV="1">
          <a:off x="13512800" y="72986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161925</xdr:rowOff>
    </xdr:from>
    <xdr:to>
      <xdr:col>68</xdr:col>
      <xdr:colOff>203200</xdr:colOff>
      <xdr:row>42</xdr:row>
      <xdr:rowOff>92075</xdr:rowOff>
    </xdr:to>
    <xdr:sp macro="" textlink="">
      <xdr:nvSpPr>
        <xdr:cNvPr id="380" name="フローチャート: 判断 379"/>
        <xdr:cNvSpPr/>
      </xdr:nvSpPr>
      <xdr:spPr>
        <a:xfrm>
          <a:off x="143510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102235</xdr:rowOff>
    </xdr:from>
    <xdr:ext cx="762000" cy="258445"/>
    <xdr:sp macro="" textlink="">
      <xdr:nvSpPr>
        <xdr:cNvPr id="381" name="テキスト ボックス 380"/>
        <xdr:cNvSpPr txBox="1"/>
      </xdr:nvSpPr>
      <xdr:spPr>
        <a:xfrm>
          <a:off x="14020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11430</xdr:rowOff>
    </xdr:from>
    <xdr:ext cx="762000" cy="259080"/>
    <xdr:sp macro="" textlink="">
      <xdr:nvSpPr>
        <xdr:cNvPr id="383" name="テキスト ボックス 382"/>
        <xdr:cNvSpPr txBox="1"/>
      </xdr:nvSpPr>
      <xdr:spPr>
        <a:xfrm>
          <a:off x="13131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135255</xdr:rowOff>
    </xdr:from>
    <xdr:to>
      <xdr:col>81</xdr:col>
      <xdr:colOff>95250</xdr:colOff>
      <xdr:row>43</xdr:row>
      <xdr:rowOff>65405</xdr:rowOff>
    </xdr:to>
    <xdr:sp macro="" textlink="">
      <xdr:nvSpPr>
        <xdr:cNvPr id="389" name="楕円 388"/>
        <xdr:cNvSpPr/>
      </xdr:nvSpPr>
      <xdr:spPr>
        <a:xfrm>
          <a:off x="16967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107315</xdr:rowOff>
    </xdr:from>
    <xdr:ext cx="762000" cy="259080"/>
    <xdr:sp macro="" textlink="">
      <xdr:nvSpPr>
        <xdr:cNvPr id="390" name="公債費負担の状況該当値テキスト"/>
        <xdr:cNvSpPr txBox="1"/>
      </xdr:nvSpPr>
      <xdr:spPr>
        <a:xfrm>
          <a:off x="17106900" y="730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1" name="楕円 39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10160</xdr:rowOff>
    </xdr:from>
    <xdr:ext cx="736600" cy="259080"/>
    <xdr:sp macro="" textlink="">
      <xdr:nvSpPr>
        <xdr:cNvPr id="392" name="テキスト ボックス 391"/>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3" name="楕円 39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133350</xdr:rowOff>
    </xdr:from>
    <xdr:ext cx="762000" cy="258445"/>
    <xdr:sp macro="" textlink="">
      <xdr:nvSpPr>
        <xdr:cNvPr id="394" name="テキスト ボックス 393"/>
        <xdr:cNvSpPr txBox="1"/>
      </xdr:nvSpPr>
      <xdr:spPr>
        <a:xfrm>
          <a:off x="14909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395" name="楕円 394"/>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133350</xdr:rowOff>
    </xdr:from>
    <xdr:ext cx="762000" cy="258445"/>
    <xdr:sp macro="" textlink="">
      <xdr:nvSpPr>
        <xdr:cNvPr id="396" name="テキスト ボックス 395"/>
        <xdr:cNvSpPr txBox="1"/>
      </xdr:nvSpPr>
      <xdr:spPr>
        <a:xfrm>
          <a:off x="14020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12065</xdr:rowOff>
    </xdr:from>
    <xdr:to>
      <xdr:col>64</xdr:col>
      <xdr:colOff>152400</xdr:colOff>
      <xdr:row>43</xdr:row>
      <xdr:rowOff>113665</xdr:rowOff>
    </xdr:to>
    <xdr:sp macro="" textlink="">
      <xdr:nvSpPr>
        <xdr:cNvPr id="397" name="楕円 396"/>
        <xdr:cNvSpPr/>
      </xdr:nvSpPr>
      <xdr:spPr>
        <a:xfrm>
          <a:off x="13462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98425</xdr:rowOff>
    </xdr:from>
    <xdr:ext cx="762000" cy="258445"/>
    <xdr:sp macro="" textlink="">
      <xdr:nvSpPr>
        <xdr:cNvPr id="398" name="テキスト ボックス 397"/>
        <xdr:cNvSpPr txBox="1"/>
      </xdr:nvSpPr>
      <xdr:spPr>
        <a:xfrm>
          <a:off x="13131800" y="747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1" name="テキスト ボックス 40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年々減少傾向となり、</a:t>
          </a:r>
          <a:r>
            <a:rPr kumimoji="1" lang="en-US" altLang="ja-JP" sz="1400">
              <a:solidFill>
                <a:schemeClr val="dk1"/>
              </a:solidFill>
              <a:effectLst/>
              <a:latin typeface="ＭＳ ゴシック"/>
              <a:ea typeface="ＭＳ ゴシック"/>
              <a:cs typeface="+mn-cs"/>
            </a:rPr>
            <a:t>24</a:t>
          </a:r>
          <a:r>
            <a:rPr kumimoji="1" lang="ja-JP" altLang="ja-JP" sz="1400">
              <a:solidFill>
                <a:schemeClr val="dk1"/>
              </a:solidFill>
              <a:effectLst/>
              <a:latin typeface="ＭＳ ゴシック"/>
              <a:ea typeface="ＭＳ ゴシック"/>
              <a:cs typeface="+mn-cs"/>
            </a:rPr>
            <a:t>年度以降将来負担比率は計上されていない。</a:t>
          </a:r>
          <a:r>
            <a:rPr kumimoji="1" lang="en-US" altLang="ja-JP" sz="1400">
              <a:solidFill>
                <a:schemeClr val="dk1"/>
              </a:solidFill>
              <a:effectLst/>
              <a:latin typeface="ＭＳ ゴシック"/>
              <a:ea typeface="ＭＳ ゴシック"/>
              <a:cs typeface="+mn-cs"/>
            </a:rPr>
            <a:t>28</a:t>
          </a:r>
          <a:r>
            <a:rPr kumimoji="1" lang="ja-JP" altLang="ja-JP" sz="1400">
              <a:solidFill>
                <a:schemeClr val="dk1"/>
              </a:solidFill>
              <a:effectLst/>
              <a:latin typeface="ＭＳ ゴシック"/>
              <a:ea typeface="ＭＳ ゴシック"/>
              <a:cs typeface="+mn-cs"/>
            </a:rPr>
            <a:t>年度</a:t>
          </a:r>
          <a:r>
            <a:rPr kumimoji="1" lang="ja-JP" altLang="en-US" sz="1400">
              <a:solidFill>
                <a:schemeClr val="dk1"/>
              </a:solidFill>
              <a:effectLst/>
              <a:latin typeface="ＭＳ ゴシック"/>
              <a:ea typeface="ＭＳ ゴシック"/>
              <a:cs typeface="+mn-cs"/>
            </a:rPr>
            <a:t>から</a:t>
          </a:r>
          <a:r>
            <a:rPr kumimoji="1" lang="ja-JP" altLang="ja-JP" sz="1400">
              <a:solidFill>
                <a:schemeClr val="dk1"/>
              </a:solidFill>
              <a:effectLst/>
              <a:latin typeface="ＭＳ ゴシック"/>
              <a:ea typeface="ＭＳ ゴシック"/>
              <a:cs typeface="+mn-cs"/>
            </a:rPr>
            <a:t>普通交付税の係数変更や激変緩和措置期間に入ったことによ</a:t>
          </a:r>
          <a:r>
            <a:rPr kumimoji="1" lang="ja-JP" altLang="en-US" sz="1400">
              <a:solidFill>
                <a:schemeClr val="dk1"/>
              </a:solidFill>
              <a:effectLst/>
              <a:latin typeface="ＭＳ ゴシック"/>
              <a:ea typeface="ＭＳ ゴシック"/>
              <a:cs typeface="+mn-cs"/>
            </a:rPr>
            <a:t>り、</a:t>
          </a:r>
          <a:r>
            <a:rPr kumimoji="1" lang="en-US" altLang="ja-JP" sz="1400">
              <a:solidFill>
                <a:schemeClr val="dk1"/>
              </a:solidFill>
              <a:effectLst/>
              <a:latin typeface="ＭＳ ゴシック"/>
              <a:ea typeface="ＭＳ ゴシック"/>
              <a:cs typeface="+mn-cs"/>
            </a:rPr>
            <a:t>29</a:t>
          </a:r>
          <a:r>
            <a:rPr kumimoji="1" lang="ja-JP" altLang="en-US" sz="1400">
              <a:solidFill>
                <a:schemeClr val="dk1"/>
              </a:solidFill>
              <a:effectLst/>
              <a:latin typeface="ＭＳ ゴシック"/>
              <a:ea typeface="ＭＳ ゴシック"/>
              <a:cs typeface="+mn-cs"/>
            </a:rPr>
            <a:t>年度も</a:t>
          </a:r>
          <a:r>
            <a:rPr kumimoji="1" lang="ja-JP" altLang="ja-JP" sz="1400">
              <a:solidFill>
                <a:schemeClr val="dk1"/>
              </a:solidFill>
              <a:effectLst/>
              <a:latin typeface="ＭＳ ゴシック"/>
              <a:ea typeface="ＭＳ ゴシック"/>
              <a:cs typeface="+mn-cs"/>
            </a:rPr>
            <a:t>交付税が</a:t>
          </a:r>
          <a:r>
            <a:rPr kumimoji="1" lang="en-US" altLang="ja-JP" sz="1400">
              <a:solidFill>
                <a:schemeClr val="dk1"/>
              </a:solidFill>
              <a:effectLst/>
              <a:latin typeface="ＭＳ ゴシック"/>
              <a:ea typeface="ＭＳ ゴシック"/>
              <a:cs typeface="+mn-cs"/>
            </a:rPr>
            <a:t>129</a:t>
          </a:r>
          <a:r>
            <a:rPr kumimoji="1" lang="ja-JP" altLang="ja-JP" sz="1400">
              <a:solidFill>
                <a:schemeClr val="dk1"/>
              </a:solidFill>
              <a:effectLst/>
              <a:latin typeface="ＭＳ ゴシック"/>
              <a:ea typeface="ＭＳ ゴシック"/>
              <a:cs typeface="+mn-cs"/>
            </a:rPr>
            <a:t>百万円</a:t>
          </a:r>
          <a:r>
            <a:rPr kumimoji="1" lang="ja-JP" altLang="en-US" sz="1400">
              <a:solidFill>
                <a:schemeClr val="dk1"/>
              </a:solidFill>
              <a:effectLst/>
              <a:latin typeface="ＭＳ ゴシック"/>
              <a:ea typeface="ＭＳ ゴシック"/>
              <a:cs typeface="+mn-cs"/>
            </a:rPr>
            <a:t>の</a:t>
          </a:r>
          <a:r>
            <a:rPr kumimoji="1" lang="ja-JP" altLang="ja-JP" sz="1400">
              <a:solidFill>
                <a:schemeClr val="dk1"/>
              </a:solidFill>
              <a:effectLst/>
              <a:latin typeface="ＭＳ ゴシック"/>
              <a:ea typeface="ＭＳ ゴシック"/>
              <a:cs typeface="+mn-cs"/>
            </a:rPr>
            <a:t>減となり、前年度より分子である将来負担額は減少したものの、分母である充当可能財源等はより減少した。交付税の減額は財政の悪化に直結すると考えられる。今後も現在の水準を維持できるよう、引き続き財政健全化に努める。</a:t>
          </a:r>
          <a:endParaRPr lang="ja-JP" altLang="ja-JP" sz="1400">
            <a:effectLst/>
            <a:latin typeface="ＭＳ ゴシック"/>
            <a:ea typeface="ＭＳ ゴシック"/>
          </a:endParaRPr>
        </a:p>
      </xdr:txBody>
    </xdr:sp>
    <xdr:clientData/>
  </xdr:twoCellAnchor>
  <xdr:oneCellAnchor>
    <xdr:from>
      <xdr:col>61</xdr:col>
      <xdr:colOff>6350</xdr:colOff>
      <xdr:row>10</xdr:row>
      <xdr:rowOff>63500</xdr:rowOff>
    </xdr:from>
    <xdr:ext cx="298450" cy="224790"/>
    <xdr:sp macro="" textlink="">
      <xdr:nvSpPr>
        <xdr:cNvPr id="412" name="テキスト ボックス 41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16" name="テキスト ボックス 41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18" name="テキスト ボックス 41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109220</xdr:rowOff>
    </xdr:to>
    <xdr:cxnSp macro="">
      <xdr:nvCxnSpPr>
        <xdr:cNvPr id="427" name="直線コネクタ 426"/>
        <xdr:cNvCxnSpPr/>
      </xdr:nvCxnSpPr>
      <xdr:spPr>
        <a:xfrm flipV="1">
          <a:off x="17018000" y="237045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81280</xdr:rowOff>
    </xdr:from>
    <xdr:ext cx="762000" cy="259080"/>
    <xdr:sp macro="" textlink="">
      <xdr:nvSpPr>
        <xdr:cNvPr id="428" name="将来負担の状況最小値テキスト"/>
        <xdr:cNvSpPr txBox="1"/>
      </xdr:nvSpPr>
      <xdr:spPr>
        <a:xfrm>
          <a:off x="17106900" y="368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166.5</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109220</xdr:rowOff>
    </xdr:from>
    <xdr:to>
      <xdr:col>81</xdr:col>
      <xdr:colOff>133350</xdr:colOff>
      <xdr:row>21</xdr:row>
      <xdr:rowOff>109220</xdr:rowOff>
    </xdr:to>
    <xdr:cxnSp macro="">
      <xdr:nvCxnSpPr>
        <xdr:cNvPr id="429" name="直線コネクタ 428"/>
        <xdr:cNvCxnSpPr/>
      </xdr:nvCxnSpPr>
      <xdr:spPr>
        <a:xfrm>
          <a:off x="16929100" y="370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0"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8445"/>
    <xdr:sp macro="" textlink="">
      <xdr:nvSpPr>
        <xdr:cNvPr id="432"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3" name="フローチャート: 判断 43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34" name="フローチャート: 判断 433"/>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35" name="テキスト ボックス 434"/>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36" name="フローチャート: 判断 435"/>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37" name="テキスト ボックス 436"/>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38" name="フローチャート: 判断 437"/>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39" name="テキスト ボックス 438"/>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0" name="フローチャート: 判断 439"/>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41" name="テキスト ボックス 440"/>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2" name="テキスト ボックス 44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3" name="テキスト ボックス 44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4" name="テキスト ボックス 44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5" name="テキスト ボックス 44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6" name="テキスト ボックス 44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a:ea typeface="ＭＳ ゴシック"/>
              <a:cs typeface="+mn-cs"/>
            </a:rPr>
            <a:t>昨年度と比べ、大幅に上回ったのは、</a:t>
          </a:r>
          <a:r>
            <a:rPr kumimoji="1" lang="en-US" altLang="ja-JP" sz="1300">
              <a:solidFill>
                <a:schemeClr val="dk1"/>
              </a:solidFill>
              <a:effectLst/>
              <a:latin typeface="ＭＳ ゴシック"/>
              <a:ea typeface="ＭＳ ゴシック"/>
              <a:cs typeface="+mn-cs"/>
            </a:rPr>
            <a:t>28</a:t>
          </a:r>
          <a:r>
            <a:rPr kumimoji="1" lang="ja-JP" altLang="ja-JP" sz="1300">
              <a:solidFill>
                <a:schemeClr val="dk1"/>
              </a:solidFill>
              <a:effectLst/>
              <a:latin typeface="ＭＳ ゴシック"/>
              <a:ea typeface="ＭＳ ゴシック"/>
              <a:cs typeface="+mn-cs"/>
            </a:rPr>
            <a:t>年度末と比較し、職員が３名増加によるものである。</a:t>
          </a:r>
          <a:r>
            <a:rPr kumimoji="1" lang="ja-JP" altLang="en-US" sz="1300">
              <a:solidFill>
                <a:schemeClr val="dk1"/>
              </a:solidFill>
              <a:effectLst/>
              <a:latin typeface="ＭＳ ゴシック"/>
              <a:ea typeface="ＭＳ ゴシック"/>
              <a:cs typeface="+mn-cs"/>
            </a:rPr>
            <a:t>また、</a:t>
          </a:r>
          <a:r>
            <a:rPr kumimoji="1" lang="ja-JP" altLang="ja-JP" sz="1300">
              <a:solidFill>
                <a:schemeClr val="dk1"/>
              </a:solidFill>
              <a:effectLst/>
              <a:latin typeface="ＭＳ ゴシック"/>
              <a:ea typeface="ＭＳ ゴシック"/>
              <a:cs typeface="+mn-cs"/>
            </a:rPr>
            <a:t>類似団体と比べ上回っ</a:t>
          </a:r>
          <a:r>
            <a:rPr kumimoji="1" lang="ja-JP" altLang="en-US" sz="1300">
              <a:solidFill>
                <a:schemeClr val="dk1"/>
              </a:solidFill>
              <a:effectLst/>
              <a:latin typeface="ＭＳ ゴシック"/>
              <a:ea typeface="ＭＳ ゴシック"/>
              <a:cs typeface="+mn-cs"/>
            </a:rPr>
            <a:t>ているのは</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上記理由に加え、</a:t>
          </a:r>
          <a:r>
            <a:rPr kumimoji="1" lang="ja-JP" altLang="ja-JP" sz="1300">
              <a:solidFill>
                <a:schemeClr val="dk1"/>
              </a:solidFill>
              <a:effectLst/>
              <a:latin typeface="ＭＳ ゴシック"/>
              <a:ea typeface="ＭＳ ゴシック"/>
              <a:cs typeface="+mn-cs"/>
            </a:rPr>
            <a:t>学校給食共同調理場、診療所及び村営バスの各施設を直営で運営して</a:t>
          </a:r>
          <a:r>
            <a:rPr kumimoji="1" lang="ja-JP" altLang="en-US" sz="1300">
              <a:solidFill>
                <a:schemeClr val="dk1"/>
              </a:solidFill>
              <a:effectLst/>
              <a:latin typeface="ＭＳ ゴシック"/>
              <a:ea typeface="ＭＳ ゴシック"/>
              <a:cs typeface="+mn-cs"/>
            </a:rPr>
            <a:t>おり、</a:t>
          </a:r>
          <a:r>
            <a:rPr kumimoji="1" lang="ja-JP" altLang="ja-JP" sz="1300">
              <a:solidFill>
                <a:schemeClr val="dk1"/>
              </a:solidFill>
              <a:effectLst/>
              <a:latin typeface="ＭＳ ゴシック"/>
              <a:ea typeface="ＭＳ ゴシック"/>
              <a:cs typeface="+mn-cs"/>
            </a:rPr>
            <a:t>職員数が類似団体平均と比較して多いことが主な要因であり、行政サービスの提供方法の差異によるものといえるが、引き続き適正な人員管理に努める。</a:t>
          </a:r>
          <a:endParaRPr lang="ja-JP" altLang="ja-JP" sz="1300">
            <a:effectLst/>
            <a:latin typeface="ＭＳ ゴシック"/>
            <a:ea typeface="ＭＳ 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135890</xdr:rowOff>
    </xdr:from>
    <xdr:to>
      <xdr:col>24</xdr:col>
      <xdr:colOff>25400</xdr:colOff>
      <xdr:row>41</xdr:row>
      <xdr:rowOff>1270</xdr:rowOff>
    </xdr:to>
    <xdr:cxnSp macro="">
      <xdr:nvCxnSpPr>
        <xdr:cNvPr id="59" name="直線コネクタ 58"/>
        <xdr:cNvCxnSpPr/>
      </xdr:nvCxnSpPr>
      <xdr:spPr>
        <a:xfrm flipV="1">
          <a:off x="4826000" y="562229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50800</xdr:rowOff>
    </xdr:from>
    <xdr:ext cx="762000" cy="259080"/>
    <xdr:sp macro="" textlink="">
      <xdr:nvSpPr>
        <xdr:cNvPr id="62" name="人件費最大値テキスト"/>
        <xdr:cNvSpPr txBox="1"/>
      </xdr:nvSpPr>
      <xdr:spPr>
        <a:xfrm>
          <a:off x="4914900" y="536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135890</xdr:rowOff>
    </xdr:from>
    <xdr:to>
      <xdr:col>24</xdr:col>
      <xdr:colOff>114300</xdr:colOff>
      <xdr:row>32</xdr:row>
      <xdr:rowOff>135890</xdr:rowOff>
    </xdr:to>
    <xdr:cxnSp macro="">
      <xdr:nvCxnSpPr>
        <xdr:cNvPr id="63" name="直線コネクタ 62"/>
        <xdr:cNvCxnSpPr/>
      </xdr:nvCxnSpPr>
      <xdr:spPr>
        <a:xfrm>
          <a:off x="4737100" y="562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149860</xdr:rowOff>
    </xdr:to>
    <xdr:cxnSp macro="">
      <xdr:nvCxnSpPr>
        <xdr:cNvPr id="64" name="直線コネクタ 63"/>
        <xdr:cNvCxnSpPr/>
      </xdr:nvCxnSpPr>
      <xdr:spPr>
        <a:xfrm>
          <a:off x="3987800" y="604774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133985</xdr:rowOff>
    </xdr:from>
    <xdr:ext cx="762000" cy="258445"/>
    <xdr:sp macro="" textlink="">
      <xdr:nvSpPr>
        <xdr:cNvPr id="65" name="人件費平均値テキスト"/>
        <xdr:cNvSpPr txBox="1"/>
      </xdr:nvSpPr>
      <xdr:spPr>
        <a:xfrm>
          <a:off x="4914900" y="57918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117475</xdr:rowOff>
    </xdr:from>
    <xdr:to>
      <xdr:col>24</xdr:col>
      <xdr:colOff>76200</xdr:colOff>
      <xdr:row>35</xdr:row>
      <xdr:rowOff>47625</xdr:rowOff>
    </xdr:to>
    <xdr:sp macro="" textlink="">
      <xdr:nvSpPr>
        <xdr:cNvPr id="66" name="フローチャート: 判断 65"/>
        <xdr:cNvSpPr/>
      </xdr:nvSpPr>
      <xdr:spPr>
        <a:xfrm>
          <a:off x="47752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135890</xdr:rowOff>
    </xdr:from>
    <xdr:to>
      <xdr:col>19</xdr:col>
      <xdr:colOff>187325</xdr:colOff>
      <xdr:row>35</xdr:row>
      <xdr:rowOff>46990</xdr:rowOff>
    </xdr:to>
    <xdr:cxnSp macro="">
      <xdr:nvCxnSpPr>
        <xdr:cNvPr id="67" name="直線コネクタ 66"/>
        <xdr:cNvCxnSpPr/>
      </xdr:nvCxnSpPr>
      <xdr:spPr>
        <a:xfrm>
          <a:off x="3098800" y="59651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103505</xdr:rowOff>
    </xdr:from>
    <xdr:to>
      <xdr:col>20</xdr:col>
      <xdr:colOff>38100</xdr:colOff>
      <xdr:row>35</xdr:row>
      <xdr:rowOff>33655</xdr:rowOff>
    </xdr:to>
    <xdr:sp macro="" textlink="">
      <xdr:nvSpPr>
        <xdr:cNvPr id="68" name="フローチャート: 判断 67"/>
        <xdr:cNvSpPr/>
      </xdr:nvSpPr>
      <xdr:spPr>
        <a:xfrm>
          <a:off x="39370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43815</xdr:rowOff>
    </xdr:from>
    <xdr:ext cx="735965" cy="258445"/>
    <xdr:sp macro="" textlink="">
      <xdr:nvSpPr>
        <xdr:cNvPr id="69" name="テキスト ボックス 68"/>
        <xdr:cNvSpPr txBox="1"/>
      </xdr:nvSpPr>
      <xdr:spPr>
        <a:xfrm>
          <a:off x="3606800" y="57016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135890</xdr:rowOff>
    </xdr:from>
    <xdr:to>
      <xdr:col>15</xdr:col>
      <xdr:colOff>98425</xdr:colOff>
      <xdr:row>35</xdr:row>
      <xdr:rowOff>24130</xdr:rowOff>
    </xdr:to>
    <xdr:cxnSp macro="">
      <xdr:nvCxnSpPr>
        <xdr:cNvPr id="70" name="直線コネクタ 69"/>
        <xdr:cNvCxnSpPr/>
      </xdr:nvCxnSpPr>
      <xdr:spPr>
        <a:xfrm flipV="1">
          <a:off x="2209800" y="59651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160655</xdr:rowOff>
    </xdr:from>
    <xdr:to>
      <xdr:col>15</xdr:col>
      <xdr:colOff>149225</xdr:colOff>
      <xdr:row>34</xdr:row>
      <xdr:rowOff>90805</xdr:rowOff>
    </xdr:to>
    <xdr:sp macro="" textlink="">
      <xdr:nvSpPr>
        <xdr:cNvPr id="71" name="フローチャート: 判断 70"/>
        <xdr:cNvSpPr/>
      </xdr:nvSpPr>
      <xdr:spPr>
        <a:xfrm>
          <a:off x="30480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100965</xdr:rowOff>
    </xdr:from>
    <xdr:ext cx="762000" cy="258445"/>
    <xdr:sp macro="" textlink="">
      <xdr:nvSpPr>
        <xdr:cNvPr id="72" name="テキスト ボックス 71"/>
        <xdr:cNvSpPr txBox="1"/>
      </xdr:nvSpPr>
      <xdr:spPr>
        <a:xfrm>
          <a:off x="2717800" y="558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81280</xdr:rowOff>
    </xdr:from>
    <xdr:to>
      <xdr:col>11</xdr:col>
      <xdr:colOff>9525</xdr:colOff>
      <xdr:row>35</xdr:row>
      <xdr:rowOff>24130</xdr:rowOff>
    </xdr:to>
    <xdr:cxnSp macro="">
      <xdr:nvCxnSpPr>
        <xdr:cNvPr id="73" name="直線コネクタ 72"/>
        <xdr:cNvCxnSpPr/>
      </xdr:nvCxnSpPr>
      <xdr:spPr>
        <a:xfrm>
          <a:off x="1320800" y="5910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16510</xdr:rowOff>
    </xdr:from>
    <xdr:to>
      <xdr:col>11</xdr:col>
      <xdr:colOff>60325</xdr:colOff>
      <xdr:row>34</xdr:row>
      <xdr:rowOff>118110</xdr:rowOff>
    </xdr:to>
    <xdr:sp macro="" textlink="">
      <xdr:nvSpPr>
        <xdr:cNvPr id="74" name="フローチャート: 判断 73"/>
        <xdr:cNvSpPr/>
      </xdr:nvSpPr>
      <xdr:spPr>
        <a:xfrm>
          <a:off x="21590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128270</xdr:rowOff>
    </xdr:from>
    <xdr:ext cx="761365" cy="259080"/>
    <xdr:sp macro="" textlink="">
      <xdr:nvSpPr>
        <xdr:cNvPr id="75" name="テキスト ボックス 74"/>
        <xdr:cNvSpPr txBox="1"/>
      </xdr:nvSpPr>
      <xdr:spPr>
        <a:xfrm>
          <a:off x="1828800" y="561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33</xdr:row>
      <xdr:rowOff>137795</xdr:rowOff>
    </xdr:from>
    <xdr:to>
      <xdr:col>6</xdr:col>
      <xdr:colOff>171450</xdr:colOff>
      <xdr:row>34</xdr:row>
      <xdr:rowOff>67945</xdr:rowOff>
    </xdr:to>
    <xdr:sp macro="" textlink="">
      <xdr:nvSpPr>
        <xdr:cNvPr id="76" name="フローチャート: 判断 75"/>
        <xdr:cNvSpPr/>
      </xdr:nvSpPr>
      <xdr:spPr>
        <a:xfrm>
          <a:off x="1270000" y="57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78105</xdr:rowOff>
    </xdr:from>
    <xdr:ext cx="761365" cy="258445"/>
    <xdr:sp macro="" textlink="">
      <xdr:nvSpPr>
        <xdr:cNvPr id="77" name="テキスト ボックス 76"/>
        <xdr:cNvSpPr txBox="1"/>
      </xdr:nvSpPr>
      <xdr:spPr>
        <a:xfrm>
          <a:off x="939800" y="556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71120</xdr:rowOff>
    </xdr:from>
    <xdr:ext cx="762000" cy="259080"/>
    <xdr:sp macro="" textlink="">
      <xdr:nvSpPr>
        <xdr:cNvPr id="84" name="人件費該当値テキスト"/>
        <xdr:cNvSpPr txBox="1"/>
      </xdr:nvSpPr>
      <xdr:spPr>
        <a:xfrm>
          <a:off x="49149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82550</xdr:rowOff>
    </xdr:from>
    <xdr:ext cx="735965" cy="259080"/>
    <xdr:sp macro="" textlink="">
      <xdr:nvSpPr>
        <xdr:cNvPr id="86" name="テキスト ボックス 85"/>
        <xdr:cNvSpPr txBox="1"/>
      </xdr:nvSpPr>
      <xdr:spPr>
        <a:xfrm>
          <a:off x="3606800" y="6083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85090</xdr:rowOff>
    </xdr:from>
    <xdr:to>
      <xdr:col>15</xdr:col>
      <xdr:colOff>149225</xdr:colOff>
      <xdr:row>35</xdr:row>
      <xdr:rowOff>15240</xdr:rowOff>
    </xdr:to>
    <xdr:sp macro="" textlink="">
      <xdr:nvSpPr>
        <xdr:cNvPr id="87" name="楕円 86"/>
        <xdr:cNvSpPr/>
      </xdr:nvSpPr>
      <xdr:spPr>
        <a:xfrm>
          <a:off x="3048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0</xdr:rowOff>
    </xdr:from>
    <xdr:ext cx="762000" cy="259080"/>
    <xdr:sp macro="" textlink="">
      <xdr:nvSpPr>
        <xdr:cNvPr id="88" name="テキスト ボックス 87"/>
        <xdr:cNvSpPr txBox="1"/>
      </xdr:nvSpPr>
      <xdr:spPr>
        <a:xfrm>
          <a:off x="2717800"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9" name="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59690</xdr:rowOff>
    </xdr:from>
    <xdr:ext cx="761365" cy="259080"/>
    <xdr:sp macro="" textlink="">
      <xdr:nvSpPr>
        <xdr:cNvPr id="90" name="テキスト ボックス 89"/>
        <xdr:cNvSpPr txBox="1"/>
      </xdr:nvSpPr>
      <xdr:spPr>
        <a:xfrm>
          <a:off x="1828800" y="6060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116840</xdr:rowOff>
    </xdr:from>
    <xdr:ext cx="761365" cy="259080"/>
    <xdr:sp macro="" textlink="">
      <xdr:nvSpPr>
        <xdr:cNvPr id="92" name="テキスト ボックス 91"/>
        <xdr:cNvSpPr txBox="1"/>
      </xdr:nvSpPr>
      <xdr:spPr>
        <a:xfrm>
          <a:off x="939800" y="594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en-US" sz="1400" b="0" i="0" baseline="0">
              <a:solidFill>
                <a:schemeClr val="dk1"/>
              </a:solidFill>
              <a:effectLst/>
              <a:latin typeface="ＭＳ ゴシック"/>
              <a:ea typeface="ＭＳ ゴシック"/>
              <a:cs typeface="+mn-cs"/>
            </a:rPr>
            <a:t>昨年に比べ</a:t>
          </a:r>
          <a:r>
            <a:rPr lang="en-US" altLang="ja-JP" sz="1400" b="0" i="0" baseline="0">
              <a:solidFill>
                <a:schemeClr val="dk1"/>
              </a:solidFill>
              <a:effectLst/>
              <a:latin typeface="ＭＳ ゴシック"/>
              <a:ea typeface="ＭＳ ゴシック"/>
              <a:cs typeface="+mn-cs"/>
            </a:rPr>
            <a:t>9.4</a:t>
          </a:r>
          <a:r>
            <a:rPr lang="ja-JP" altLang="en-US" sz="1400" b="0" i="0" baseline="0">
              <a:solidFill>
                <a:schemeClr val="dk1"/>
              </a:solidFill>
              <a:effectLst/>
              <a:latin typeface="ＭＳ ゴシック"/>
              <a:ea typeface="ＭＳ ゴシック"/>
              <a:cs typeface="+mn-cs"/>
            </a:rPr>
            <a:t>ポイントも下回った。この要因は、昨年度完了した「山フェスタ開催事業」「診療所電子カルテシステム事業」等の単年度事業完了に伴う</a:t>
          </a:r>
          <a:r>
            <a:rPr lang="en-US" altLang="ja-JP" sz="1400" b="0" i="0" baseline="0">
              <a:solidFill>
                <a:schemeClr val="dk1"/>
              </a:solidFill>
              <a:effectLst/>
              <a:latin typeface="ＭＳ ゴシック"/>
              <a:ea typeface="ＭＳ ゴシック"/>
              <a:cs typeface="+mn-cs"/>
            </a:rPr>
            <a:t>72</a:t>
          </a:r>
          <a:r>
            <a:rPr lang="ja-JP" altLang="en-US" sz="1400" b="0" i="0" baseline="0">
              <a:solidFill>
                <a:schemeClr val="dk1"/>
              </a:solidFill>
              <a:effectLst/>
              <a:latin typeface="ＭＳ ゴシック"/>
              <a:ea typeface="ＭＳ ゴシック"/>
              <a:cs typeface="+mn-cs"/>
            </a:rPr>
            <a:t>百万円の減額によるものである。また、</a:t>
          </a:r>
          <a:r>
            <a:rPr lang="ja-JP" altLang="ja-JP" sz="1400" b="0" i="0" baseline="0">
              <a:solidFill>
                <a:schemeClr val="dk1"/>
              </a:solidFill>
              <a:effectLst/>
              <a:latin typeface="ＭＳ ゴシック"/>
              <a:ea typeface="ＭＳ ゴシック"/>
              <a:cs typeface="+mn-cs"/>
            </a:rPr>
            <a:t>類似団体平均に比べ</a:t>
          </a:r>
          <a:r>
            <a:rPr lang="en-US" altLang="ja-JP" sz="1400" b="0" i="0" baseline="0">
              <a:solidFill>
                <a:schemeClr val="dk1"/>
              </a:solidFill>
              <a:effectLst/>
              <a:latin typeface="ＭＳ ゴシック"/>
              <a:ea typeface="ＭＳ ゴシック"/>
              <a:cs typeface="+mn-cs"/>
            </a:rPr>
            <a:t>5.3</a:t>
          </a:r>
          <a:r>
            <a:rPr lang="ja-JP" altLang="ja-JP" sz="1400" b="0" i="0" baseline="0">
              <a:solidFill>
                <a:schemeClr val="dk1"/>
              </a:solidFill>
              <a:effectLst/>
              <a:latin typeface="ＭＳ ゴシック"/>
              <a:ea typeface="ＭＳ ゴシック"/>
              <a:cs typeface="+mn-cs"/>
            </a:rPr>
            <a:t>ポイント</a:t>
          </a:r>
          <a:r>
            <a:rPr lang="ja-JP" altLang="en-US" sz="1400" b="0" i="0" baseline="0">
              <a:solidFill>
                <a:schemeClr val="dk1"/>
              </a:solidFill>
              <a:effectLst/>
              <a:latin typeface="ＭＳ ゴシック"/>
              <a:ea typeface="ＭＳ ゴシック"/>
              <a:cs typeface="+mn-cs"/>
            </a:rPr>
            <a:t>低</a:t>
          </a:r>
          <a:r>
            <a:rPr lang="ja-JP" altLang="ja-JP" sz="1400" b="0" i="0" baseline="0">
              <a:solidFill>
                <a:schemeClr val="dk1"/>
              </a:solidFill>
              <a:effectLst/>
              <a:latin typeface="ＭＳ ゴシック"/>
              <a:ea typeface="ＭＳ ゴシック"/>
              <a:cs typeface="+mn-cs"/>
            </a:rPr>
            <a:t>い数値と</a:t>
          </a:r>
          <a:r>
            <a:rPr lang="ja-JP" altLang="en-US" sz="1400" b="0" i="0" baseline="0">
              <a:solidFill>
                <a:schemeClr val="dk1"/>
              </a:solidFill>
              <a:effectLst/>
              <a:latin typeface="ＭＳ ゴシック"/>
              <a:ea typeface="ＭＳ ゴシック"/>
              <a:cs typeface="+mn-cs"/>
            </a:rPr>
            <a:t>なっている。</a:t>
          </a:r>
          <a:endParaRPr lang="en-US" altLang="ja-JP" sz="1400" b="0" i="0" baseline="0">
            <a:solidFill>
              <a:schemeClr val="dk1"/>
            </a:solidFill>
            <a:effectLst/>
            <a:latin typeface="ＭＳ ゴシック"/>
            <a:ea typeface="ＭＳ ゴシック"/>
            <a:cs typeface="+mn-cs"/>
          </a:endParaRPr>
        </a:p>
        <a:p>
          <a:pPr rtl="0" eaLnBrk="1" fontAlgn="base" latinLnBrk="0" hangingPunct="1"/>
          <a:r>
            <a:rPr lang="ja-JP" altLang="en-US" sz="1400" b="0" i="0" baseline="0">
              <a:solidFill>
                <a:schemeClr val="dk1"/>
              </a:solidFill>
              <a:effectLst/>
              <a:latin typeface="ＭＳ ゴシック"/>
              <a:ea typeface="ＭＳ ゴシック"/>
              <a:cs typeface="+mn-cs"/>
            </a:rPr>
            <a:t>今後も</a:t>
          </a:r>
          <a:r>
            <a:rPr lang="ja-JP" altLang="ja-JP" sz="1400" b="0" i="0" baseline="0">
              <a:solidFill>
                <a:schemeClr val="dk1"/>
              </a:solidFill>
              <a:effectLst/>
              <a:latin typeface="ＭＳ ゴシック"/>
              <a:ea typeface="ＭＳ ゴシック"/>
              <a:cs typeface="+mn-cs"/>
            </a:rPr>
            <a:t>物件費抑制に努めていく。</a:t>
          </a:r>
          <a:endParaRPr lang="ja-JP" altLang="ja-JP" sz="1400">
            <a:effectLst/>
            <a:latin typeface="ＭＳ ゴシック"/>
            <a:ea typeface="ＭＳ 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8445"/>
    <xdr:sp macro="" textlink="">
      <xdr:nvSpPr>
        <xdr:cNvPr id="118"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xdr:rowOff>
    </xdr:from>
    <xdr:to>
      <xdr:col>82</xdr:col>
      <xdr:colOff>107950</xdr:colOff>
      <xdr:row>18</xdr:row>
      <xdr:rowOff>90170</xdr:rowOff>
    </xdr:to>
    <xdr:cxnSp macro="">
      <xdr:nvCxnSpPr>
        <xdr:cNvPr id="122" name="直線コネクタ 121"/>
        <xdr:cNvCxnSpPr/>
      </xdr:nvCxnSpPr>
      <xdr:spPr>
        <a:xfrm flipV="1">
          <a:off x="15671800" y="2747010"/>
          <a:ext cx="8382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167005</xdr:rowOff>
    </xdr:from>
    <xdr:ext cx="762000" cy="258445"/>
    <xdr:sp macro="" textlink="">
      <xdr:nvSpPr>
        <xdr:cNvPr id="123" name="物件費平均値テキスト"/>
        <xdr:cNvSpPr txBox="1"/>
      </xdr:nvSpPr>
      <xdr:spPr>
        <a:xfrm>
          <a:off x="16598900" y="291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90170</xdr:rowOff>
    </xdr:to>
    <xdr:cxnSp macro="">
      <xdr:nvCxnSpPr>
        <xdr:cNvPr id="125" name="直線コネクタ 124"/>
        <xdr:cNvCxnSpPr/>
      </xdr:nvCxnSpPr>
      <xdr:spPr>
        <a:xfrm>
          <a:off x="14782800" y="31673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xdr:rowOff>
    </xdr:from>
    <xdr:to>
      <xdr:col>78</xdr:col>
      <xdr:colOff>120650</xdr:colOff>
      <xdr:row>17</xdr:row>
      <xdr:rowOff>116205</xdr:rowOff>
    </xdr:to>
    <xdr:sp macro="" textlink="">
      <xdr:nvSpPr>
        <xdr:cNvPr id="126" name="フローチャート: 判断 125"/>
        <xdr:cNvSpPr/>
      </xdr:nvSpPr>
      <xdr:spPr>
        <a:xfrm>
          <a:off x="15621000" y="292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126365</xdr:rowOff>
    </xdr:from>
    <xdr:ext cx="736600" cy="259080"/>
    <xdr:sp macro="" textlink="">
      <xdr:nvSpPr>
        <xdr:cNvPr id="127" name="テキスト ボックス 126"/>
        <xdr:cNvSpPr txBox="1"/>
      </xdr:nvSpPr>
      <xdr:spPr>
        <a:xfrm>
          <a:off x="15290800" y="269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17780</xdr:rowOff>
    </xdr:from>
    <xdr:to>
      <xdr:col>73</xdr:col>
      <xdr:colOff>180975</xdr:colOff>
      <xdr:row>18</xdr:row>
      <xdr:rowOff>81280</xdr:rowOff>
    </xdr:to>
    <xdr:cxnSp macro="">
      <xdr:nvCxnSpPr>
        <xdr:cNvPr id="128" name="直線コネクタ 127"/>
        <xdr:cNvCxnSpPr/>
      </xdr:nvCxnSpPr>
      <xdr:spPr>
        <a:xfrm>
          <a:off x="13893800" y="31038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140335</xdr:rowOff>
    </xdr:from>
    <xdr:to>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80645</xdr:rowOff>
    </xdr:from>
    <xdr:ext cx="762000" cy="259080"/>
    <xdr:sp macro="" textlink="">
      <xdr:nvSpPr>
        <xdr:cNvPr id="130" name="テキスト ボックス 129"/>
        <xdr:cNvSpPr txBox="1"/>
      </xdr:nvSpPr>
      <xdr:spPr>
        <a:xfrm>
          <a:off x="144018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42545</xdr:rowOff>
    </xdr:from>
    <xdr:to>
      <xdr:col>69</xdr:col>
      <xdr:colOff>92075</xdr:colOff>
      <xdr:row>18</xdr:row>
      <xdr:rowOff>17780</xdr:rowOff>
    </xdr:to>
    <xdr:cxnSp macro="">
      <xdr:nvCxnSpPr>
        <xdr:cNvPr id="131" name="直線コネクタ 130"/>
        <xdr:cNvCxnSpPr/>
      </xdr:nvCxnSpPr>
      <xdr:spPr>
        <a:xfrm>
          <a:off x="13004800" y="295719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85090</xdr:rowOff>
    </xdr:from>
    <xdr:ext cx="761365" cy="259080"/>
    <xdr:sp macro="" textlink="">
      <xdr:nvSpPr>
        <xdr:cNvPr id="133" name="テキスト ボックス 132"/>
        <xdr:cNvSpPr txBox="1"/>
      </xdr:nvSpPr>
      <xdr:spPr>
        <a:xfrm>
          <a:off x="13512800" y="2656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94615</xdr:rowOff>
    </xdr:from>
    <xdr:to>
      <xdr:col>65</xdr:col>
      <xdr:colOff>53975</xdr:colOff>
      <xdr:row>17</xdr:row>
      <xdr:rowOff>24765</xdr:rowOff>
    </xdr:to>
    <xdr:sp macro="" textlink="">
      <xdr:nvSpPr>
        <xdr:cNvPr id="134" name="フローチャート: 判断 133"/>
        <xdr:cNvSpPr/>
      </xdr:nvSpPr>
      <xdr:spPr>
        <a:xfrm>
          <a:off x="12954000" y="283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34925</xdr:rowOff>
    </xdr:from>
    <xdr:ext cx="762000" cy="259080"/>
    <xdr:sp macro="" textlink="">
      <xdr:nvSpPr>
        <xdr:cNvPr id="135" name="テキスト ボックス 134"/>
        <xdr:cNvSpPr txBox="1"/>
      </xdr:nvSpPr>
      <xdr:spPr>
        <a:xfrm>
          <a:off x="12623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124460</xdr:rowOff>
    </xdr:from>
    <xdr:to>
      <xdr:col>82</xdr:col>
      <xdr:colOff>158750</xdr:colOff>
      <xdr:row>16</xdr:row>
      <xdr:rowOff>54610</xdr:rowOff>
    </xdr:to>
    <xdr:sp macro="" textlink="">
      <xdr:nvSpPr>
        <xdr:cNvPr id="141" name="楕円 140"/>
        <xdr:cNvSpPr/>
      </xdr:nvSpPr>
      <xdr:spPr>
        <a:xfrm>
          <a:off x="164592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140970</xdr:rowOff>
    </xdr:from>
    <xdr:ext cx="762000" cy="259080"/>
    <xdr:sp macro="" textlink="">
      <xdr:nvSpPr>
        <xdr:cNvPr id="142" name="物件費該当値テキスト"/>
        <xdr:cNvSpPr txBox="1"/>
      </xdr:nvSpPr>
      <xdr:spPr>
        <a:xfrm>
          <a:off x="1659890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39370</xdr:rowOff>
    </xdr:from>
    <xdr:to>
      <xdr:col>78</xdr:col>
      <xdr:colOff>120650</xdr:colOff>
      <xdr:row>18</xdr:row>
      <xdr:rowOff>140970</xdr:rowOff>
    </xdr:to>
    <xdr:sp macro="" textlink="">
      <xdr:nvSpPr>
        <xdr:cNvPr id="143" name="楕円 142"/>
        <xdr:cNvSpPr/>
      </xdr:nvSpPr>
      <xdr:spPr>
        <a:xfrm>
          <a:off x="15621000" y="31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125730</xdr:rowOff>
    </xdr:from>
    <xdr:ext cx="736600" cy="259080"/>
    <xdr:sp macro="" textlink="">
      <xdr:nvSpPr>
        <xdr:cNvPr id="144" name="テキスト ボックス 143"/>
        <xdr:cNvSpPr txBox="1"/>
      </xdr:nvSpPr>
      <xdr:spPr>
        <a:xfrm>
          <a:off x="15290800" y="3211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5" name="楕円 144"/>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116840</xdr:rowOff>
    </xdr:from>
    <xdr:ext cx="762000" cy="259080"/>
    <xdr:sp macro="" textlink="">
      <xdr:nvSpPr>
        <xdr:cNvPr id="146" name="テキスト ボックス 145"/>
        <xdr:cNvSpPr txBox="1"/>
      </xdr:nvSpPr>
      <xdr:spPr>
        <a:xfrm>
          <a:off x="144018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137795</xdr:rowOff>
    </xdr:from>
    <xdr:to>
      <xdr:col>69</xdr:col>
      <xdr:colOff>142875</xdr:colOff>
      <xdr:row>18</xdr:row>
      <xdr:rowOff>67945</xdr:rowOff>
    </xdr:to>
    <xdr:sp macro="" textlink="">
      <xdr:nvSpPr>
        <xdr:cNvPr id="147" name="楕円 146"/>
        <xdr:cNvSpPr/>
      </xdr:nvSpPr>
      <xdr:spPr>
        <a:xfrm>
          <a:off x="13843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52705</xdr:rowOff>
    </xdr:from>
    <xdr:ext cx="761365" cy="258445"/>
    <xdr:sp macro="" textlink="">
      <xdr:nvSpPr>
        <xdr:cNvPr id="148" name="テキスト ボックス 147"/>
        <xdr:cNvSpPr txBox="1"/>
      </xdr:nvSpPr>
      <xdr:spPr>
        <a:xfrm>
          <a:off x="13512800" y="3138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163195</xdr:rowOff>
    </xdr:from>
    <xdr:to>
      <xdr:col>65</xdr:col>
      <xdr:colOff>53975</xdr:colOff>
      <xdr:row>17</xdr:row>
      <xdr:rowOff>93345</xdr:rowOff>
    </xdr:to>
    <xdr:sp macro="" textlink="">
      <xdr:nvSpPr>
        <xdr:cNvPr id="149" name="楕円 148"/>
        <xdr:cNvSpPr/>
      </xdr:nvSpPr>
      <xdr:spPr>
        <a:xfrm>
          <a:off x="12954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78105</xdr:rowOff>
    </xdr:from>
    <xdr:ext cx="762000" cy="258445"/>
    <xdr:sp macro="" textlink="">
      <xdr:nvSpPr>
        <xdr:cNvPr id="150" name="テキスト ボックス 149"/>
        <xdr:cNvSpPr txBox="1"/>
      </xdr:nvSpPr>
      <xdr:spPr>
        <a:xfrm>
          <a:off x="12623800" y="299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対象者が少ないことが主な要因と考えられるが、類似団体平均を下回る数値である。単独事業で制度開始後、年数が経過したものについては、制度の必要性を見極め、費用が高止まる事がないように努める。</a:t>
          </a:r>
          <a:endParaRPr lang="ja-JP" altLang="ja-JP" sz="1400">
            <a:effectLst/>
            <a:latin typeface="ＭＳ ゴシック"/>
            <a:ea typeface="ＭＳ ゴシック"/>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159385</xdr:rowOff>
    </xdr:from>
    <xdr:to>
      <xdr:col>24</xdr:col>
      <xdr:colOff>25400</xdr:colOff>
      <xdr:row>61</xdr:row>
      <xdr:rowOff>86360</xdr:rowOff>
    </xdr:to>
    <xdr:cxnSp macro="">
      <xdr:nvCxnSpPr>
        <xdr:cNvPr id="179" name="直線コネクタ 178"/>
        <xdr:cNvCxnSpPr/>
      </xdr:nvCxnSpPr>
      <xdr:spPr>
        <a:xfrm flipV="1">
          <a:off x="4826000" y="90747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0" name="扶助費最小値テキスト"/>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1" name="直線コネクタ 180"/>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74930</xdr:rowOff>
    </xdr:from>
    <xdr:ext cx="762000" cy="258445"/>
    <xdr:sp macro="" textlink="">
      <xdr:nvSpPr>
        <xdr:cNvPr id="182" name="扶助費最大値テキスト"/>
        <xdr:cNvSpPr txBox="1"/>
      </xdr:nvSpPr>
      <xdr:spPr>
        <a:xfrm>
          <a:off x="4914900" y="881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159385</xdr:rowOff>
    </xdr:from>
    <xdr:to>
      <xdr:col>24</xdr:col>
      <xdr:colOff>114300</xdr:colOff>
      <xdr:row>52</xdr:row>
      <xdr:rowOff>159385</xdr:rowOff>
    </xdr:to>
    <xdr:cxnSp macro="">
      <xdr:nvCxnSpPr>
        <xdr:cNvPr id="183" name="直線コネクタ 182"/>
        <xdr:cNvCxnSpPr/>
      </xdr:nvCxnSpPr>
      <xdr:spPr>
        <a:xfrm>
          <a:off x="4737100" y="907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29210</xdr:rowOff>
    </xdr:from>
    <xdr:to>
      <xdr:col>24</xdr:col>
      <xdr:colOff>25400</xdr:colOff>
      <xdr:row>54</xdr:row>
      <xdr:rowOff>45085</xdr:rowOff>
    </xdr:to>
    <xdr:cxnSp macro="">
      <xdr:nvCxnSpPr>
        <xdr:cNvPr id="184" name="直線コネクタ 183"/>
        <xdr:cNvCxnSpPr/>
      </xdr:nvCxnSpPr>
      <xdr:spPr>
        <a:xfrm flipV="1">
          <a:off x="3987800" y="92875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xdr:rowOff>
    </xdr:from>
    <xdr:ext cx="762000" cy="258445"/>
    <xdr:sp macro="" textlink="">
      <xdr:nvSpPr>
        <xdr:cNvPr id="185" name="扶助費平均値テキスト"/>
        <xdr:cNvSpPr txBox="1"/>
      </xdr:nvSpPr>
      <xdr:spPr>
        <a:xfrm>
          <a:off x="4914900" y="9437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45085</xdr:rowOff>
    </xdr:to>
    <xdr:cxnSp macro="">
      <xdr:nvCxnSpPr>
        <xdr:cNvPr id="187" name="直線コネクタ 186"/>
        <xdr:cNvCxnSpPr/>
      </xdr:nvCxnSpPr>
      <xdr:spPr>
        <a:xfrm>
          <a:off x="3098800" y="9271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5965" cy="259080"/>
    <xdr:sp macro="" textlink="">
      <xdr:nvSpPr>
        <xdr:cNvPr id="189" name="テキスト ボックス 188"/>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0" name="直線コネクタ 189"/>
        <xdr:cNvCxnSpPr/>
      </xdr:nvCxnSpPr>
      <xdr:spPr>
        <a:xfrm>
          <a:off x="2209800" y="927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158115</xdr:rowOff>
    </xdr:from>
    <xdr:to>
      <xdr:col>15</xdr:col>
      <xdr:colOff>149225</xdr:colOff>
      <xdr:row>55</xdr:row>
      <xdr:rowOff>88265</xdr:rowOff>
    </xdr:to>
    <xdr:sp macro="" textlink="">
      <xdr:nvSpPr>
        <xdr:cNvPr id="191" name="フローチャート: 判断 190"/>
        <xdr:cNvSpPr/>
      </xdr:nvSpPr>
      <xdr:spPr>
        <a:xfrm>
          <a:off x="30480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73025</xdr:rowOff>
    </xdr:from>
    <xdr:ext cx="762000" cy="259080"/>
    <xdr:sp macro="" textlink="">
      <xdr:nvSpPr>
        <xdr:cNvPr id="192" name="テキスト ボックス 191"/>
        <xdr:cNvSpPr txBox="1"/>
      </xdr:nvSpPr>
      <xdr:spPr>
        <a:xfrm>
          <a:off x="2717800" y="950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167640</xdr:rowOff>
    </xdr:from>
    <xdr:to>
      <xdr:col>11</xdr:col>
      <xdr:colOff>9525</xdr:colOff>
      <xdr:row>54</xdr:row>
      <xdr:rowOff>12700</xdr:rowOff>
    </xdr:to>
    <xdr:cxnSp macro="">
      <xdr:nvCxnSpPr>
        <xdr:cNvPr id="193" name="直線コネクタ 192"/>
        <xdr:cNvCxnSpPr/>
      </xdr:nvCxnSpPr>
      <xdr:spPr>
        <a:xfrm>
          <a:off x="1320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141605</xdr:rowOff>
    </xdr:from>
    <xdr:to>
      <xdr:col>11</xdr:col>
      <xdr:colOff>60325</xdr:colOff>
      <xdr:row>55</xdr:row>
      <xdr:rowOff>71755</xdr:rowOff>
    </xdr:to>
    <xdr:sp macro="" textlink="">
      <xdr:nvSpPr>
        <xdr:cNvPr id="194" name="フローチャート: 判断 193"/>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56515</xdr:rowOff>
    </xdr:from>
    <xdr:ext cx="761365" cy="258445"/>
    <xdr:sp macro="" textlink="">
      <xdr:nvSpPr>
        <xdr:cNvPr id="195" name="テキスト ボックス 194"/>
        <xdr:cNvSpPr txBox="1"/>
      </xdr:nvSpPr>
      <xdr:spPr>
        <a:xfrm>
          <a:off x="1828800" y="9486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125095</xdr:rowOff>
    </xdr:from>
    <xdr:to>
      <xdr:col>6</xdr:col>
      <xdr:colOff>171450</xdr:colOff>
      <xdr:row>55</xdr:row>
      <xdr:rowOff>55245</xdr:rowOff>
    </xdr:to>
    <xdr:sp macro="" textlink="">
      <xdr:nvSpPr>
        <xdr:cNvPr id="196" name="フローチャート: 判断 195"/>
        <xdr:cNvSpPr/>
      </xdr:nvSpPr>
      <xdr:spPr>
        <a:xfrm>
          <a:off x="1270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40640</xdr:rowOff>
    </xdr:from>
    <xdr:ext cx="761365" cy="258445"/>
    <xdr:sp macro="" textlink="">
      <xdr:nvSpPr>
        <xdr:cNvPr id="197" name="テキスト ボックス 196"/>
        <xdr:cNvSpPr txBox="1"/>
      </xdr:nvSpPr>
      <xdr:spPr>
        <a:xfrm>
          <a:off x="939800" y="9470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149860</xdr:rowOff>
    </xdr:from>
    <xdr:to>
      <xdr:col>24</xdr:col>
      <xdr:colOff>76200</xdr:colOff>
      <xdr:row>54</xdr:row>
      <xdr:rowOff>80010</xdr:rowOff>
    </xdr:to>
    <xdr:sp macro="" textlink="">
      <xdr:nvSpPr>
        <xdr:cNvPr id="203" name="楕円 202"/>
        <xdr:cNvSpPr/>
      </xdr:nvSpPr>
      <xdr:spPr>
        <a:xfrm>
          <a:off x="4775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166370</xdr:rowOff>
    </xdr:from>
    <xdr:ext cx="762000" cy="258445"/>
    <xdr:sp macro="" textlink="">
      <xdr:nvSpPr>
        <xdr:cNvPr id="204" name="扶助費該当値テキスト"/>
        <xdr:cNvSpPr txBox="1"/>
      </xdr:nvSpPr>
      <xdr:spPr>
        <a:xfrm>
          <a:off x="4914900" y="908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166370</xdr:rowOff>
    </xdr:from>
    <xdr:to>
      <xdr:col>20</xdr:col>
      <xdr:colOff>38100</xdr:colOff>
      <xdr:row>54</xdr:row>
      <xdr:rowOff>95885</xdr:rowOff>
    </xdr:to>
    <xdr:sp macro="" textlink="">
      <xdr:nvSpPr>
        <xdr:cNvPr id="205" name="楕円 204"/>
        <xdr:cNvSpPr/>
      </xdr:nvSpPr>
      <xdr:spPr>
        <a:xfrm>
          <a:off x="3937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106045</xdr:rowOff>
    </xdr:from>
    <xdr:ext cx="735965" cy="259080"/>
    <xdr:sp macro="" textlink="">
      <xdr:nvSpPr>
        <xdr:cNvPr id="206" name="テキスト ボックス 205"/>
        <xdr:cNvSpPr txBox="1"/>
      </xdr:nvSpPr>
      <xdr:spPr>
        <a:xfrm>
          <a:off x="3606800" y="9021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73660</xdr:rowOff>
    </xdr:from>
    <xdr:ext cx="762000" cy="259080"/>
    <xdr:sp macro="" textlink="">
      <xdr:nvSpPr>
        <xdr:cNvPr id="208" name="テキスト ボックス 207"/>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73660</xdr:rowOff>
    </xdr:from>
    <xdr:ext cx="761365" cy="259080"/>
    <xdr:sp macro="" textlink="">
      <xdr:nvSpPr>
        <xdr:cNvPr id="210" name="テキスト ボックス 209"/>
        <xdr:cNvSpPr txBox="1"/>
      </xdr:nvSpPr>
      <xdr:spPr>
        <a:xfrm>
          <a:off x="1828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116840</xdr:rowOff>
    </xdr:from>
    <xdr:to>
      <xdr:col>6</xdr:col>
      <xdr:colOff>171450</xdr:colOff>
      <xdr:row>54</xdr:row>
      <xdr:rowOff>46990</xdr:rowOff>
    </xdr:to>
    <xdr:sp macro="" textlink="">
      <xdr:nvSpPr>
        <xdr:cNvPr id="211" name="楕円 210"/>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57150</xdr:rowOff>
    </xdr:from>
    <xdr:ext cx="761365" cy="259080"/>
    <xdr:sp macro="" textlink="">
      <xdr:nvSpPr>
        <xdr:cNvPr id="212" name="テキスト ボックス 211"/>
        <xdr:cNvSpPr txBox="1"/>
      </xdr:nvSpPr>
      <xdr:spPr>
        <a:xfrm>
          <a:off x="93980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類似団体に比べ</a:t>
          </a:r>
          <a:r>
            <a:rPr kumimoji="1" lang="en-US" altLang="ja-JP" sz="1400">
              <a:solidFill>
                <a:schemeClr val="dk1"/>
              </a:solidFill>
              <a:effectLst/>
              <a:latin typeface="ＭＳ ゴシック"/>
              <a:ea typeface="ＭＳ ゴシック"/>
              <a:cs typeface="+mn-cs"/>
            </a:rPr>
            <a:t>0.3</a:t>
          </a:r>
          <a:r>
            <a:rPr kumimoji="1" lang="ja-JP" altLang="en-US" sz="1400">
              <a:solidFill>
                <a:schemeClr val="dk1"/>
              </a:solidFill>
              <a:effectLst/>
              <a:latin typeface="ＭＳ ゴシック"/>
              <a:ea typeface="ＭＳ ゴシック"/>
              <a:cs typeface="+mn-cs"/>
            </a:rPr>
            <a:t>ポイント上回っている</a:t>
          </a:r>
          <a:r>
            <a:rPr kumimoji="1" lang="ja-JP" altLang="ja-JP" sz="1400">
              <a:solidFill>
                <a:schemeClr val="dk1"/>
              </a:solidFill>
              <a:effectLst/>
              <a:latin typeface="ＭＳ ゴシック"/>
              <a:ea typeface="ＭＳ ゴシック"/>
              <a:cs typeface="+mn-cs"/>
            </a:rPr>
            <a:t>。要因として、各特別会計の繰出金について、水道施設の統合事業に伴う負担及び高齢化に伴う介護保険特別会計の負担が挙げられる。今後も独立採算の原則に基づき、水道料金の値上げや保険料の適正化をはかり、普通会計の負担軽減に努めていく。</a:t>
          </a:r>
          <a:endParaRPr lang="ja-JP" altLang="ja-JP" sz="1400">
            <a:effectLst/>
            <a:latin typeface="ＭＳ ゴシック"/>
            <a:ea typeface="ＭＳ ゴシック"/>
          </a:endParaRPr>
        </a:p>
      </xdr:txBody>
    </xdr:sp>
    <xdr:clientData/>
  </xdr:twoCellAnchor>
  <xdr:oneCellAnchor>
    <xdr:from>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0" name="その他最小値テキスト"/>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8445"/>
    <xdr:sp macro="" textlink="">
      <xdr:nvSpPr>
        <xdr:cNvPr id="242"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168910</xdr:rowOff>
    </xdr:to>
    <xdr:cxnSp macro="">
      <xdr:nvCxnSpPr>
        <xdr:cNvPr id="244" name="直線コネクタ 243"/>
        <xdr:cNvCxnSpPr/>
      </xdr:nvCxnSpPr>
      <xdr:spPr>
        <a:xfrm>
          <a:off x="15671800" y="982726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111760</xdr:rowOff>
    </xdr:from>
    <xdr:ext cx="762000" cy="258445"/>
    <xdr:sp macro="" textlink="">
      <xdr:nvSpPr>
        <xdr:cNvPr id="245" name="その他平均値テキスト"/>
        <xdr:cNvSpPr txBox="1"/>
      </xdr:nvSpPr>
      <xdr:spPr>
        <a:xfrm>
          <a:off x="16598900" y="9712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54610</xdr:rowOff>
    </xdr:to>
    <xdr:cxnSp macro="">
      <xdr:nvCxnSpPr>
        <xdr:cNvPr id="247" name="直線コネクタ 246"/>
        <xdr:cNvCxnSpPr/>
      </xdr:nvCxnSpPr>
      <xdr:spPr>
        <a:xfrm>
          <a:off x="14782800" y="97053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166370</xdr:rowOff>
    </xdr:from>
    <xdr:ext cx="736600" cy="258445"/>
    <xdr:sp macro="" textlink="">
      <xdr:nvSpPr>
        <xdr:cNvPr id="249" name="テキスト ボックス 248"/>
        <xdr:cNvSpPr txBox="1"/>
      </xdr:nvSpPr>
      <xdr:spPr>
        <a:xfrm>
          <a:off x="15290800" y="9939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104140</xdr:rowOff>
    </xdr:from>
    <xdr:to>
      <xdr:col>73</xdr:col>
      <xdr:colOff>180975</xdr:colOff>
      <xdr:row>56</xdr:row>
      <xdr:rowOff>119380</xdr:rowOff>
    </xdr:to>
    <xdr:cxnSp macro="">
      <xdr:nvCxnSpPr>
        <xdr:cNvPr id="250" name="直線コネクタ 249"/>
        <xdr:cNvCxnSpPr/>
      </xdr:nvCxnSpPr>
      <xdr:spPr>
        <a:xfrm flipV="1">
          <a:off x="13893800" y="9705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158750</xdr:rowOff>
    </xdr:from>
    <xdr:ext cx="762000" cy="259080"/>
    <xdr:sp macro="" textlink="">
      <xdr:nvSpPr>
        <xdr:cNvPr id="252" name="テキスト ボックス 251"/>
        <xdr:cNvSpPr txBox="1"/>
      </xdr:nvSpPr>
      <xdr:spPr>
        <a:xfrm>
          <a:off x="14401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119380</xdr:rowOff>
    </xdr:from>
    <xdr:to>
      <xdr:col>69</xdr:col>
      <xdr:colOff>92075</xdr:colOff>
      <xdr:row>56</xdr:row>
      <xdr:rowOff>149860</xdr:rowOff>
    </xdr:to>
    <xdr:cxnSp macro="">
      <xdr:nvCxnSpPr>
        <xdr:cNvPr id="253" name="直線コネクタ 252"/>
        <xdr:cNvCxnSpPr/>
      </xdr:nvCxnSpPr>
      <xdr:spPr>
        <a:xfrm flipV="1">
          <a:off x="13004800" y="9720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158750</xdr:rowOff>
    </xdr:from>
    <xdr:ext cx="761365" cy="259080"/>
    <xdr:sp macro="" textlink="">
      <xdr:nvSpPr>
        <xdr:cNvPr id="255" name="テキスト ボックス 254"/>
        <xdr:cNvSpPr txBox="1"/>
      </xdr:nvSpPr>
      <xdr:spPr>
        <a:xfrm>
          <a:off x="13512800" y="993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62000" cy="259080"/>
    <xdr:sp macro="" textlink="">
      <xdr:nvSpPr>
        <xdr:cNvPr id="257" name="テキスト ボックス 256"/>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3" name="楕円 262"/>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90170</xdr:rowOff>
    </xdr:from>
    <xdr:ext cx="762000" cy="259080"/>
    <xdr:sp macro="" textlink="">
      <xdr:nvSpPr>
        <xdr:cNvPr id="264"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5" name="楕円 264"/>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115570</xdr:rowOff>
    </xdr:from>
    <xdr:ext cx="736600" cy="259080"/>
    <xdr:sp macro="" textlink="">
      <xdr:nvSpPr>
        <xdr:cNvPr id="266" name="テキスト ボックス 265"/>
        <xdr:cNvSpPr txBox="1"/>
      </xdr:nvSpPr>
      <xdr:spPr>
        <a:xfrm>
          <a:off x="15290800" y="9545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165100</xdr:rowOff>
    </xdr:from>
    <xdr:ext cx="762000" cy="259080"/>
    <xdr:sp macro="" textlink="">
      <xdr:nvSpPr>
        <xdr:cNvPr id="268" name="テキスト ボックス 267"/>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69" name="楕円 268"/>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8890</xdr:rowOff>
    </xdr:from>
    <xdr:ext cx="761365" cy="258445"/>
    <xdr:sp macro="" textlink="">
      <xdr:nvSpPr>
        <xdr:cNvPr id="270" name="テキスト ボックス 269"/>
        <xdr:cNvSpPr txBox="1"/>
      </xdr:nvSpPr>
      <xdr:spPr>
        <a:xfrm>
          <a:off x="13512800" y="9438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1" name="楕円 270"/>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39370</xdr:rowOff>
    </xdr:from>
    <xdr:ext cx="762000" cy="259080"/>
    <xdr:sp macro="" textlink="">
      <xdr:nvSpPr>
        <xdr:cNvPr id="272" name="テキスト ボックス 271"/>
        <xdr:cNvSpPr txBox="1"/>
      </xdr:nvSpPr>
      <xdr:spPr>
        <a:xfrm>
          <a:off x="12623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ＭＳ ゴシック"/>
              <a:ea typeface="ＭＳ ゴシック"/>
              <a:cs typeface="+mn-cs"/>
            </a:rPr>
            <a:t>前年度に比べ</a:t>
          </a:r>
          <a:r>
            <a:rPr lang="en-US" altLang="ja-JP" sz="1400" b="0" i="0" baseline="0">
              <a:solidFill>
                <a:schemeClr val="dk1"/>
              </a:solidFill>
              <a:effectLst/>
              <a:latin typeface="ＭＳ ゴシック"/>
              <a:ea typeface="ＭＳ ゴシック"/>
              <a:cs typeface="+mn-cs"/>
            </a:rPr>
            <a:t>0.5</a:t>
          </a:r>
          <a:r>
            <a:rPr lang="ja-JP" altLang="ja-JP" sz="1400" b="0" i="0" baseline="0">
              <a:solidFill>
                <a:schemeClr val="dk1"/>
              </a:solidFill>
              <a:effectLst/>
              <a:latin typeface="ＭＳ ゴシック"/>
              <a:ea typeface="ＭＳ ゴシック"/>
              <a:cs typeface="+mn-cs"/>
            </a:rPr>
            <a:t>ポイント</a:t>
          </a:r>
          <a:r>
            <a:rPr lang="ja-JP" altLang="en-US" sz="1400" b="0" i="0" baseline="0">
              <a:solidFill>
                <a:schemeClr val="dk1"/>
              </a:solidFill>
              <a:effectLst/>
              <a:latin typeface="ＭＳ ゴシック"/>
              <a:ea typeface="ＭＳ ゴシック"/>
              <a:cs typeface="+mn-cs"/>
            </a:rPr>
            <a:t>上回っており</a:t>
          </a:r>
          <a:r>
            <a:rPr lang="ja-JP" altLang="ja-JP" sz="1400" b="0" i="0" baseline="0">
              <a:solidFill>
                <a:schemeClr val="dk1"/>
              </a:solidFill>
              <a:effectLst/>
              <a:latin typeface="ＭＳ ゴシック"/>
              <a:ea typeface="ＭＳ ゴシック"/>
              <a:cs typeface="+mn-cs"/>
            </a:rPr>
            <a:t>、類似団体平均に比べ高い数値で推移している。ごみ・し尿処理にかかる事務組合への負担金、広域消防・地上デジタル放送受信施設運営にかかる同級他団体への負担金が高額で経常的なものとなっている。ごみの減量に努める等、補助費軽減につながる対策を検討していく。</a:t>
          </a:r>
          <a:endParaRPr kumimoji="1" lang="ja-JP" altLang="en-US" sz="1400">
            <a:latin typeface="ＭＳ ゴシック"/>
            <a:ea typeface="ＭＳ ゴシック"/>
          </a:endParaRPr>
        </a:p>
      </xdr:txBody>
    </xdr:sp>
    <xdr:clientData/>
  </xdr:twoCellAnchor>
  <xdr:oneCellAnchor>
    <xdr:from>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41</xdr:row>
      <xdr:rowOff>124460</xdr:rowOff>
    </xdr:to>
    <xdr:cxnSp macro="">
      <xdr:nvCxnSpPr>
        <xdr:cNvPr id="297" name="直線コネクタ 296"/>
        <xdr:cNvCxnSpPr/>
      </xdr:nvCxnSpPr>
      <xdr:spPr>
        <a:xfrm flipV="1">
          <a:off x="16510000" y="587883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298"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299" name="直線コネクタ 298"/>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300"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301" name="直線コネクタ 300"/>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65405</xdr:rowOff>
    </xdr:from>
    <xdr:to>
      <xdr:col>82</xdr:col>
      <xdr:colOff>107950</xdr:colOff>
      <xdr:row>37</xdr:row>
      <xdr:rowOff>88265</xdr:rowOff>
    </xdr:to>
    <xdr:cxnSp macro="">
      <xdr:nvCxnSpPr>
        <xdr:cNvPr id="302" name="直線コネクタ 301"/>
        <xdr:cNvCxnSpPr/>
      </xdr:nvCxnSpPr>
      <xdr:spPr>
        <a:xfrm>
          <a:off x="15671800" y="64090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133985</xdr:rowOff>
    </xdr:from>
    <xdr:ext cx="762000" cy="258445"/>
    <xdr:sp macro="" textlink="">
      <xdr:nvSpPr>
        <xdr:cNvPr id="303" name="補助費等平均値テキスト"/>
        <xdr:cNvSpPr txBox="1"/>
      </xdr:nvSpPr>
      <xdr:spPr>
        <a:xfrm>
          <a:off x="16598900" y="6134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117475</xdr:rowOff>
    </xdr:from>
    <xdr:to>
      <xdr:col>82</xdr:col>
      <xdr:colOff>158750</xdr:colOff>
      <xdr:row>37</xdr:row>
      <xdr:rowOff>47625</xdr:rowOff>
    </xdr:to>
    <xdr:sp macro="" textlink="">
      <xdr:nvSpPr>
        <xdr:cNvPr id="304" name="フローチャート: 判断 303"/>
        <xdr:cNvSpPr/>
      </xdr:nvSpPr>
      <xdr:spPr>
        <a:xfrm>
          <a:off x="16459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65405</xdr:rowOff>
    </xdr:from>
    <xdr:to>
      <xdr:col>78</xdr:col>
      <xdr:colOff>69850</xdr:colOff>
      <xdr:row>37</xdr:row>
      <xdr:rowOff>124460</xdr:rowOff>
    </xdr:to>
    <xdr:cxnSp macro="">
      <xdr:nvCxnSpPr>
        <xdr:cNvPr id="305" name="直線コネクタ 304"/>
        <xdr:cNvCxnSpPr/>
      </xdr:nvCxnSpPr>
      <xdr:spPr>
        <a:xfrm flipV="1">
          <a:off x="14782800" y="64090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80645</xdr:rowOff>
    </xdr:from>
    <xdr:to>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20955</xdr:rowOff>
    </xdr:from>
    <xdr:ext cx="736600" cy="258445"/>
    <xdr:sp macro="" textlink="">
      <xdr:nvSpPr>
        <xdr:cNvPr id="307" name="テキスト ボックス 306"/>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124460</xdr:rowOff>
    </xdr:from>
    <xdr:to>
      <xdr:col>73</xdr:col>
      <xdr:colOff>180975</xdr:colOff>
      <xdr:row>37</xdr:row>
      <xdr:rowOff>152400</xdr:rowOff>
    </xdr:to>
    <xdr:cxnSp macro="">
      <xdr:nvCxnSpPr>
        <xdr:cNvPr id="308" name="直線コネクタ 307"/>
        <xdr:cNvCxnSpPr/>
      </xdr:nvCxnSpPr>
      <xdr:spPr>
        <a:xfrm flipV="1">
          <a:off x="13893800" y="6468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10" name="テキスト ボックス 309"/>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135890</xdr:rowOff>
    </xdr:from>
    <xdr:to>
      <xdr:col>69</xdr:col>
      <xdr:colOff>92075</xdr:colOff>
      <xdr:row>37</xdr:row>
      <xdr:rowOff>152400</xdr:rowOff>
    </xdr:to>
    <xdr:cxnSp macro="">
      <xdr:nvCxnSpPr>
        <xdr:cNvPr id="311" name="直線コネクタ 310"/>
        <xdr:cNvCxnSpPr/>
      </xdr:nvCxnSpPr>
      <xdr:spPr>
        <a:xfrm>
          <a:off x="13004800" y="63080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57785</xdr:rowOff>
    </xdr:from>
    <xdr:to>
      <xdr:col>69</xdr:col>
      <xdr:colOff>142875</xdr:colOff>
      <xdr:row>36</xdr:row>
      <xdr:rowOff>159385</xdr:rowOff>
    </xdr:to>
    <xdr:sp macro="" textlink="">
      <xdr:nvSpPr>
        <xdr:cNvPr id="312" name="フローチャート: 判断 311"/>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169545</xdr:rowOff>
    </xdr:from>
    <xdr:ext cx="761365" cy="258445"/>
    <xdr:sp macro="" textlink="">
      <xdr:nvSpPr>
        <xdr:cNvPr id="313" name="テキスト ボックス 312"/>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2000" cy="259080"/>
    <xdr:sp macro="" textlink="">
      <xdr:nvSpPr>
        <xdr:cNvPr id="315" name="テキスト ボックス 314"/>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7" name="テキスト ボックス 31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8" name="テキスト ボックス 31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0" name="テキスト ボックス 31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37465</xdr:rowOff>
    </xdr:from>
    <xdr:to>
      <xdr:col>82</xdr:col>
      <xdr:colOff>158750</xdr:colOff>
      <xdr:row>37</xdr:row>
      <xdr:rowOff>139065</xdr:rowOff>
    </xdr:to>
    <xdr:sp macro="" textlink="">
      <xdr:nvSpPr>
        <xdr:cNvPr id="321" name="楕円 320"/>
        <xdr:cNvSpPr/>
      </xdr:nvSpPr>
      <xdr:spPr>
        <a:xfrm>
          <a:off x="16459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9525</xdr:rowOff>
    </xdr:from>
    <xdr:ext cx="762000" cy="258445"/>
    <xdr:sp macro="" textlink="">
      <xdr:nvSpPr>
        <xdr:cNvPr id="322" name="補助費等該当値テキスト"/>
        <xdr:cNvSpPr txBox="1"/>
      </xdr:nvSpPr>
      <xdr:spPr>
        <a:xfrm>
          <a:off x="165989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14605</xdr:rowOff>
    </xdr:from>
    <xdr:to>
      <xdr:col>78</xdr:col>
      <xdr:colOff>120650</xdr:colOff>
      <xdr:row>37</xdr:row>
      <xdr:rowOff>116205</xdr:rowOff>
    </xdr:to>
    <xdr:sp macro="" textlink="">
      <xdr:nvSpPr>
        <xdr:cNvPr id="323" name="楕円 322"/>
        <xdr:cNvSpPr/>
      </xdr:nvSpPr>
      <xdr:spPr>
        <a:xfrm>
          <a:off x="15621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58445"/>
    <xdr:sp macro="" textlink="">
      <xdr:nvSpPr>
        <xdr:cNvPr id="324" name="テキスト ボックス 323"/>
        <xdr:cNvSpPr txBox="1"/>
      </xdr:nvSpPr>
      <xdr:spPr>
        <a:xfrm>
          <a:off x="15290800" y="6444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73660</xdr:rowOff>
    </xdr:from>
    <xdr:to>
      <xdr:col>74</xdr:col>
      <xdr:colOff>31750</xdr:colOff>
      <xdr:row>38</xdr:row>
      <xdr:rowOff>3810</xdr:rowOff>
    </xdr:to>
    <xdr:sp macro="" textlink="">
      <xdr:nvSpPr>
        <xdr:cNvPr id="325" name="楕円 324"/>
        <xdr:cNvSpPr/>
      </xdr:nvSpPr>
      <xdr:spPr>
        <a:xfrm>
          <a:off x="14732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160020</xdr:rowOff>
    </xdr:from>
    <xdr:ext cx="762000" cy="259080"/>
    <xdr:sp macro="" textlink="">
      <xdr:nvSpPr>
        <xdr:cNvPr id="326" name="テキスト ボックス 325"/>
        <xdr:cNvSpPr txBox="1"/>
      </xdr:nvSpPr>
      <xdr:spPr>
        <a:xfrm>
          <a:off x="14401800" y="650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101600</xdr:rowOff>
    </xdr:from>
    <xdr:to>
      <xdr:col>69</xdr:col>
      <xdr:colOff>142875</xdr:colOff>
      <xdr:row>38</xdr:row>
      <xdr:rowOff>31750</xdr:rowOff>
    </xdr:to>
    <xdr:sp macro="" textlink="">
      <xdr:nvSpPr>
        <xdr:cNvPr id="327" name="楕円 326"/>
        <xdr:cNvSpPr/>
      </xdr:nvSpPr>
      <xdr:spPr>
        <a:xfrm>
          <a:off x="13843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16510</xdr:rowOff>
    </xdr:from>
    <xdr:ext cx="761365" cy="259080"/>
    <xdr:sp macro="" textlink="">
      <xdr:nvSpPr>
        <xdr:cNvPr id="328" name="テキスト ボックス 327"/>
        <xdr:cNvSpPr txBox="1"/>
      </xdr:nvSpPr>
      <xdr:spPr>
        <a:xfrm>
          <a:off x="13512800" y="653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9" name="楕円 328"/>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30" name="テキスト ボックス 329"/>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償還開始となった地方債があった為、前年度から</a:t>
          </a:r>
          <a:r>
            <a:rPr kumimoji="1" lang="en-US" altLang="ja-JP" sz="1400">
              <a:solidFill>
                <a:schemeClr val="dk1"/>
              </a:solidFill>
              <a:effectLst/>
              <a:latin typeface="ＭＳ ゴシック"/>
              <a:ea typeface="ＭＳ ゴシック"/>
              <a:cs typeface="+mn-cs"/>
            </a:rPr>
            <a:t>1.0</a:t>
          </a:r>
          <a:r>
            <a:rPr kumimoji="1" lang="ja-JP" altLang="ja-JP" sz="1400">
              <a:solidFill>
                <a:schemeClr val="dk1"/>
              </a:solidFill>
              <a:effectLst/>
              <a:latin typeface="ＭＳ ゴシック"/>
              <a:ea typeface="ＭＳ ゴシック"/>
              <a:cs typeface="+mn-cs"/>
            </a:rPr>
            <a:t>ポイント上回った。今後も地方債発行額が年間の償還金額を上回らないように事業実施を検討する。</a:t>
          </a:r>
          <a:endParaRPr lang="ja-JP" altLang="ja-JP" sz="1400">
            <a:effectLst/>
            <a:latin typeface="ＭＳ ゴシック"/>
            <a:ea typeface="ＭＳ ゴシック"/>
          </a:endParaRPr>
        </a:p>
      </xdr:txBody>
    </xdr:sp>
    <xdr:clientData/>
  </xdr:twoCellAnchor>
  <xdr:oneCellAnchor>
    <xdr:from>
      <xdr:col>3</xdr:col>
      <xdr:colOff>123825</xdr:colOff>
      <xdr:row>69</xdr:row>
      <xdr:rowOff>107950</xdr:rowOff>
    </xdr:from>
    <xdr:ext cx="297815" cy="225425"/>
    <xdr:sp macro="" textlink="">
      <xdr:nvSpPr>
        <xdr:cNvPr id="342" name="テキスト ボックス 34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4" name="テキスト ボックス 34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6" name="テキスト ボックス 345"/>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8" name="テキスト ボックス 347"/>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2" name="テキスト ボックス 351"/>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4" name="テキスト ボックス 353"/>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85090</xdr:rowOff>
    </xdr:to>
    <xdr:cxnSp macro="">
      <xdr:nvCxnSpPr>
        <xdr:cNvPr id="357" name="直線コネクタ 356"/>
        <xdr:cNvCxnSpPr/>
      </xdr:nvCxnSpPr>
      <xdr:spPr>
        <a:xfrm flipV="1">
          <a:off x="4826000" y="125133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57150</xdr:rowOff>
    </xdr:from>
    <xdr:ext cx="762000" cy="259080"/>
    <xdr:sp macro="" textlink="">
      <xdr:nvSpPr>
        <xdr:cNvPr id="358"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85090</xdr:rowOff>
    </xdr:from>
    <xdr:to>
      <xdr:col>24</xdr:col>
      <xdr:colOff>114300</xdr:colOff>
      <xdr:row>81</xdr:row>
      <xdr:rowOff>85090</xdr:rowOff>
    </xdr:to>
    <xdr:cxnSp macro="">
      <xdr:nvCxnSpPr>
        <xdr:cNvPr id="359" name="直線コネクタ 358"/>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83820</xdr:rowOff>
    </xdr:from>
    <xdr:ext cx="762000" cy="259080"/>
    <xdr:sp macro="" textlink="">
      <xdr:nvSpPr>
        <xdr:cNvPr id="360"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1270</xdr:rowOff>
    </xdr:to>
    <xdr:cxnSp macro="">
      <xdr:nvCxnSpPr>
        <xdr:cNvPr id="362" name="直線コネクタ 361"/>
        <xdr:cNvCxnSpPr/>
      </xdr:nvCxnSpPr>
      <xdr:spPr>
        <a:xfrm>
          <a:off x="3987800" y="131648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762000" cy="258445"/>
    <xdr:sp macro="" textlink="">
      <xdr:nvSpPr>
        <xdr:cNvPr id="363" name="公債費平均値テキスト"/>
        <xdr:cNvSpPr txBox="1"/>
      </xdr:nvSpPr>
      <xdr:spPr>
        <a:xfrm>
          <a:off x="4914900" y="131737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134620</xdr:rowOff>
    </xdr:to>
    <xdr:cxnSp macro="">
      <xdr:nvCxnSpPr>
        <xdr:cNvPr id="365" name="直線コネクタ 364"/>
        <xdr:cNvCxnSpPr/>
      </xdr:nvCxnSpPr>
      <xdr:spPr>
        <a:xfrm>
          <a:off x="3098800" y="131191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40640</xdr:rowOff>
    </xdr:from>
    <xdr:ext cx="735965" cy="258445"/>
    <xdr:sp macro="" textlink="">
      <xdr:nvSpPr>
        <xdr:cNvPr id="367" name="テキスト ボックス 366"/>
        <xdr:cNvSpPr txBox="1"/>
      </xdr:nvSpPr>
      <xdr:spPr>
        <a:xfrm>
          <a:off x="3606800" y="13242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88900</xdr:rowOff>
    </xdr:from>
    <xdr:to>
      <xdr:col>15</xdr:col>
      <xdr:colOff>98425</xdr:colOff>
      <xdr:row>76</xdr:row>
      <xdr:rowOff>130810</xdr:rowOff>
    </xdr:to>
    <xdr:cxnSp macro="">
      <xdr:nvCxnSpPr>
        <xdr:cNvPr id="368" name="直線コネクタ 367"/>
        <xdr:cNvCxnSpPr/>
      </xdr:nvCxnSpPr>
      <xdr:spPr>
        <a:xfrm flipV="1">
          <a:off x="2209800" y="131191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10160</xdr:rowOff>
    </xdr:from>
    <xdr:ext cx="762000" cy="259080"/>
    <xdr:sp macro="" textlink="">
      <xdr:nvSpPr>
        <xdr:cNvPr id="370" name="テキスト ボックス 369"/>
        <xdr:cNvSpPr txBox="1"/>
      </xdr:nvSpPr>
      <xdr:spPr>
        <a:xfrm>
          <a:off x="2717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85090</xdr:rowOff>
    </xdr:from>
    <xdr:to>
      <xdr:col>11</xdr:col>
      <xdr:colOff>9525</xdr:colOff>
      <xdr:row>76</xdr:row>
      <xdr:rowOff>130810</xdr:rowOff>
    </xdr:to>
    <xdr:cxnSp macro="">
      <xdr:nvCxnSpPr>
        <xdr:cNvPr id="371" name="直線コネクタ 370"/>
        <xdr:cNvCxnSpPr/>
      </xdr:nvCxnSpPr>
      <xdr:spPr>
        <a:xfrm>
          <a:off x="1320800" y="13115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59690</xdr:rowOff>
    </xdr:from>
    <xdr:ext cx="761365" cy="259080"/>
    <xdr:sp macro="" textlink="">
      <xdr:nvSpPr>
        <xdr:cNvPr id="373" name="テキスト ボックス 372"/>
        <xdr:cNvSpPr txBox="1"/>
      </xdr:nvSpPr>
      <xdr:spPr>
        <a:xfrm>
          <a:off x="1828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48260</xdr:rowOff>
    </xdr:from>
    <xdr:ext cx="761365" cy="259080"/>
    <xdr:sp macro="" textlink="">
      <xdr:nvSpPr>
        <xdr:cNvPr id="375" name="テキスト ボックス 374"/>
        <xdr:cNvSpPr txBox="1"/>
      </xdr:nvSpPr>
      <xdr:spPr>
        <a:xfrm>
          <a:off x="939800" y="1324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8"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1" name="楕円 38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138430</xdr:rowOff>
    </xdr:from>
    <xdr:ext cx="762000" cy="259080"/>
    <xdr:sp macro="" textlink="">
      <xdr:nvSpPr>
        <xdr:cNvPr id="382" name="公債費該当値テキスト"/>
        <xdr:cNvSpPr txBox="1"/>
      </xdr:nvSpPr>
      <xdr:spPr>
        <a:xfrm>
          <a:off x="4914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3" name="楕円 38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24130</xdr:rowOff>
    </xdr:from>
    <xdr:ext cx="735965" cy="259080"/>
    <xdr:sp macro="" textlink="">
      <xdr:nvSpPr>
        <xdr:cNvPr id="384" name="テキスト ボックス 383"/>
        <xdr:cNvSpPr txBox="1"/>
      </xdr:nvSpPr>
      <xdr:spPr>
        <a:xfrm>
          <a:off x="3606800" y="12882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149860</xdr:rowOff>
    </xdr:from>
    <xdr:ext cx="762000" cy="259080"/>
    <xdr:sp macro="" textlink="">
      <xdr:nvSpPr>
        <xdr:cNvPr id="386" name="テキスト ボックス 385"/>
        <xdr:cNvSpPr txBox="1"/>
      </xdr:nvSpPr>
      <xdr:spPr>
        <a:xfrm>
          <a:off x="2717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80010</xdr:rowOff>
    </xdr:from>
    <xdr:to>
      <xdr:col>11</xdr:col>
      <xdr:colOff>60325</xdr:colOff>
      <xdr:row>77</xdr:row>
      <xdr:rowOff>10160</xdr:rowOff>
    </xdr:to>
    <xdr:sp macro="" textlink="">
      <xdr:nvSpPr>
        <xdr:cNvPr id="387" name="楕円 386"/>
        <xdr:cNvSpPr/>
      </xdr:nvSpPr>
      <xdr:spPr>
        <a:xfrm>
          <a:off x="2159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20320</xdr:rowOff>
    </xdr:from>
    <xdr:ext cx="761365" cy="258445"/>
    <xdr:sp macro="" textlink="">
      <xdr:nvSpPr>
        <xdr:cNvPr id="388" name="テキスト ボックス 387"/>
        <xdr:cNvSpPr txBox="1"/>
      </xdr:nvSpPr>
      <xdr:spPr>
        <a:xfrm>
          <a:off x="1828800" y="12879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34290</xdr:rowOff>
    </xdr:from>
    <xdr:to>
      <xdr:col>6</xdr:col>
      <xdr:colOff>171450</xdr:colOff>
      <xdr:row>76</xdr:row>
      <xdr:rowOff>135890</xdr:rowOff>
    </xdr:to>
    <xdr:sp macro="" textlink="">
      <xdr:nvSpPr>
        <xdr:cNvPr id="389" name="楕円 388"/>
        <xdr:cNvSpPr/>
      </xdr:nvSpPr>
      <xdr:spPr>
        <a:xfrm>
          <a:off x="12700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146050</xdr:rowOff>
    </xdr:from>
    <xdr:ext cx="761365" cy="258445"/>
    <xdr:sp macro="" textlink="">
      <xdr:nvSpPr>
        <xdr:cNvPr id="390" name="テキスト ボックス 389"/>
        <xdr:cNvSpPr txBox="1"/>
      </xdr:nvSpPr>
      <xdr:spPr>
        <a:xfrm>
          <a:off x="9398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経常収支比率が類似団体を上回っているのは、物件費にかかる費用が多額の為である。なかでも委託料の占める額が大きく、電算機器の保守委託並びに観光施設にかかる指定管理料の額が大きいことがその主因となる。</a:t>
          </a:r>
          <a:r>
            <a:rPr lang="ja-JP" altLang="ja-JP" sz="1400" b="0" i="0" baseline="0">
              <a:solidFill>
                <a:schemeClr val="dk1"/>
              </a:solidFill>
              <a:effectLst/>
              <a:latin typeface="ＭＳ ゴシック"/>
              <a:ea typeface="ＭＳ ゴシック"/>
              <a:cs typeface="+mn-cs"/>
            </a:rPr>
            <a:t>対策を検討し物件費抑制に努めていく</a:t>
          </a:r>
          <a:r>
            <a:rPr lang="ja-JP" altLang="en-US" sz="14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xdr:txBody>
    </xdr:sp>
    <xdr:clientData/>
  </xdr:twoCellAnchor>
  <xdr:oneCellAnchor>
    <xdr:from>
      <xdr:col>62</xdr:col>
      <xdr:colOff>6350</xdr:colOff>
      <xdr:row>69</xdr:row>
      <xdr:rowOff>107950</xdr:rowOff>
    </xdr:from>
    <xdr:ext cx="297815" cy="225425"/>
    <xdr:sp macro="" textlink="">
      <xdr:nvSpPr>
        <xdr:cNvPr id="402"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4"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06" name="テキスト ボックス 405"/>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08" name="テキスト ボックス 407"/>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10" name="テキスト ボックス 409"/>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12" name="テキスト ボックス 411"/>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4" name="テキスト ボックス 413"/>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16" name="テキスト ボックス 415"/>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27305</xdr:rowOff>
    </xdr:from>
    <xdr:to>
      <xdr:col>82</xdr:col>
      <xdr:colOff>107950</xdr:colOff>
      <xdr:row>81</xdr:row>
      <xdr:rowOff>138430</xdr:rowOff>
    </xdr:to>
    <xdr:cxnSp macro="">
      <xdr:nvCxnSpPr>
        <xdr:cNvPr id="420" name="直線コネクタ 419"/>
        <xdr:cNvCxnSpPr/>
      </xdr:nvCxnSpPr>
      <xdr:spPr>
        <a:xfrm flipV="1">
          <a:off x="16510000" y="1254315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110490</xdr:rowOff>
    </xdr:from>
    <xdr:ext cx="762000" cy="258445"/>
    <xdr:sp macro="" textlink="">
      <xdr:nvSpPr>
        <xdr:cNvPr id="421" name="公債費以外最小値テキスト"/>
        <xdr:cNvSpPr txBox="1"/>
      </xdr:nvSpPr>
      <xdr:spPr>
        <a:xfrm>
          <a:off x="16598900" y="1399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113665</xdr:rowOff>
    </xdr:from>
    <xdr:ext cx="762000" cy="258445"/>
    <xdr:sp macro="" textlink="">
      <xdr:nvSpPr>
        <xdr:cNvPr id="423" name="公債費以外最大値テキスト"/>
        <xdr:cNvSpPr txBox="1"/>
      </xdr:nvSpPr>
      <xdr:spPr>
        <a:xfrm>
          <a:off x="16598900" y="12286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27305</xdr:rowOff>
    </xdr:from>
    <xdr:to>
      <xdr:col>82</xdr:col>
      <xdr:colOff>196850</xdr:colOff>
      <xdr:row>73</xdr:row>
      <xdr:rowOff>27305</xdr:rowOff>
    </xdr:to>
    <xdr:cxnSp macro="">
      <xdr:nvCxnSpPr>
        <xdr:cNvPr id="424" name="直線コネクタ 423"/>
        <xdr:cNvCxnSpPr/>
      </xdr:nvCxnSpPr>
      <xdr:spPr>
        <a:xfrm>
          <a:off x="16421100" y="12543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97790</xdr:rowOff>
    </xdr:from>
    <xdr:to>
      <xdr:col>82</xdr:col>
      <xdr:colOff>107950</xdr:colOff>
      <xdr:row>78</xdr:row>
      <xdr:rowOff>146685</xdr:rowOff>
    </xdr:to>
    <xdr:cxnSp macro="">
      <xdr:nvCxnSpPr>
        <xdr:cNvPr id="425" name="直線コネクタ 424"/>
        <xdr:cNvCxnSpPr/>
      </xdr:nvCxnSpPr>
      <xdr:spPr>
        <a:xfrm flipV="1">
          <a:off x="15671800" y="134708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146685</xdr:rowOff>
    </xdr:from>
    <xdr:ext cx="762000" cy="258445"/>
    <xdr:sp macro="" textlink="">
      <xdr:nvSpPr>
        <xdr:cNvPr id="426" name="公債費以外平均値テキスト"/>
        <xdr:cNvSpPr txBox="1"/>
      </xdr:nvSpPr>
      <xdr:spPr>
        <a:xfrm>
          <a:off x="16598900" y="13176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130175</xdr:rowOff>
    </xdr:from>
    <xdr:to>
      <xdr:col>82</xdr:col>
      <xdr:colOff>158750</xdr:colOff>
      <xdr:row>78</xdr:row>
      <xdr:rowOff>60325</xdr:rowOff>
    </xdr:to>
    <xdr:sp macro="" textlink="">
      <xdr:nvSpPr>
        <xdr:cNvPr id="427" name="フローチャート: 判断 426"/>
        <xdr:cNvSpPr/>
      </xdr:nvSpPr>
      <xdr:spPr>
        <a:xfrm>
          <a:off x="164592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64770</xdr:rowOff>
    </xdr:from>
    <xdr:to>
      <xdr:col>78</xdr:col>
      <xdr:colOff>69850</xdr:colOff>
      <xdr:row>78</xdr:row>
      <xdr:rowOff>146685</xdr:rowOff>
    </xdr:to>
    <xdr:cxnSp macro="">
      <xdr:nvCxnSpPr>
        <xdr:cNvPr id="428" name="直線コネクタ 427"/>
        <xdr:cNvCxnSpPr/>
      </xdr:nvCxnSpPr>
      <xdr:spPr>
        <a:xfrm>
          <a:off x="14782800" y="134378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78105</xdr:rowOff>
    </xdr:from>
    <xdr:to>
      <xdr:col>78</xdr:col>
      <xdr:colOff>120650</xdr:colOff>
      <xdr:row>78</xdr:row>
      <xdr:rowOff>8255</xdr:rowOff>
    </xdr:to>
    <xdr:sp macro="" textlink="">
      <xdr:nvSpPr>
        <xdr:cNvPr id="429" name="フローチャート: 判断 428"/>
        <xdr:cNvSpPr/>
      </xdr:nvSpPr>
      <xdr:spPr>
        <a:xfrm>
          <a:off x="15621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18415</xdr:rowOff>
    </xdr:from>
    <xdr:ext cx="736600" cy="258445"/>
    <xdr:sp macro="" textlink="">
      <xdr:nvSpPr>
        <xdr:cNvPr id="430" name="テキスト ボックス 429"/>
        <xdr:cNvSpPr txBox="1"/>
      </xdr:nvSpPr>
      <xdr:spPr>
        <a:xfrm>
          <a:off x="15290800" y="13048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64770</xdr:rowOff>
    </xdr:from>
    <xdr:to>
      <xdr:col>73</xdr:col>
      <xdr:colOff>180975</xdr:colOff>
      <xdr:row>78</xdr:row>
      <xdr:rowOff>87630</xdr:rowOff>
    </xdr:to>
    <xdr:cxnSp macro="">
      <xdr:nvCxnSpPr>
        <xdr:cNvPr id="431" name="直線コネクタ 430"/>
        <xdr:cNvCxnSpPr/>
      </xdr:nvCxnSpPr>
      <xdr:spPr>
        <a:xfrm flipV="1">
          <a:off x="13893800" y="13437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89535</xdr:rowOff>
    </xdr:from>
    <xdr:to>
      <xdr:col>74</xdr:col>
      <xdr:colOff>31750</xdr:colOff>
      <xdr:row>77</xdr:row>
      <xdr:rowOff>19685</xdr:rowOff>
    </xdr:to>
    <xdr:sp macro="" textlink="">
      <xdr:nvSpPr>
        <xdr:cNvPr id="432" name="フローチャート: 判断 431"/>
        <xdr:cNvSpPr/>
      </xdr:nvSpPr>
      <xdr:spPr>
        <a:xfrm>
          <a:off x="14732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29845</xdr:rowOff>
    </xdr:from>
    <xdr:ext cx="762000" cy="258445"/>
    <xdr:sp macro="" textlink="">
      <xdr:nvSpPr>
        <xdr:cNvPr id="433" name="テキスト ボックス 432"/>
        <xdr:cNvSpPr txBox="1"/>
      </xdr:nvSpPr>
      <xdr:spPr>
        <a:xfrm>
          <a:off x="14401800" y="1288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120650</xdr:rowOff>
    </xdr:from>
    <xdr:to>
      <xdr:col>69</xdr:col>
      <xdr:colOff>92075</xdr:colOff>
      <xdr:row>78</xdr:row>
      <xdr:rowOff>87630</xdr:rowOff>
    </xdr:to>
    <xdr:cxnSp macro="">
      <xdr:nvCxnSpPr>
        <xdr:cNvPr id="434" name="直線コネクタ 433"/>
        <xdr:cNvCxnSpPr/>
      </xdr:nvCxnSpPr>
      <xdr:spPr>
        <a:xfrm>
          <a:off x="13004800" y="1315085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128270</xdr:rowOff>
    </xdr:from>
    <xdr:to>
      <xdr:col>69</xdr:col>
      <xdr:colOff>142875</xdr:colOff>
      <xdr:row>77</xdr:row>
      <xdr:rowOff>58420</xdr:rowOff>
    </xdr:to>
    <xdr:sp macro="" textlink="">
      <xdr:nvSpPr>
        <xdr:cNvPr id="435" name="フローチャート: 判断 434"/>
        <xdr:cNvSpPr/>
      </xdr:nvSpPr>
      <xdr:spPr>
        <a:xfrm>
          <a:off x="13843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68580</xdr:rowOff>
    </xdr:from>
    <xdr:ext cx="761365" cy="259080"/>
    <xdr:sp macro="" textlink="">
      <xdr:nvSpPr>
        <xdr:cNvPr id="436" name="テキスト ボックス 435"/>
        <xdr:cNvSpPr txBox="1"/>
      </xdr:nvSpPr>
      <xdr:spPr>
        <a:xfrm>
          <a:off x="13512800" y="1292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33655</xdr:rowOff>
    </xdr:from>
    <xdr:to>
      <xdr:col>65</xdr:col>
      <xdr:colOff>53975</xdr:colOff>
      <xdr:row>76</xdr:row>
      <xdr:rowOff>135255</xdr:rowOff>
    </xdr:to>
    <xdr:sp macro="" textlink="">
      <xdr:nvSpPr>
        <xdr:cNvPr id="437" name="フローチャート: 判断 436"/>
        <xdr:cNvSpPr/>
      </xdr:nvSpPr>
      <xdr:spPr>
        <a:xfrm>
          <a:off x="12954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145415</xdr:rowOff>
    </xdr:from>
    <xdr:ext cx="762000" cy="258445"/>
    <xdr:sp macro="" textlink="">
      <xdr:nvSpPr>
        <xdr:cNvPr id="438" name="テキスト ボックス 437"/>
        <xdr:cNvSpPr txBox="1"/>
      </xdr:nvSpPr>
      <xdr:spPr>
        <a:xfrm>
          <a:off x="12623800" y="1283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46990</xdr:rowOff>
    </xdr:from>
    <xdr:to>
      <xdr:col>82</xdr:col>
      <xdr:colOff>158750</xdr:colOff>
      <xdr:row>78</xdr:row>
      <xdr:rowOff>148590</xdr:rowOff>
    </xdr:to>
    <xdr:sp macro="" textlink="">
      <xdr:nvSpPr>
        <xdr:cNvPr id="444" name="楕円 443"/>
        <xdr:cNvSpPr/>
      </xdr:nvSpPr>
      <xdr:spPr>
        <a:xfrm>
          <a:off x="164592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19050</xdr:rowOff>
    </xdr:from>
    <xdr:ext cx="762000" cy="258445"/>
    <xdr:sp macro="" textlink="">
      <xdr:nvSpPr>
        <xdr:cNvPr id="445" name="公債費以外該当値テキスト"/>
        <xdr:cNvSpPr txBox="1"/>
      </xdr:nvSpPr>
      <xdr:spPr>
        <a:xfrm>
          <a:off x="16598900" y="13392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95885</xdr:rowOff>
    </xdr:from>
    <xdr:to>
      <xdr:col>78</xdr:col>
      <xdr:colOff>120650</xdr:colOff>
      <xdr:row>79</xdr:row>
      <xdr:rowOff>26035</xdr:rowOff>
    </xdr:to>
    <xdr:sp macro="" textlink="">
      <xdr:nvSpPr>
        <xdr:cNvPr id="446" name="楕円 445"/>
        <xdr:cNvSpPr/>
      </xdr:nvSpPr>
      <xdr:spPr>
        <a:xfrm>
          <a:off x="15621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10795</xdr:rowOff>
    </xdr:from>
    <xdr:ext cx="736600" cy="258445"/>
    <xdr:sp macro="" textlink="">
      <xdr:nvSpPr>
        <xdr:cNvPr id="447" name="テキスト ボックス 446"/>
        <xdr:cNvSpPr txBox="1"/>
      </xdr:nvSpPr>
      <xdr:spPr>
        <a:xfrm>
          <a:off x="15290800" y="13555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13970</xdr:rowOff>
    </xdr:from>
    <xdr:to>
      <xdr:col>74</xdr:col>
      <xdr:colOff>31750</xdr:colOff>
      <xdr:row>78</xdr:row>
      <xdr:rowOff>115570</xdr:rowOff>
    </xdr:to>
    <xdr:sp macro="" textlink="">
      <xdr:nvSpPr>
        <xdr:cNvPr id="448" name="楕円 447"/>
        <xdr:cNvSpPr/>
      </xdr:nvSpPr>
      <xdr:spPr>
        <a:xfrm>
          <a:off x="147320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100330</xdr:rowOff>
    </xdr:from>
    <xdr:ext cx="762000" cy="258445"/>
    <xdr:sp macro="" textlink="">
      <xdr:nvSpPr>
        <xdr:cNvPr id="449" name="テキスト ボックス 448"/>
        <xdr:cNvSpPr txBox="1"/>
      </xdr:nvSpPr>
      <xdr:spPr>
        <a:xfrm>
          <a:off x="14401800" y="1347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36830</xdr:rowOff>
    </xdr:from>
    <xdr:to>
      <xdr:col>69</xdr:col>
      <xdr:colOff>142875</xdr:colOff>
      <xdr:row>78</xdr:row>
      <xdr:rowOff>138430</xdr:rowOff>
    </xdr:to>
    <xdr:sp macro="" textlink="">
      <xdr:nvSpPr>
        <xdr:cNvPr id="450" name="楕円 449"/>
        <xdr:cNvSpPr/>
      </xdr:nvSpPr>
      <xdr:spPr>
        <a:xfrm>
          <a:off x="138430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123190</xdr:rowOff>
    </xdr:from>
    <xdr:ext cx="761365" cy="258445"/>
    <xdr:sp macro="" textlink="">
      <xdr:nvSpPr>
        <xdr:cNvPr id="451" name="テキスト ボックス 450"/>
        <xdr:cNvSpPr txBox="1"/>
      </xdr:nvSpPr>
      <xdr:spPr>
        <a:xfrm>
          <a:off x="13512800" y="13496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69850</xdr:rowOff>
    </xdr:from>
    <xdr:to>
      <xdr:col>65</xdr:col>
      <xdr:colOff>53975</xdr:colOff>
      <xdr:row>76</xdr:row>
      <xdr:rowOff>171450</xdr:rowOff>
    </xdr:to>
    <xdr:sp macro="" textlink="">
      <xdr:nvSpPr>
        <xdr:cNvPr id="452" name="楕円 451"/>
        <xdr:cNvSpPr/>
      </xdr:nvSpPr>
      <xdr:spPr>
        <a:xfrm>
          <a:off x="129540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156210</xdr:rowOff>
    </xdr:from>
    <xdr:ext cx="762000" cy="258445"/>
    <xdr:sp macro="" textlink="">
      <xdr:nvSpPr>
        <xdr:cNvPr id="453" name="テキスト ボックス 452"/>
        <xdr:cNvSpPr txBox="1"/>
      </xdr:nvSpPr>
      <xdr:spPr>
        <a:xfrm>
          <a:off x="12623800" y="13186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愛知県豊根村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133985</xdr:rowOff>
    </xdr:from>
    <xdr:to>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4" name="テキスト ボックス 33"/>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8" name="テキスト ボックス 37"/>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4" name="テキスト ボックス 43"/>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127635</xdr:rowOff>
    </xdr:from>
    <xdr:to>
      <xdr:col>29</xdr:col>
      <xdr:colOff>127000</xdr:colOff>
      <xdr:row>19</xdr:row>
      <xdr:rowOff>151130</xdr:rowOff>
    </xdr:to>
    <xdr:cxnSp macro="">
      <xdr:nvCxnSpPr>
        <xdr:cNvPr id="46" name="直線コネクタ 45"/>
        <xdr:cNvCxnSpPr/>
      </xdr:nvCxnSpPr>
      <xdr:spPr>
        <a:xfrm flipV="1">
          <a:off x="5651500" y="1889760"/>
          <a:ext cx="0" cy="1566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61365" cy="258445"/>
    <xdr:sp macro="" textlink="">
      <xdr:nvSpPr>
        <xdr:cNvPr id="47" name="人口1人当たり決算額の推移最小値テキスト130"/>
        <xdr:cNvSpPr txBox="1"/>
      </xdr:nvSpPr>
      <xdr:spPr>
        <a:xfrm>
          <a:off x="5740400" y="342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94,349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8" name="直線コネクタ 47"/>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42545</xdr:rowOff>
    </xdr:from>
    <xdr:ext cx="761365" cy="258445"/>
    <xdr:sp macro="" textlink="">
      <xdr:nvSpPr>
        <xdr:cNvPr id="49" name="人口1人当たり決算額の推移最大値テキスト130"/>
        <xdr:cNvSpPr txBox="1"/>
      </xdr:nvSpPr>
      <xdr:spPr>
        <a:xfrm>
          <a:off x="5740400" y="163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1,053,693</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127635</xdr:rowOff>
    </xdr:from>
    <xdr:to>
      <xdr:col>30</xdr:col>
      <xdr:colOff>25400</xdr:colOff>
      <xdr:row>10</xdr:row>
      <xdr:rowOff>127635</xdr:rowOff>
    </xdr:to>
    <xdr:cxnSp macro="">
      <xdr:nvCxnSpPr>
        <xdr:cNvPr id="50" name="直線コネクタ 49"/>
        <xdr:cNvCxnSpPr/>
      </xdr:nvCxnSpPr>
      <xdr:spPr>
        <a:xfrm>
          <a:off x="5562600" y="1889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94615</xdr:rowOff>
    </xdr:from>
    <xdr:to>
      <xdr:col>29</xdr:col>
      <xdr:colOff>127000</xdr:colOff>
      <xdr:row>16</xdr:row>
      <xdr:rowOff>170180</xdr:rowOff>
    </xdr:to>
    <xdr:cxnSp macro="">
      <xdr:nvCxnSpPr>
        <xdr:cNvPr id="51" name="直線コネクタ 50"/>
        <xdr:cNvCxnSpPr/>
      </xdr:nvCxnSpPr>
      <xdr:spPr>
        <a:xfrm flipV="1">
          <a:off x="5003800" y="2885440"/>
          <a:ext cx="6477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132080</xdr:rowOff>
    </xdr:from>
    <xdr:ext cx="761365" cy="258445"/>
    <xdr:sp macro="" textlink="">
      <xdr:nvSpPr>
        <xdr:cNvPr id="52" name="人口1人当たり決算額の推移平均値テキスト130"/>
        <xdr:cNvSpPr txBox="1"/>
      </xdr:nvSpPr>
      <xdr:spPr>
        <a:xfrm>
          <a:off x="5740400" y="30943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268,284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159385</xdr:rowOff>
    </xdr:from>
    <xdr:to>
      <xdr:col>29</xdr:col>
      <xdr:colOff>177800</xdr:colOff>
      <xdr:row>18</xdr:row>
      <xdr:rowOff>89535</xdr:rowOff>
    </xdr:to>
    <xdr:sp macro="" textlink="">
      <xdr:nvSpPr>
        <xdr:cNvPr id="53" name="フローチャート: 判断 52"/>
        <xdr:cNvSpPr/>
      </xdr:nvSpPr>
      <xdr:spPr>
        <a:xfrm>
          <a:off x="56007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170180</xdr:rowOff>
    </xdr:from>
    <xdr:to>
      <xdr:col>26</xdr:col>
      <xdr:colOff>50800</xdr:colOff>
      <xdr:row>16</xdr:row>
      <xdr:rowOff>170180</xdr:rowOff>
    </xdr:to>
    <xdr:cxnSp macro="">
      <xdr:nvCxnSpPr>
        <xdr:cNvPr id="54" name="直線コネクタ 53"/>
        <xdr:cNvCxnSpPr/>
      </xdr:nvCxnSpPr>
      <xdr:spPr>
        <a:xfrm>
          <a:off x="4305300" y="296100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167640</xdr:rowOff>
    </xdr:from>
    <xdr:to>
      <xdr:col>26</xdr:col>
      <xdr:colOff>101600</xdr:colOff>
      <xdr:row>18</xdr:row>
      <xdr:rowOff>97790</xdr:rowOff>
    </xdr:to>
    <xdr:sp macro="" textlink="">
      <xdr:nvSpPr>
        <xdr:cNvPr id="55" name="フローチャート: 判断 54"/>
        <xdr:cNvSpPr/>
      </xdr:nvSpPr>
      <xdr:spPr>
        <a:xfrm>
          <a:off x="495300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82550</xdr:rowOff>
    </xdr:from>
    <xdr:ext cx="736600" cy="259080"/>
    <xdr:sp macro="" textlink="">
      <xdr:nvSpPr>
        <xdr:cNvPr id="56" name="テキスト ボックス 55"/>
        <xdr:cNvSpPr txBox="1"/>
      </xdr:nvSpPr>
      <xdr:spPr>
        <a:xfrm>
          <a:off x="4622800" y="3216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263,360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170180</xdr:rowOff>
    </xdr:from>
    <xdr:to>
      <xdr:col>22</xdr:col>
      <xdr:colOff>114300</xdr:colOff>
      <xdr:row>17</xdr:row>
      <xdr:rowOff>32385</xdr:rowOff>
    </xdr:to>
    <xdr:cxnSp macro="">
      <xdr:nvCxnSpPr>
        <xdr:cNvPr id="57" name="直線コネクタ 56"/>
        <xdr:cNvCxnSpPr/>
      </xdr:nvCxnSpPr>
      <xdr:spPr>
        <a:xfrm flipV="1">
          <a:off x="3606800" y="296100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45085</xdr:rowOff>
    </xdr:from>
    <xdr:to>
      <xdr:col>22</xdr:col>
      <xdr:colOff>165100</xdr:colOff>
      <xdr:row>18</xdr:row>
      <xdr:rowOff>146685</xdr:rowOff>
    </xdr:to>
    <xdr:sp macro="" textlink="">
      <xdr:nvSpPr>
        <xdr:cNvPr id="58" name="フローチャート: 判断 57"/>
        <xdr:cNvSpPr/>
      </xdr:nvSpPr>
      <xdr:spPr>
        <a:xfrm>
          <a:off x="4254500" y="3178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132080</xdr:rowOff>
    </xdr:from>
    <xdr:ext cx="762000" cy="258445"/>
    <xdr:sp macro="" textlink="">
      <xdr:nvSpPr>
        <xdr:cNvPr id="59" name="テキスト ボックス 58"/>
        <xdr:cNvSpPr txBox="1"/>
      </xdr:nvSpPr>
      <xdr:spPr>
        <a:xfrm>
          <a:off x="3924300" y="326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27305</xdr:rowOff>
    </xdr:from>
    <xdr:to>
      <xdr:col>18</xdr:col>
      <xdr:colOff>177800</xdr:colOff>
      <xdr:row>17</xdr:row>
      <xdr:rowOff>32385</xdr:rowOff>
    </xdr:to>
    <xdr:cxnSp macro="">
      <xdr:nvCxnSpPr>
        <xdr:cNvPr id="60" name="直線コネクタ 59"/>
        <xdr:cNvCxnSpPr/>
      </xdr:nvCxnSpPr>
      <xdr:spPr>
        <a:xfrm>
          <a:off x="2908300" y="298958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46990</xdr:rowOff>
    </xdr:from>
    <xdr:to>
      <xdr:col>19</xdr:col>
      <xdr:colOff>38100</xdr:colOff>
      <xdr:row>18</xdr:row>
      <xdr:rowOff>148590</xdr:rowOff>
    </xdr:to>
    <xdr:sp macro="" textlink="">
      <xdr:nvSpPr>
        <xdr:cNvPr id="61" name="フローチャート: 判断 60"/>
        <xdr:cNvSpPr/>
      </xdr:nvSpPr>
      <xdr:spPr>
        <a:xfrm>
          <a:off x="35560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133350</xdr:rowOff>
    </xdr:from>
    <xdr:ext cx="762000" cy="258445"/>
    <xdr:sp macro="" textlink="">
      <xdr:nvSpPr>
        <xdr:cNvPr id="62" name="テキスト ボックス 61"/>
        <xdr:cNvSpPr txBox="1"/>
      </xdr:nvSpPr>
      <xdr:spPr>
        <a:xfrm>
          <a:off x="3225800" y="326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63500</xdr:rowOff>
    </xdr:from>
    <xdr:to>
      <xdr:col>15</xdr:col>
      <xdr:colOff>101600</xdr:colOff>
      <xdr:row>18</xdr:row>
      <xdr:rowOff>165100</xdr:rowOff>
    </xdr:to>
    <xdr:sp macro="" textlink="">
      <xdr:nvSpPr>
        <xdr:cNvPr id="63" name="フローチャート: 判断 62"/>
        <xdr:cNvSpPr/>
      </xdr:nvSpPr>
      <xdr:spPr>
        <a:xfrm>
          <a:off x="2857500" y="319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149860</xdr:rowOff>
    </xdr:from>
    <xdr:ext cx="762000" cy="259080"/>
    <xdr:sp macro="" textlink="">
      <xdr:nvSpPr>
        <xdr:cNvPr id="64" name="テキスト ボックス 63"/>
        <xdr:cNvSpPr txBox="1"/>
      </xdr:nvSpPr>
      <xdr:spPr>
        <a:xfrm>
          <a:off x="2527300" y="328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222,101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5" name="テキスト ボックス 64"/>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16</xdr:row>
      <xdr:rowOff>43815</xdr:rowOff>
    </xdr:from>
    <xdr:to>
      <xdr:col>29</xdr:col>
      <xdr:colOff>177800</xdr:colOff>
      <xdr:row>16</xdr:row>
      <xdr:rowOff>145415</xdr:rowOff>
    </xdr:to>
    <xdr:sp macro="" textlink="">
      <xdr:nvSpPr>
        <xdr:cNvPr id="70" name="楕円 69"/>
        <xdr:cNvSpPr/>
      </xdr:nvSpPr>
      <xdr:spPr>
        <a:xfrm>
          <a:off x="56007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60325</xdr:rowOff>
    </xdr:from>
    <xdr:ext cx="761365" cy="259080"/>
    <xdr:sp macro="" textlink="">
      <xdr:nvSpPr>
        <xdr:cNvPr id="71" name="人口1人当たり決算額の推移該当値テキスト130"/>
        <xdr:cNvSpPr txBox="1"/>
      </xdr:nvSpPr>
      <xdr:spPr>
        <a:xfrm>
          <a:off x="5740400" y="267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444,117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119380</xdr:rowOff>
    </xdr:from>
    <xdr:to>
      <xdr:col>26</xdr:col>
      <xdr:colOff>101600</xdr:colOff>
      <xdr:row>17</xdr:row>
      <xdr:rowOff>49530</xdr:rowOff>
    </xdr:to>
    <xdr:sp macro="" textlink="">
      <xdr:nvSpPr>
        <xdr:cNvPr id="72" name="楕円 71"/>
        <xdr:cNvSpPr/>
      </xdr:nvSpPr>
      <xdr:spPr>
        <a:xfrm>
          <a:off x="49530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59690</xdr:rowOff>
    </xdr:from>
    <xdr:ext cx="736600" cy="259080"/>
    <xdr:sp macro="" textlink="">
      <xdr:nvSpPr>
        <xdr:cNvPr id="73" name="テキスト ボックス 72"/>
        <xdr:cNvSpPr txBox="1"/>
      </xdr:nvSpPr>
      <xdr:spPr>
        <a:xfrm>
          <a:off x="4622800" y="2679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397,714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119380</xdr:rowOff>
    </xdr:from>
    <xdr:to>
      <xdr:col>22</xdr:col>
      <xdr:colOff>165100</xdr:colOff>
      <xdr:row>17</xdr:row>
      <xdr:rowOff>49530</xdr:rowOff>
    </xdr:to>
    <xdr:sp macro="" textlink="">
      <xdr:nvSpPr>
        <xdr:cNvPr id="74" name="楕円 73"/>
        <xdr:cNvSpPr/>
      </xdr:nvSpPr>
      <xdr:spPr>
        <a:xfrm>
          <a:off x="42545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59690</xdr:rowOff>
    </xdr:from>
    <xdr:ext cx="762000" cy="259080"/>
    <xdr:sp macro="" textlink="">
      <xdr:nvSpPr>
        <xdr:cNvPr id="75" name="テキスト ボックス 74"/>
        <xdr:cNvSpPr txBox="1"/>
      </xdr:nvSpPr>
      <xdr:spPr>
        <a:xfrm>
          <a:off x="392430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397,747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153035</xdr:rowOff>
    </xdr:from>
    <xdr:to>
      <xdr:col>19</xdr:col>
      <xdr:colOff>38100</xdr:colOff>
      <xdr:row>17</xdr:row>
      <xdr:rowOff>83185</xdr:rowOff>
    </xdr:to>
    <xdr:sp macro="" textlink="">
      <xdr:nvSpPr>
        <xdr:cNvPr id="76" name="楕円 75"/>
        <xdr:cNvSpPr/>
      </xdr:nvSpPr>
      <xdr:spPr>
        <a:xfrm>
          <a:off x="35560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93345</xdr:rowOff>
    </xdr:from>
    <xdr:ext cx="762000" cy="259080"/>
    <xdr:sp macro="" textlink="">
      <xdr:nvSpPr>
        <xdr:cNvPr id="77" name="テキスト ボックス 76"/>
        <xdr:cNvSpPr txBox="1"/>
      </xdr:nvSpPr>
      <xdr:spPr>
        <a:xfrm>
          <a:off x="3225800" y="271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78" name="楕円 77"/>
        <xdr:cNvSpPr/>
      </xdr:nvSpPr>
      <xdr:spPr>
        <a:xfrm>
          <a:off x="2857500" y="293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88265</xdr:rowOff>
    </xdr:from>
    <xdr:ext cx="762000" cy="258445"/>
    <xdr:sp macro="" textlink="">
      <xdr:nvSpPr>
        <xdr:cNvPr id="79" name="テキスト ボックス 78"/>
        <xdr:cNvSpPr txBox="1"/>
      </xdr:nvSpPr>
      <xdr:spPr>
        <a:xfrm>
          <a:off x="2527300" y="270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380,374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3" name="テキスト ボックス 92"/>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90170</xdr:rowOff>
    </xdr:from>
    <xdr:to>
      <xdr:col>29</xdr:col>
      <xdr:colOff>127000</xdr:colOff>
      <xdr:row>38</xdr:row>
      <xdr:rowOff>9525</xdr:rowOff>
    </xdr:to>
    <xdr:cxnSp macro="">
      <xdr:nvCxnSpPr>
        <xdr:cNvPr id="107" name="直線コネクタ 106"/>
        <xdr:cNvCxnSpPr/>
      </xdr:nvCxnSpPr>
      <xdr:spPr>
        <a:xfrm flipV="1">
          <a:off x="5651500" y="6014720"/>
          <a:ext cx="0" cy="1462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323850</xdr:rowOff>
    </xdr:from>
    <xdr:ext cx="761365" cy="259080"/>
    <xdr:sp macro="" textlink="">
      <xdr:nvSpPr>
        <xdr:cNvPr id="108" name="人口1人当たり決算額の推移最小値テキスト445"/>
        <xdr:cNvSpPr txBox="1"/>
      </xdr:nvSpPr>
      <xdr:spPr>
        <a:xfrm>
          <a:off x="5740400" y="7448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9525</xdr:rowOff>
    </xdr:from>
    <xdr:to>
      <xdr:col>30</xdr:col>
      <xdr:colOff>25400</xdr:colOff>
      <xdr:row>38</xdr:row>
      <xdr:rowOff>9525</xdr:rowOff>
    </xdr:to>
    <xdr:cxnSp macro="">
      <xdr:nvCxnSpPr>
        <xdr:cNvPr id="109" name="直線コネクタ 108"/>
        <xdr:cNvCxnSpPr/>
      </xdr:nvCxnSpPr>
      <xdr:spPr>
        <a:xfrm>
          <a:off x="5562600" y="747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5080</xdr:rowOff>
    </xdr:from>
    <xdr:ext cx="761365" cy="259080"/>
    <xdr:sp macro="" textlink="">
      <xdr:nvSpPr>
        <xdr:cNvPr id="110" name="人口1人当たり決算額の推移最大値テキスト445"/>
        <xdr:cNvSpPr txBox="1"/>
      </xdr:nvSpPr>
      <xdr:spPr>
        <a:xfrm>
          <a:off x="5740400" y="575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152,376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90170</xdr:rowOff>
    </xdr:from>
    <xdr:to>
      <xdr:col>30</xdr:col>
      <xdr:colOff>25400</xdr:colOff>
      <xdr:row>33</xdr:row>
      <xdr:rowOff>90170</xdr:rowOff>
    </xdr:to>
    <xdr:cxnSp macro="">
      <xdr:nvCxnSpPr>
        <xdr:cNvPr id="111" name="直線コネクタ 110"/>
        <xdr:cNvCxnSpPr/>
      </xdr:nvCxnSpPr>
      <xdr:spPr>
        <a:xfrm>
          <a:off x="5562600" y="6014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73660</xdr:rowOff>
    </xdr:from>
    <xdr:to>
      <xdr:col>29</xdr:col>
      <xdr:colOff>127000</xdr:colOff>
      <xdr:row>34</xdr:row>
      <xdr:rowOff>137160</xdr:rowOff>
    </xdr:to>
    <xdr:cxnSp macro="">
      <xdr:nvCxnSpPr>
        <xdr:cNvPr id="112" name="直線コネクタ 111"/>
        <xdr:cNvCxnSpPr/>
      </xdr:nvCxnSpPr>
      <xdr:spPr>
        <a:xfrm>
          <a:off x="5003800" y="6341110"/>
          <a:ext cx="6477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137160</xdr:rowOff>
    </xdr:from>
    <xdr:ext cx="761365" cy="259080"/>
    <xdr:sp macro="" textlink="">
      <xdr:nvSpPr>
        <xdr:cNvPr id="113" name="人口1人当たり決算額の推移平均値テキスト445"/>
        <xdr:cNvSpPr txBox="1"/>
      </xdr:nvSpPr>
      <xdr:spPr>
        <a:xfrm>
          <a:off x="5740400" y="67475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45,930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163830</xdr:rowOff>
    </xdr:from>
    <xdr:to>
      <xdr:col>29</xdr:col>
      <xdr:colOff>177800</xdr:colOff>
      <xdr:row>35</xdr:row>
      <xdr:rowOff>266065</xdr:rowOff>
    </xdr:to>
    <xdr:sp macro="" textlink="">
      <xdr:nvSpPr>
        <xdr:cNvPr id="114" name="フローチャート: 判断 113"/>
        <xdr:cNvSpPr/>
      </xdr:nvSpPr>
      <xdr:spPr>
        <a:xfrm>
          <a:off x="5600700" y="67741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73660</xdr:rowOff>
    </xdr:from>
    <xdr:to>
      <xdr:col>26</xdr:col>
      <xdr:colOff>50800</xdr:colOff>
      <xdr:row>34</xdr:row>
      <xdr:rowOff>126365</xdr:rowOff>
    </xdr:to>
    <xdr:cxnSp macro="">
      <xdr:nvCxnSpPr>
        <xdr:cNvPr id="115" name="直線コネクタ 114"/>
        <xdr:cNvCxnSpPr/>
      </xdr:nvCxnSpPr>
      <xdr:spPr>
        <a:xfrm flipV="1">
          <a:off x="4305300" y="634111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194945</xdr:rowOff>
    </xdr:from>
    <xdr:to>
      <xdr:col>26</xdr:col>
      <xdr:colOff>101600</xdr:colOff>
      <xdr:row>35</xdr:row>
      <xdr:rowOff>297180</xdr:rowOff>
    </xdr:to>
    <xdr:sp macro="" textlink="">
      <xdr:nvSpPr>
        <xdr:cNvPr id="116" name="フローチャート: 判断 115"/>
        <xdr:cNvSpPr/>
      </xdr:nvSpPr>
      <xdr:spPr>
        <a:xfrm>
          <a:off x="4953000" y="68052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281305</xdr:rowOff>
    </xdr:from>
    <xdr:ext cx="736600" cy="258445"/>
    <xdr:sp macro="" textlink="">
      <xdr:nvSpPr>
        <xdr:cNvPr id="117" name="テキスト ボックス 116"/>
        <xdr:cNvSpPr txBox="1"/>
      </xdr:nvSpPr>
      <xdr:spPr>
        <a:xfrm>
          <a:off x="4622800" y="6891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126365</xdr:rowOff>
    </xdr:from>
    <xdr:to>
      <xdr:col>22</xdr:col>
      <xdr:colOff>114300</xdr:colOff>
      <xdr:row>34</xdr:row>
      <xdr:rowOff>172085</xdr:rowOff>
    </xdr:to>
    <xdr:cxnSp macro="">
      <xdr:nvCxnSpPr>
        <xdr:cNvPr id="118" name="直線コネクタ 117"/>
        <xdr:cNvCxnSpPr/>
      </xdr:nvCxnSpPr>
      <xdr:spPr>
        <a:xfrm flipV="1">
          <a:off x="3606800" y="639381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192405</xdr:rowOff>
    </xdr:from>
    <xdr:to>
      <xdr:col>22</xdr:col>
      <xdr:colOff>165100</xdr:colOff>
      <xdr:row>35</xdr:row>
      <xdr:rowOff>293370</xdr:rowOff>
    </xdr:to>
    <xdr:sp macro="" textlink="">
      <xdr:nvSpPr>
        <xdr:cNvPr id="119" name="フローチャート: 判断 118"/>
        <xdr:cNvSpPr/>
      </xdr:nvSpPr>
      <xdr:spPr>
        <a:xfrm>
          <a:off x="4254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278130</xdr:rowOff>
    </xdr:from>
    <xdr:ext cx="762000" cy="259080"/>
    <xdr:sp macro="" textlink="">
      <xdr:nvSpPr>
        <xdr:cNvPr id="120" name="テキスト ボックス 119"/>
        <xdr:cNvSpPr txBox="1"/>
      </xdr:nvSpPr>
      <xdr:spPr>
        <a:xfrm>
          <a:off x="3924300" y="688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95250</xdr:rowOff>
    </xdr:from>
    <xdr:to>
      <xdr:col>18</xdr:col>
      <xdr:colOff>177800</xdr:colOff>
      <xdr:row>34</xdr:row>
      <xdr:rowOff>172085</xdr:rowOff>
    </xdr:to>
    <xdr:cxnSp macro="">
      <xdr:nvCxnSpPr>
        <xdr:cNvPr id="121" name="直線コネクタ 120"/>
        <xdr:cNvCxnSpPr/>
      </xdr:nvCxnSpPr>
      <xdr:spPr>
        <a:xfrm>
          <a:off x="2908300" y="6362700"/>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168275</xdr:rowOff>
    </xdr:from>
    <xdr:to>
      <xdr:col>19</xdr:col>
      <xdr:colOff>38100</xdr:colOff>
      <xdr:row>35</xdr:row>
      <xdr:rowOff>269240</xdr:rowOff>
    </xdr:to>
    <xdr:sp macro="" textlink="">
      <xdr:nvSpPr>
        <xdr:cNvPr id="122" name="フローチャート: 判断 121"/>
        <xdr:cNvSpPr/>
      </xdr:nvSpPr>
      <xdr:spPr>
        <a:xfrm>
          <a:off x="3556000" y="677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254000</xdr:rowOff>
    </xdr:from>
    <xdr:ext cx="762000" cy="259080"/>
    <xdr:sp macro="" textlink="">
      <xdr:nvSpPr>
        <xdr:cNvPr id="123" name="テキスト ボックス 122"/>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128905</xdr:rowOff>
    </xdr:from>
    <xdr:to>
      <xdr:col>15</xdr:col>
      <xdr:colOff>101600</xdr:colOff>
      <xdr:row>35</xdr:row>
      <xdr:rowOff>229870</xdr:rowOff>
    </xdr:to>
    <xdr:sp macro="" textlink="">
      <xdr:nvSpPr>
        <xdr:cNvPr id="124" name="フローチャート: 判断 123"/>
        <xdr:cNvSpPr/>
      </xdr:nvSpPr>
      <xdr:spPr>
        <a:xfrm>
          <a:off x="2857500" y="6739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215265</xdr:rowOff>
    </xdr:from>
    <xdr:ext cx="762000" cy="258445"/>
    <xdr:sp macro="" textlink="">
      <xdr:nvSpPr>
        <xdr:cNvPr id="125" name="テキスト ボックス 124"/>
        <xdr:cNvSpPr txBox="1"/>
      </xdr:nvSpPr>
      <xdr:spPr>
        <a:xfrm>
          <a:off x="2527300" y="6825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50,612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34</xdr:row>
      <xdr:rowOff>87630</xdr:rowOff>
    </xdr:from>
    <xdr:to>
      <xdr:col>29</xdr:col>
      <xdr:colOff>177800</xdr:colOff>
      <xdr:row>34</xdr:row>
      <xdr:rowOff>187960</xdr:rowOff>
    </xdr:to>
    <xdr:sp macro="" textlink="">
      <xdr:nvSpPr>
        <xdr:cNvPr id="131" name="楕円 130"/>
        <xdr:cNvSpPr/>
      </xdr:nvSpPr>
      <xdr:spPr>
        <a:xfrm>
          <a:off x="5600700" y="63550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274320</xdr:rowOff>
    </xdr:from>
    <xdr:ext cx="761365" cy="259715"/>
    <xdr:sp macro="" textlink="">
      <xdr:nvSpPr>
        <xdr:cNvPr id="132" name="人口1人当たり決算額の推移該当値テキスト445"/>
        <xdr:cNvSpPr txBox="1"/>
      </xdr:nvSpPr>
      <xdr:spPr>
        <a:xfrm>
          <a:off x="5740400" y="61988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22860</xdr:rowOff>
    </xdr:from>
    <xdr:to>
      <xdr:col>26</xdr:col>
      <xdr:colOff>101600</xdr:colOff>
      <xdr:row>34</xdr:row>
      <xdr:rowOff>125095</xdr:rowOff>
    </xdr:to>
    <xdr:sp macro="" textlink="">
      <xdr:nvSpPr>
        <xdr:cNvPr id="133" name="楕円 132"/>
        <xdr:cNvSpPr/>
      </xdr:nvSpPr>
      <xdr:spPr>
        <a:xfrm>
          <a:off x="49530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135890</xdr:rowOff>
    </xdr:from>
    <xdr:ext cx="736600" cy="257810"/>
    <xdr:sp macro="" textlink="">
      <xdr:nvSpPr>
        <xdr:cNvPr id="134" name="テキスト ボックス 133"/>
        <xdr:cNvSpPr txBox="1"/>
      </xdr:nvSpPr>
      <xdr:spPr>
        <a:xfrm>
          <a:off x="4622800" y="6060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75565</xdr:rowOff>
    </xdr:from>
    <xdr:to>
      <xdr:col>22</xdr:col>
      <xdr:colOff>165100</xdr:colOff>
      <xdr:row>34</xdr:row>
      <xdr:rowOff>175895</xdr:rowOff>
    </xdr:to>
    <xdr:sp macro="" textlink="">
      <xdr:nvSpPr>
        <xdr:cNvPr id="135" name="楕円 134"/>
        <xdr:cNvSpPr/>
      </xdr:nvSpPr>
      <xdr:spPr>
        <a:xfrm>
          <a:off x="42545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186690</xdr:rowOff>
    </xdr:from>
    <xdr:ext cx="762000" cy="259715"/>
    <xdr:sp macro="" textlink="">
      <xdr:nvSpPr>
        <xdr:cNvPr id="136" name="テキスト ボックス 135"/>
        <xdr:cNvSpPr txBox="1"/>
      </xdr:nvSpPr>
      <xdr:spPr>
        <a:xfrm>
          <a:off x="3924300" y="6111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121285</xdr:rowOff>
    </xdr:from>
    <xdr:to>
      <xdr:col>19</xdr:col>
      <xdr:colOff>38100</xdr:colOff>
      <xdr:row>34</xdr:row>
      <xdr:rowOff>221615</xdr:rowOff>
    </xdr:to>
    <xdr:sp macro="" textlink="">
      <xdr:nvSpPr>
        <xdr:cNvPr id="137" name="楕円 136"/>
        <xdr:cNvSpPr/>
      </xdr:nvSpPr>
      <xdr:spPr>
        <a:xfrm>
          <a:off x="3556000" y="63887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232410</xdr:rowOff>
    </xdr:from>
    <xdr:ext cx="762000" cy="259715"/>
    <xdr:sp macro="" textlink="">
      <xdr:nvSpPr>
        <xdr:cNvPr id="138" name="テキスト ボックス 137"/>
        <xdr:cNvSpPr txBox="1"/>
      </xdr:nvSpPr>
      <xdr:spPr>
        <a:xfrm>
          <a:off x="3225800" y="6156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44450</xdr:rowOff>
    </xdr:from>
    <xdr:to>
      <xdr:col>15</xdr:col>
      <xdr:colOff>101600</xdr:colOff>
      <xdr:row>34</xdr:row>
      <xdr:rowOff>146685</xdr:rowOff>
    </xdr:to>
    <xdr:sp macro="" textlink="">
      <xdr:nvSpPr>
        <xdr:cNvPr id="139" name="楕円 138"/>
        <xdr:cNvSpPr/>
      </xdr:nvSpPr>
      <xdr:spPr>
        <a:xfrm>
          <a:off x="2857500" y="6311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156210</xdr:rowOff>
    </xdr:from>
    <xdr:ext cx="762000" cy="257810"/>
    <xdr:sp macro="" textlink="">
      <xdr:nvSpPr>
        <xdr:cNvPr id="140" name="テキスト ボックス 139"/>
        <xdr:cNvSpPr txBox="1"/>
      </xdr:nvSpPr>
      <xdr:spPr>
        <a:xfrm>
          <a:off x="2527300" y="608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92710</xdr:rowOff>
    </xdr:from>
    <xdr:ext cx="685165" cy="259080"/>
    <xdr:sp macro="" textlink="">
      <xdr:nvSpPr>
        <xdr:cNvPr id="51" name="テキスト ボックス 50"/>
        <xdr:cNvSpPr txBox="1"/>
      </xdr:nvSpPr>
      <xdr:spPr>
        <a:xfrm>
          <a:off x="76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49530</xdr:rowOff>
    </xdr:from>
    <xdr:to>
      <xdr:col>24</xdr:col>
      <xdr:colOff>62865</xdr:colOff>
      <xdr:row>38</xdr:row>
      <xdr:rowOff>121920</xdr:rowOff>
    </xdr:to>
    <xdr:cxnSp macro="">
      <xdr:nvCxnSpPr>
        <xdr:cNvPr id="55" name="直線コネクタ 54"/>
        <xdr:cNvCxnSpPr/>
      </xdr:nvCxnSpPr>
      <xdr:spPr>
        <a:xfrm flipV="1">
          <a:off x="4633595" y="53644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125730</xdr:rowOff>
    </xdr:from>
    <xdr:ext cx="534670" cy="259080"/>
    <xdr:sp macro="" textlink="">
      <xdr:nvSpPr>
        <xdr:cNvPr id="56" name="人件費最小値テキスト"/>
        <xdr:cNvSpPr txBox="1"/>
      </xdr:nvSpPr>
      <xdr:spPr>
        <a:xfrm>
          <a:off x="4686300" y="664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121920</xdr:rowOff>
    </xdr:from>
    <xdr:to>
      <xdr:col>24</xdr:col>
      <xdr:colOff>152400</xdr:colOff>
      <xdr:row>38</xdr:row>
      <xdr:rowOff>121920</xdr:rowOff>
    </xdr:to>
    <xdr:cxnSp macro="">
      <xdr:nvCxnSpPr>
        <xdr:cNvPr id="57" name="直線コネクタ 56"/>
        <xdr:cNvCxnSpPr/>
      </xdr:nvCxnSpPr>
      <xdr:spPr>
        <a:xfrm>
          <a:off x="4546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167640</xdr:rowOff>
    </xdr:from>
    <xdr:ext cx="690245" cy="258445"/>
    <xdr:sp macro="" textlink="">
      <xdr:nvSpPr>
        <xdr:cNvPr id="58" name="人件費最大値テキスト"/>
        <xdr:cNvSpPr txBox="1"/>
      </xdr:nvSpPr>
      <xdr:spPr>
        <a:xfrm>
          <a:off x="4686300" y="51396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1,076,235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49530</xdr:rowOff>
    </xdr:from>
    <xdr:to>
      <xdr:col>24</xdr:col>
      <xdr:colOff>152400</xdr:colOff>
      <xdr:row>31</xdr:row>
      <xdr:rowOff>49530</xdr:rowOff>
    </xdr:to>
    <xdr:cxnSp macro="">
      <xdr:nvCxnSpPr>
        <xdr:cNvPr id="59" name="直線コネクタ 58"/>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166370</xdr:rowOff>
    </xdr:from>
    <xdr:to>
      <xdr:col>24</xdr:col>
      <xdr:colOff>63500</xdr:colOff>
      <xdr:row>36</xdr:row>
      <xdr:rowOff>66675</xdr:rowOff>
    </xdr:to>
    <xdr:cxnSp macro="">
      <xdr:nvCxnSpPr>
        <xdr:cNvPr id="60" name="直線コネクタ 59"/>
        <xdr:cNvCxnSpPr/>
      </xdr:nvCxnSpPr>
      <xdr:spPr>
        <a:xfrm flipV="1">
          <a:off x="3797300" y="61671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39370</xdr:rowOff>
    </xdr:from>
    <xdr:ext cx="598805" cy="259080"/>
    <xdr:sp macro="" textlink="">
      <xdr:nvSpPr>
        <xdr:cNvPr id="61" name="人件費平均値テキスト"/>
        <xdr:cNvSpPr txBox="1"/>
      </xdr:nvSpPr>
      <xdr:spPr>
        <a:xfrm>
          <a:off x="4686300" y="6383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60960</xdr:rowOff>
    </xdr:from>
    <xdr:to>
      <xdr:col>24</xdr:col>
      <xdr:colOff>114300</xdr:colOff>
      <xdr:row>37</xdr:row>
      <xdr:rowOff>162560</xdr:rowOff>
    </xdr:to>
    <xdr:sp macro="" textlink="">
      <xdr:nvSpPr>
        <xdr:cNvPr id="62" name="フローチャート: 判断 61"/>
        <xdr:cNvSpPr/>
      </xdr:nvSpPr>
      <xdr:spPr>
        <a:xfrm>
          <a:off x="4584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66675</xdr:rowOff>
    </xdr:to>
    <xdr:cxnSp macro="">
      <xdr:nvCxnSpPr>
        <xdr:cNvPr id="63" name="直線コネクタ 62"/>
        <xdr:cNvCxnSpPr/>
      </xdr:nvCxnSpPr>
      <xdr:spPr>
        <a:xfrm>
          <a:off x="2908300" y="62312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4" name="フローチャート: 判断 63"/>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156210</xdr:rowOff>
    </xdr:from>
    <xdr:ext cx="598170" cy="258445"/>
    <xdr:sp macro="" textlink="">
      <xdr:nvSpPr>
        <xdr:cNvPr id="65" name="テキスト ボックス 64"/>
        <xdr:cNvSpPr txBox="1"/>
      </xdr:nvSpPr>
      <xdr:spPr>
        <a:xfrm>
          <a:off x="3497580" y="649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59055</xdr:rowOff>
    </xdr:from>
    <xdr:to>
      <xdr:col>15</xdr:col>
      <xdr:colOff>50800</xdr:colOff>
      <xdr:row>36</xdr:row>
      <xdr:rowOff>81280</xdr:rowOff>
    </xdr:to>
    <xdr:cxnSp macro="">
      <xdr:nvCxnSpPr>
        <xdr:cNvPr id="66" name="直線コネクタ 65"/>
        <xdr:cNvCxnSpPr/>
      </xdr:nvCxnSpPr>
      <xdr:spPr>
        <a:xfrm flipV="1">
          <a:off x="2019300" y="6231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99060</xdr:rowOff>
    </xdr:from>
    <xdr:to>
      <xdr:col>15</xdr:col>
      <xdr:colOff>101600</xdr:colOff>
      <xdr:row>38</xdr:row>
      <xdr:rowOff>29210</xdr:rowOff>
    </xdr:to>
    <xdr:sp macro="" textlink="">
      <xdr:nvSpPr>
        <xdr:cNvPr id="67" name="フローチャート: 判断 66"/>
        <xdr:cNvSpPr/>
      </xdr:nvSpPr>
      <xdr:spPr>
        <a:xfrm>
          <a:off x="2857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38</xdr:row>
      <xdr:rowOff>20320</xdr:rowOff>
    </xdr:from>
    <xdr:ext cx="598170" cy="258445"/>
    <xdr:sp macro="" textlink="">
      <xdr:nvSpPr>
        <xdr:cNvPr id="68" name="テキスト ボックス 67"/>
        <xdr:cNvSpPr txBox="1"/>
      </xdr:nvSpPr>
      <xdr:spPr>
        <a:xfrm>
          <a:off x="2608580" y="6535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81280</xdr:rowOff>
    </xdr:from>
    <xdr:to>
      <xdr:col>10</xdr:col>
      <xdr:colOff>114300</xdr:colOff>
      <xdr:row>36</xdr:row>
      <xdr:rowOff>86995</xdr:rowOff>
    </xdr:to>
    <xdr:cxnSp macro="">
      <xdr:nvCxnSpPr>
        <xdr:cNvPr id="69" name="直線コネクタ 68"/>
        <xdr:cNvCxnSpPr/>
      </xdr:nvCxnSpPr>
      <xdr:spPr>
        <a:xfrm flipV="1">
          <a:off x="1130300" y="6253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0" name="フローチャート: 判断 69"/>
        <xdr:cNvSpPr/>
      </xdr:nvSpPr>
      <xdr:spPr>
        <a:xfrm>
          <a:off x="1968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17780</xdr:rowOff>
    </xdr:from>
    <xdr:ext cx="598170" cy="258445"/>
    <xdr:sp macro="" textlink="">
      <xdr:nvSpPr>
        <xdr:cNvPr id="71" name="テキスト ボックス 70"/>
        <xdr:cNvSpPr txBox="1"/>
      </xdr:nvSpPr>
      <xdr:spPr>
        <a:xfrm>
          <a:off x="1719580" y="6532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102870</xdr:rowOff>
    </xdr:from>
    <xdr:to>
      <xdr:col>6</xdr:col>
      <xdr:colOff>38100</xdr:colOff>
      <xdr:row>38</xdr:row>
      <xdr:rowOff>33020</xdr:rowOff>
    </xdr:to>
    <xdr:sp macro="" textlink="">
      <xdr:nvSpPr>
        <xdr:cNvPr id="72" name="フローチャート: 判断 71"/>
        <xdr:cNvSpPr/>
      </xdr:nvSpPr>
      <xdr:spPr>
        <a:xfrm>
          <a:off x="1079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24130</xdr:rowOff>
    </xdr:from>
    <xdr:ext cx="598170" cy="259080"/>
    <xdr:sp macro="" textlink="">
      <xdr:nvSpPr>
        <xdr:cNvPr id="73" name="テキスト ボックス 72"/>
        <xdr:cNvSpPr txBox="1"/>
      </xdr:nvSpPr>
      <xdr:spPr>
        <a:xfrm>
          <a:off x="830580" y="6539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183,831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79" name="楕円 78"/>
        <xdr:cNvSpPr/>
      </xdr:nvSpPr>
      <xdr:spPr>
        <a:xfrm>
          <a:off x="4584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137795</xdr:rowOff>
    </xdr:from>
    <xdr:ext cx="598805" cy="259080"/>
    <xdr:sp macro="" textlink="">
      <xdr:nvSpPr>
        <xdr:cNvPr id="80" name="人件費該当値テキスト"/>
        <xdr:cNvSpPr txBox="1"/>
      </xdr:nvSpPr>
      <xdr:spPr>
        <a:xfrm>
          <a:off x="4686300" y="596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81" name="楕円 80"/>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133985</xdr:rowOff>
    </xdr:from>
    <xdr:ext cx="598170" cy="258445"/>
    <xdr:sp macro="" textlink="">
      <xdr:nvSpPr>
        <xdr:cNvPr id="82" name="テキスト ボックス 81"/>
        <xdr:cNvSpPr txBox="1"/>
      </xdr:nvSpPr>
      <xdr:spPr>
        <a:xfrm>
          <a:off x="3497580" y="5963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8255</xdr:rowOff>
    </xdr:from>
    <xdr:to>
      <xdr:col>15</xdr:col>
      <xdr:colOff>101600</xdr:colOff>
      <xdr:row>36</xdr:row>
      <xdr:rowOff>109855</xdr:rowOff>
    </xdr:to>
    <xdr:sp macro="" textlink="">
      <xdr:nvSpPr>
        <xdr:cNvPr id="83" name="楕円 82"/>
        <xdr:cNvSpPr/>
      </xdr:nvSpPr>
      <xdr:spPr>
        <a:xfrm>
          <a:off x="2857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126365</xdr:rowOff>
    </xdr:from>
    <xdr:ext cx="598170" cy="259080"/>
    <xdr:sp macro="" textlink="">
      <xdr:nvSpPr>
        <xdr:cNvPr id="84" name="テキスト ボックス 83"/>
        <xdr:cNvSpPr txBox="1"/>
      </xdr:nvSpPr>
      <xdr:spPr>
        <a:xfrm>
          <a:off x="2608580" y="5955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30480</xdr:rowOff>
    </xdr:from>
    <xdr:to>
      <xdr:col>10</xdr:col>
      <xdr:colOff>165100</xdr:colOff>
      <xdr:row>36</xdr:row>
      <xdr:rowOff>132080</xdr:rowOff>
    </xdr:to>
    <xdr:sp macro="" textlink="">
      <xdr:nvSpPr>
        <xdr:cNvPr id="85" name="楕円 84"/>
        <xdr:cNvSpPr/>
      </xdr:nvSpPr>
      <xdr:spPr>
        <a:xfrm>
          <a:off x="1968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148590</xdr:rowOff>
    </xdr:from>
    <xdr:ext cx="598170" cy="259080"/>
    <xdr:sp macro="" textlink="">
      <xdr:nvSpPr>
        <xdr:cNvPr id="86" name="テキスト ボックス 85"/>
        <xdr:cNvSpPr txBox="1"/>
      </xdr:nvSpPr>
      <xdr:spPr>
        <a:xfrm>
          <a:off x="1719580" y="597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375,839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36195</xdr:rowOff>
    </xdr:from>
    <xdr:to>
      <xdr:col>6</xdr:col>
      <xdr:colOff>38100</xdr:colOff>
      <xdr:row>36</xdr:row>
      <xdr:rowOff>137795</xdr:rowOff>
    </xdr:to>
    <xdr:sp macro="" textlink="">
      <xdr:nvSpPr>
        <xdr:cNvPr id="87" name="楕円 86"/>
        <xdr:cNvSpPr/>
      </xdr:nvSpPr>
      <xdr:spPr>
        <a:xfrm>
          <a:off x="1079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154940</xdr:rowOff>
    </xdr:from>
    <xdr:ext cx="598170" cy="258445"/>
    <xdr:sp macro="" textlink="">
      <xdr:nvSpPr>
        <xdr:cNvPr id="88" name="テキスト ボックス 87"/>
        <xdr:cNvSpPr txBox="1"/>
      </xdr:nvSpPr>
      <xdr:spPr>
        <a:xfrm>
          <a:off x="830580" y="5984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96520</xdr:rowOff>
    </xdr:to>
    <xdr:cxnSp macro="">
      <xdr:nvCxnSpPr>
        <xdr:cNvPr id="110" name="直線コネクタ 109"/>
        <xdr:cNvCxnSpPr/>
      </xdr:nvCxnSpPr>
      <xdr:spPr>
        <a:xfrm flipV="1">
          <a:off x="4633595" y="881316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100330</xdr:rowOff>
    </xdr:from>
    <xdr:ext cx="534670" cy="258445"/>
    <xdr:sp macro="" textlink="">
      <xdr:nvSpPr>
        <xdr:cNvPr id="111" name="物件費最小値テキスト"/>
        <xdr:cNvSpPr txBox="1"/>
      </xdr:nvSpPr>
      <xdr:spPr>
        <a:xfrm>
          <a:off x="4686300" y="10044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96520</xdr:rowOff>
    </xdr:from>
    <xdr:to>
      <xdr:col>24</xdr:col>
      <xdr:colOff>152400</xdr:colOff>
      <xdr:row>58</xdr:row>
      <xdr:rowOff>96520</xdr:rowOff>
    </xdr:to>
    <xdr:cxnSp macro="">
      <xdr:nvCxnSpPr>
        <xdr:cNvPr id="112" name="直線コネクタ 111"/>
        <xdr:cNvCxnSpPr/>
      </xdr:nvCxnSpPr>
      <xdr:spPr>
        <a:xfrm>
          <a:off x="4546600" y="1004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9080"/>
    <xdr:sp macro="" textlink="">
      <xdr:nvSpPr>
        <xdr:cNvPr id="113" name="物件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2,778,860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4" name="直線コネクタ 113"/>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67310</xdr:rowOff>
    </xdr:from>
    <xdr:to>
      <xdr:col>24</xdr:col>
      <xdr:colOff>63500</xdr:colOff>
      <xdr:row>57</xdr:row>
      <xdr:rowOff>90805</xdr:rowOff>
    </xdr:to>
    <xdr:cxnSp macro="">
      <xdr:nvCxnSpPr>
        <xdr:cNvPr id="115" name="直線コネクタ 114"/>
        <xdr:cNvCxnSpPr/>
      </xdr:nvCxnSpPr>
      <xdr:spPr>
        <a:xfrm>
          <a:off x="3797300" y="98399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111125</xdr:rowOff>
    </xdr:from>
    <xdr:ext cx="598805" cy="258445"/>
    <xdr:sp macro="" textlink="">
      <xdr:nvSpPr>
        <xdr:cNvPr id="116" name="物件費平均値テキスト"/>
        <xdr:cNvSpPr txBox="1"/>
      </xdr:nvSpPr>
      <xdr:spPr>
        <a:xfrm>
          <a:off x="4686300" y="9883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132715</xdr:rowOff>
    </xdr:from>
    <xdr:to>
      <xdr:col>24</xdr:col>
      <xdr:colOff>114300</xdr:colOff>
      <xdr:row>58</xdr:row>
      <xdr:rowOff>63500</xdr:rowOff>
    </xdr:to>
    <xdr:sp macro="" textlink="">
      <xdr:nvSpPr>
        <xdr:cNvPr id="117" name="フローチャート: 判断 116"/>
        <xdr:cNvSpPr/>
      </xdr:nvSpPr>
      <xdr:spPr>
        <a:xfrm>
          <a:off x="4584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67310</xdr:rowOff>
    </xdr:from>
    <xdr:to>
      <xdr:col>19</xdr:col>
      <xdr:colOff>177800</xdr:colOff>
      <xdr:row>57</xdr:row>
      <xdr:rowOff>69850</xdr:rowOff>
    </xdr:to>
    <xdr:cxnSp macro="">
      <xdr:nvCxnSpPr>
        <xdr:cNvPr id="118" name="直線コネクタ 117"/>
        <xdr:cNvCxnSpPr/>
      </xdr:nvCxnSpPr>
      <xdr:spPr>
        <a:xfrm flipV="1">
          <a:off x="2908300" y="9839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19" name="フローチャート: 判断 118"/>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57150</xdr:rowOff>
    </xdr:from>
    <xdr:ext cx="598170" cy="259080"/>
    <xdr:sp macro="" textlink="">
      <xdr:nvSpPr>
        <xdr:cNvPr id="120" name="テキスト ボックス 119"/>
        <xdr:cNvSpPr txBox="1"/>
      </xdr:nvSpPr>
      <xdr:spPr>
        <a:xfrm>
          <a:off x="3497580" y="10001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69850</xdr:rowOff>
    </xdr:from>
    <xdr:to>
      <xdr:col>15</xdr:col>
      <xdr:colOff>50800</xdr:colOff>
      <xdr:row>57</xdr:row>
      <xdr:rowOff>134620</xdr:rowOff>
    </xdr:to>
    <xdr:cxnSp macro="">
      <xdr:nvCxnSpPr>
        <xdr:cNvPr id="121" name="直線コネクタ 120"/>
        <xdr:cNvCxnSpPr/>
      </xdr:nvCxnSpPr>
      <xdr:spPr>
        <a:xfrm flipV="1">
          <a:off x="2019300" y="98425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1905</xdr:rowOff>
    </xdr:from>
    <xdr:to>
      <xdr:col>15</xdr:col>
      <xdr:colOff>101600</xdr:colOff>
      <xdr:row>58</xdr:row>
      <xdr:rowOff>103505</xdr:rowOff>
    </xdr:to>
    <xdr:sp macro="" textlink="">
      <xdr:nvSpPr>
        <xdr:cNvPr id="122" name="フローチャート: 判断 121"/>
        <xdr:cNvSpPr/>
      </xdr:nvSpPr>
      <xdr:spPr>
        <a:xfrm>
          <a:off x="2857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94615</xdr:rowOff>
    </xdr:from>
    <xdr:ext cx="598170" cy="259080"/>
    <xdr:sp macro="" textlink="">
      <xdr:nvSpPr>
        <xdr:cNvPr id="123" name="テキスト ボックス 122"/>
        <xdr:cNvSpPr txBox="1"/>
      </xdr:nvSpPr>
      <xdr:spPr>
        <a:xfrm>
          <a:off x="2608580" y="10038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130810</xdr:rowOff>
    </xdr:from>
    <xdr:to>
      <xdr:col>10</xdr:col>
      <xdr:colOff>114300</xdr:colOff>
      <xdr:row>57</xdr:row>
      <xdr:rowOff>134620</xdr:rowOff>
    </xdr:to>
    <xdr:cxnSp macro="">
      <xdr:nvCxnSpPr>
        <xdr:cNvPr id="124" name="直線コネクタ 123"/>
        <xdr:cNvCxnSpPr/>
      </xdr:nvCxnSpPr>
      <xdr:spPr>
        <a:xfrm>
          <a:off x="1130300" y="99034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5080</xdr:rowOff>
    </xdr:from>
    <xdr:to>
      <xdr:col>10</xdr:col>
      <xdr:colOff>165100</xdr:colOff>
      <xdr:row>58</xdr:row>
      <xdr:rowOff>106680</xdr:rowOff>
    </xdr:to>
    <xdr:sp macro="" textlink="">
      <xdr:nvSpPr>
        <xdr:cNvPr id="125" name="フローチャート: 判断 124"/>
        <xdr:cNvSpPr/>
      </xdr:nvSpPr>
      <xdr:spPr>
        <a:xfrm>
          <a:off x="19685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97790</xdr:rowOff>
    </xdr:from>
    <xdr:ext cx="598170" cy="258445"/>
    <xdr:sp macro="" textlink="">
      <xdr:nvSpPr>
        <xdr:cNvPr id="126" name="テキスト ボックス 125"/>
        <xdr:cNvSpPr txBox="1"/>
      </xdr:nvSpPr>
      <xdr:spPr>
        <a:xfrm>
          <a:off x="17195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12700</xdr:rowOff>
    </xdr:from>
    <xdr:to>
      <xdr:col>6</xdr:col>
      <xdr:colOff>38100</xdr:colOff>
      <xdr:row>58</xdr:row>
      <xdr:rowOff>114300</xdr:rowOff>
    </xdr:to>
    <xdr:sp macro="" textlink="">
      <xdr:nvSpPr>
        <xdr:cNvPr id="127" name="フローチャート: 判断 126"/>
        <xdr:cNvSpPr/>
      </xdr:nvSpPr>
      <xdr:spPr>
        <a:xfrm>
          <a:off x="107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105410</xdr:rowOff>
    </xdr:from>
    <xdr:ext cx="598170" cy="259080"/>
    <xdr:sp macro="" textlink="">
      <xdr:nvSpPr>
        <xdr:cNvPr id="128" name="テキスト ボックス 127"/>
        <xdr:cNvSpPr txBox="1"/>
      </xdr:nvSpPr>
      <xdr:spPr>
        <a:xfrm>
          <a:off x="830580" y="10049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141605</xdr:rowOff>
    </xdr:to>
    <xdr:sp macro="" textlink="">
      <xdr:nvSpPr>
        <xdr:cNvPr id="134" name="楕円 133"/>
        <xdr:cNvSpPr/>
      </xdr:nvSpPr>
      <xdr:spPr>
        <a:xfrm>
          <a:off x="45847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63500</xdr:rowOff>
    </xdr:from>
    <xdr:ext cx="598805" cy="258445"/>
    <xdr:sp macro="" textlink="">
      <xdr:nvSpPr>
        <xdr:cNvPr id="135" name="物件費該当値テキスト"/>
        <xdr:cNvSpPr txBox="1"/>
      </xdr:nvSpPr>
      <xdr:spPr>
        <a:xfrm>
          <a:off x="4686300" y="9664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16510</xdr:rowOff>
    </xdr:from>
    <xdr:to>
      <xdr:col>20</xdr:col>
      <xdr:colOff>38100</xdr:colOff>
      <xdr:row>57</xdr:row>
      <xdr:rowOff>118110</xdr:rowOff>
    </xdr:to>
    <xdr:sp macro="" textlink="">
      <xdr:nvSpPr>
        <xdr:cNvPr id="136" name="楕円 135"/>
        <xdr:cNvSpPr/>
      </xdr:nvSpPr>
      <xdr:spPr>
        <a:xfrm>
          <a:off x="3746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134620</xdr:rowOff>
    </xdr:from>
    <xdr:ext cx="598170" cy="258445"/>
    <xdr:sp macro="" textlink="">
      <xdr:nvSpPr>
        <xdr:cNvPr id="137" name="テキスト ボックス 136"/>
        <xdr:cNvSpPr txBox="1"/>
      </xdr:nvSpPr>
      <xdr:spPr>
        <a:xfrm>
          <a:off x="3497580" y="9564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19050</xdr:rowOff>
    </xdr:from>
    <xdr:to>
      <xdr:col>15</xdr:col>
      <xdr:colOff>101600</xdr:colOff>
      <xdr:row>57</xdr:row>
      <xdr:rowOff>120650</xdr:rowOff>
    </xdr:to>
    <xdr:sp macro="" textlink="">
      <xdr:nvSpPr>
        <xdr:cNvPr id="138" name="楕円 137"/>
        <xdr:cNvSpPr/>
      </xdr:nvSpPr>
      <xdr:spPr>
        <a:xfrm>
          <a:off x="2857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137160</xdr:rowOff>
    </xdr:from>
    <xdr:ext cx="598170" cy="259080"/>
    <xdr:sp macro="" textlink="">
      <xdr:nvSpPr>
        <xdr:cNvPr id="139" name="テキスト ボックス 138"/>
        <xdr:cNvSpPr txBox="1"/>
      </xdr:nvSpPr>
      <xdr:spPr>
        <a:xfrm>
          <a:off x="2608580" y="956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83820</xdr:rowOff>
    </xdr:from>
    <xdr:to>
      <xdr:col>10</xdr:col>
      <xdr:colOff>165100</xdr:colOff>
      <xdr:row>58</xdr:row>
      <xdr:rowOff>13970</xdr:rowOff>
    </xdr:to>
    <xdr:sp macro="" textlink="">
      <xdr:nvSpPr>
        <xdr:cNvPr id="140" name="楕円 139"/>
        <xdr:cNvSpPr/>
      </xdr:nvSpPr>
      <xdr:spPr>
        <a:xfrm>
          <a:off x="1968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30480</xdr:rowOff>
    </xdr:from>
    <xdr:ext cx="598170" cy="258445"/>
    <xdr:sp macro="" textlink="">
      <xdr:nvSpPr>
        <xdr:cNvPr id="141" name="テキスト ボックス 140"/>
        <xdr:cNvSpPr txBox="1"/>
      </xdr:nvSpPr>
      <xdr:spPr>
        <a:xfrm>
          <a:off x="1719580" y="963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80010</xdr:rowOff>
    </xdr:from>
    <xdr:to>
      <xdr:col>6</xdr:col>
      <xdr:colOff>38100</xdr:colOff>
      <xdr:row>58</xdr:row>
      <xdr:rowOff>10160</xdr:rowOff>
    </xdr:to>
    <xdr:sp macro="" textlink="">
      <xdr:nvSpPr>
        <xdr:cNvPr id="142" name="楕円 141"/>
        <xdr:cNvSpPr/>
      </xdr:nvSpPr>
      <xdr:spPr>
        <a:xfrm>
          <a:off x="107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26670</xdr:rowOff>
    </xdr:from>
    <xdr:ext cx="598170" cy="259080"/>
    <xdr:sp macro="" textlink="">
      <xdr:nvSpPr>
        <xdr:cNvPr id="143" name="テキスト ボックス 142"/>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635</xdr:rowOff>
    </xdr:from>
    <xdr:to>
      <xdr:col>24</xdr:col>
      <xdr:colOff>62865</xdr:colOff>
      <xdr:row>78</xdr:row>
      <xdr:rowOff>134620</xdr:rowOff>
    </xdr:to>
    <xdr:cxnSp macro="">
      <xdr:nvCxnSpPr>
        <xdr:cNvPr id="165" name="直線コネクタ 164"/>
        <xdr:cNvCxnSpPr/>
      </xdr:nvCxnSpPr>
      <xdr:spPr>
        <a:xfrm flipV="1">
          <a:off x="4633595" y="1234503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138430</xdr:rowOff>
    </xdr:from>
    <xdr:ext cx="469900" cy="259080"/>
    <xdr:sp macro="" textlink="">
      <xdr:nvSpPr>
        <xdr:cNvPr id="166" name="維持補修費最小値テキスト"/>
        <xdr:cNvSpPr txBox="1"/>
      </xdr:nvSpPr>
      <xdr:spPr>
        <a:xfrm>
          <a:off x="4686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134620</xdr:rowOff>
    </xdr:from>
    <xdr:to>
      <xdr:col>24</xdr:col>
      <xdr:colOff>152400</xdr:colOff>
      <xdr:row>78</xdr:row>
      <xdr:rowOff>134620</xdr:rowOff>
    </xdr:to>
    <xdr:cxnSp macro="">
      <xdr:nvCxnSpPr>
        <xdr:cNvPr id="167" name="直線コネクタ 166"/>
        <xdr:cNvCxnSpPr/>
      </xdr:nvCxnSpPr>
      <xdr:spPr>
        <a:xfrm>
          <a:off x="4546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118745</xdr:rowOff>
    </xdr:from>
    <xdr:ext cx="598805" cy="259080"/>
    <xdr:sp macro="" textlink="">
      <xdr:nvSpPr>
        <xdr:cNvPr id="168" name="維持補修費最大値テキスト"/>
        <xdr:cNvSpPr txBox="1"/>
      </xdr:nvSpPr>
      <xdr:spPr>
        <a:xfrm>
          <a:off x="4686300" y="1212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255,404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635</xdr:rowOff>
    </xdr:from>
    <xdr:to>
      <xdr:col>24</xdr:col>
      <xdr:colOff>152400</xdr:colOff>
      <xdr:row>72</xdr:row>
      <xdr:rowOff>635</xdr:rowOff>
    </xdr:to>
    <xdr:cxnSp macro="">
      <xdr:nvCxnSpPr>
        <xdr:cNvPr id="169" name="直線コネクタ 168"/>
        <xdr:cNvCxnSpPr/>
      </xdr:nvCxnSpPr>
      <xdr:spPr>
        <a:xfrm>
          <a:off x="4546600" y="1234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127635</xdr:rowOff>
    </xdr:from>
    <xdr:to>
      <xdr:col>24</xdr:col>
      <xdr:colOff>63500</xdr:colOff>
      <xdr:row>77</xdr:row>
      <xdr:rowOff>132715</xdr:rowOff>
    </xdr:to>
    <xdr:cxnSp macro="">
      <xdr:nvCxnSpPr>
        <xdr:cNvPr id="170" name="直線コネクタ 169"/>
        <xdr:cNvCxnSpPr/>
      </xdr:nvCxnSpPr>
      <xdr:spPr>
        <a:xfrm>
          <a:off x="3797300" y="133292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132080</xdr:rowOff>
    </xdr:from>
    <xdr:ext cx="534670" cy="258445"/>
    <xdr:sp macro="" textlink="">
      <xdr:nvSpPr>
        <xdr:cNvPr id="171" name="維持補修費平均値テキスト"/>
        <xdr:cNvSpPr txBox="1"/>
      </xdr:nvSpPr>
      <xdr:spPr>
        <a:xfrm>
          <a:off x="4686300" y="13333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153670</xdr:rowOff>
    </xdr:from>
    <xdr:to>
      <xdr:col>24</xdr:col>
      <xdr:colOff>114300</xdr:colOff>
      <xdr:row>78</xdr:row>
      <xdr:rowOff>83820</xdr:rowOff>
    </xdr:to>
    <xdr:sp macro="" textlink="">
      <xdr:nvSpPr>
        <xdr:cNvPr id="172" name="フローチャート: 判断 171"/>
        <xdr:cNvSpPr/>
      </xdr:nvSpPr>
      <xdr:spPr>
        <a:xfrm>
          <a:off x="4584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127635</xdr:rowOff>
    </xdr:from>
    <xdr:to>
      <xdr:col>19</xdr:col>
      <xdr:colOff>177800</xdr:colOff>
      <xdr:row>77</xdr:row>
      <xdr:rowOff>134620</xdr:rowOff>
    </xdr:to>
    <xdr:cxnSp macro="">
      <xdr:nvCxnSpPr>
        <xdr:cNvPr id="173" name="直線コネクタ 172"/>
        <xdr:cNvCxnSpPr/>
      </xdr:nvCxnSpPr>
      <xdr:spPr>
        <a:xfrm flipV="1">
          <a:off x="2908300" y="13329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158750</xdr:rowOff>
    </xdr:from>
    <xdr:to>
      <xdr:col>20</xdr:col>
      <xdr:colOff>38100</xdr:colOff>
      <xdr:row>78</xdr:row>
      <xdr:rowOff>88900</xdr:rowOff>
    </xdr:to>
    <xdr:sp macro="" textlink="">
      <xdr:nvSpPr>
        <xdr:cNvPr id="174" name="フローチャート: 判断 173"/>
        <xdr:cNvSpPr/>
      </xdr:nvSpPr>
      <xdr:spPr>
        <a:xfrm>
          <a:off x="3746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80010</xdr:rowOff>
    </xdr:from>
    <xdr:ext cx="534035" cy="259080"/>
    <xdr:sp macro="" textlink="">
      <xdr:nvSpPr>
        <xdr:cNvPr id="175" name="テキスト ボックス 174"/>
        <xdr:cNvSpPr txBox="1"/>
      </xdr:nvSpPr>
      <xdr:spPr>
        <a:xfrm>
          <a:off x="3529965" y="1345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134620</xdr:rowOff>
    </xdr:from>
    <xdr:to>
      <xdr:col>15</xdr:col>
      <xdr:colOff>50800</xdr:colOff>
      <xdr:row>77</xdr:row>
      <xdr:rowOff>146050</xdr:rowOff>
    </xdr:to>
    <xdr:cxnSp macro="">
      <xdr:nvCxnSpPr>
        <xdr:cNvPr id="176" name="直線コネクタ 175"/>
        <xdr:cNvCxnSpPr/>
      </xdr:nvCxnSpPr>
      <xdr:spPr>
        <a:xfrm flipV="1">
          <a:off x="2019300" y="13336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151130</xdr:rowOff>
    </xdr:from>
    <xdr:to>
      <xdr:col>15</xdr:col>
      <xdr:colOff>101600</xdr:colOff>
      <xdr:row>78</xdr:row>
      <xdr:rowOff>81280</xdr:rowOff>
    </xdr:to>
    <xdr:sp macro="" textlink="">
      <xdr:nvSpPr>
        <xdr:cNvPr id="177" name="フローチャート: 判断 176"/>
        <xdr:cNvSpPr/>
      </xdr:nvSpPr>
      <xdr:spPr>
        <a:xfrm>
          <a:off x="2857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72390</xdr:rowOff>
    </xdr:from>
    <xdr:ext cx="534035" cy="259080"/>
    <xdr:sp macro="" textlink="">
      <xdr:nvSpPr>
        <xdr:cNvPr id="178" name="テキスト ボックス 177"/>
        <xdr:cNvSpPr txBox="1"/>
      </xdr:nvSpPr>
      <xdr:spPr>
        <a:xfrm>
          <a:off x="2640965" y="1344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135890</xdr:rowOff>
    </xdr:from>
    <xdr:to>
      <xdr:col>10</xdr:col>
      <xdr:colOff>114300</xdr:colOff>
      <xdr:row>77</xdr:row>
      <xdr:rowOff>146050</xdr:rowOff>
    </xdr:to>
    <xdr:cxnSp macro="">
      <xdr:nvCxnSpPr>
        <xdr:cNvPr id="179" name="直線コネクタ 178"/>
        <xdr:cNvCxnSpPr/>
      </xdr:nvCxnSpPr>
      <xdr:spPr>
        <a:xfrm>
          <a:off x="1130300" y="13337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152400</xdr:rowOff>
    </xdr:from>
    <xdr:to>
      <xdr:col>10</xdr:col>
      <xdr:colOff>165100</xdr:colOff>
      <xdr:row>78</xdr:row>
      <xdr:rowOff>82550</xdr:rowOff>
    </xdr:to>
    <xdr:sp macro="" textlink="">
      <xdr:nvSpPr>
        <xdr:cNvPr id="180" name="フローチャート: 判断 179"/>
        <xdr:cNvSpPr/>
      </xdr:nvSpPr>
      <xdr:spPr>
        <a:xfrm>
          <a:off x="1968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73660</xdr:rowOff>
    </xdr:from>
    <xdr:ext cx="534035" cy="259080"/>
    <xdr:sp macro="" textlink="">
      <xdr:nvSpPr>
        <xdr:cNvPr id="181" name="テキスト ボックス 180"/>
        <xdr:cNvSpPr txBox="1"/>
      </xdr:nvSpPr>
      <xdr:spPr>
        <a:xfrm>
          <a:off x="1751965" y="1344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157480</xdr:rowOff>
    </xdr:from>
    <xdr:to>
      <xdr:col>6</xdr:col>
      <xdr:colOff>38100</xdr:colOff>
      <xdr:row>78</xdr:row>
      <xdr:rowOff>87630</xdr:rowOff>
    </xdr:to>
    <xdr:sp macro="" textlink="">
      <xdr:nvSpPr>
        <xdr:cNvPr id="182" name="フローチャート: 判断 181"/>
        <xdr:cNvSpPr/>
      </xdr:nvSpPr>
      <xdr:spPr>
        <a:xfrm>
          <a:off x="1079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78740</xdr:rowOff>
    </xdr:from>
    <xdr:ext cx="534035" cy="259080"/>
    <xdr:sp macro="" textlink="">
      <xdr:nvSpPr>
        <xdr:cNvPr id="183" name="テキスト ボックス 182"/>
        <xdr:cNvSpPr txBox="1"/>
      </xdr:nvSpPr>
      <xdr:spPr>
        <a:xfrm>
          <a:off x="862965" y="1345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81915</xdr:rowOff>
    </xdr:from>
    <xdr:to>
      <xdr:col>24</xdr:col>
      <xdr:colOff>114300</xdr:colOff>
      <xdr:row>78</xdr:row>
      <xdr:rowOff>12065</xdr:rowOff>
    </xdr:to>
    <xdr:sp macro="" textlink="">
      <xdr:nvSpPr>
        <xdr:cNvPr id="189" name="楕円 188"/>
        <xdr:cNvSpPr/>
      </xdr:nvSpPr>
      <xdr:spPr>
        <a:xfrm>
          <a:off x="4584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104775</xdr:rowOff>
    </xdr:from>
    <xdr:ext cx="534670" cy="259080"/>
    <xdr:sp macro="" textlink="">
      <xdr:nvSpPr>
        <xdr:cNvPr id="190" name="維持補修費該当値テキスト"/>
        <xdr:cNvSpPr txBox="1"/>
      </xdr:nvSpPr>
      <xdr:spPr>
        <a:xfrm>
          <a:off x="4686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76835</xdr:rowOff>
    </xdr:from>
    <xdr:to>
      <xdr:col>20</xdr:col>
      <xdr:colOff>38100</xdr:colOff>
      <xdr:row>78</xdr:row>
      <xdr:rowOff>6985</xdr:rowOff>
    </xdr:to>
    <xdr:sp macro="" textlink="">
      <xdr:nvSpPr>
        <xdr:cNvPr id="191" name="楕円 190"/>
        <xdr:cNvSpPr/>
      </xdr:nvSpPr>
      <xdr:spPr>
        <a:xfrm>
          <a:off x="3746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23495</xdr:rowOff>
    </xdr:from>
    <xdr:ext cx="534035" cy="259080"/>
    <xdr:sp macro="" textlink="">
      <xdr:nvSpPr>
        <xdr:cNvPr id="192" name="テキスト ボックス 191"/>
        <xdr:cNvSpPr txBox="1"/>
      </xdr:nvSpPr>
      <xdr:spPr>
        <a:xfrm>
          <a:off x="3529965" y="1305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83820</xdr:rowOff>
    </xdr:from>
    <xdr:to>
      <xdr:col>15</xdr:col>
      <xdr:colOff>101600</xdr:colOff>
      <xdr:row>78</xdr:row>
      <xdr:rowOff>13970</xdr:rowOff>
    </xdr:to>
    <xdr:sp macro="" textlink="">
      <xdr:nvSpPr>
        <xdr:cNvPr id="193" name="楕円 192"/>
        <xdr:cNvSpPr/>
      </xdr:nvSpPr>
      <xdr:spPr>
        <a:xfrm>
          <a:off x="2857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30480</xdr:rowOff>
    </xdr:from>
    <xdr:ext cx="534035" cy="258445"/>
    <xdr:sp macro="" textlink="">
      <xdr:nvSpPr>
        <xdr:cNvPr id="194" name="テキスト ボックス 193"/>
        <xdr:cNvSpPr txBox="1"/>
      </xdr:nvSpPr>
      <xdr:spPr>
        <a:xfrm>
          <a:off x="2640965" y="13060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95250</xdr:rowOff>
    </xdr:from>
    <xdr:to>
      <xdr:col>10</xdr:col>
      <xdr:colOff>165100</xdr:colOff>
      <xdr:row>78</xdr:row>
      <xdr:rowOff>25400</xdr:rowOff>
    </xdr:to>
    <xdr:sp macro="" textlink="">
      <xdr:nvSpPr>
        <xdr:cNvPr id="195" name="楕円 194"/>
        <xdr:cNvSpPr/>
      </xdr:nvSpPr>
      <xdr:spPr>
        <a:xfrm>
          <a:off x="1968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41910</xdr:rowOff>
    </xdr:from>
    <xdr:ext cx="534035" cy="258445"/>
    <xdr:sp macro="" textlink="">
      <xdr:nvSpPr>
        <xdr:cNvPr id="196" name="テキスト ボックス 195"/>
        <xdr:cNvSpPr txBox="1"/>
      </xdr:nvSpPr>
      <xdr:spPr>
        <a:xfrm>
          <a:off x="1751965"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85090</xdr:rowOff>
    </xdr:from>
    <xdr:to>
      <xdr:col>6</xdr:col>
      <xdr:colOff>38100</xdr:colOff>
      <xdr:row>78</xdr:row>
      <xdr:rowOff>15240</xdr:rowOff>
    </xdr:to>
    <xdr:sp macro="" textlink="">
      <xdr:nvSpPr>
        <xdr:cNvPr id="197" name="楕円 196"/>
        <xdr:cNvSpPr/>
      </xdr:nvSpPr>
      <xdr:spPr>
        <a:xfrm>
          <a:off x="1079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31750</xdr:rowOff>
    </xdr:from>
    <xdr:ext cx="534035" cy="258445"/>
    <xdr:sp macro="" textlink="">
      <xdr:nvSpPr>
        <xdr:cNvPr id="198" name="テキスト ボックス 197"/>
        <xdr:cNvSpPr txBox="1"/>
      </xdr:nvSpPr>
      <xdr:spPr>
        <a:xfrm>
          <a:off x="862965" y="1306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09" name="直線コネクタ 20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0" name="テキスト ボックス 209"/>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1" name="直線コネクタ 21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2" name="テキスト ボックス 211"/>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3" name="直線コネクタ 21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4" name="テキスト ボックス 21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5" name="直線コネクタ 21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16" name="テキスト ボックス 215"/>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7" name="直線コネクタ 21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18" name="テキスト ボックス 217"/>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9" name="直線コネクタ 21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0" name="テキスト ボックス 219"/>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32385</xdr:rowOff>
    </xdr:from>
    <xdr:to>
      <xdr:col>24</xdr:col>
      <xdr:colOff>62865</xdr:colOff>
      <xdr:row>98</xdr:row>
      <xdr:rowOff>109220</xdr:rowOff>
    </xdr:to>
    <xdr:cxnSp macro="">
      <xdr:nvCxnSpPr>
        <xdr:cNvPr id="224" name="直線コネクタ 223"/>
        <xdr:cNvCxnSpPr/>
      </xdr:nvCxnSpPr>
      <xdr:spPr>
        <a:xfrm flipV="1">
          <a:off x="4633595" y="15462885"/>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112395</xdr:rowOff>
    </xdr:from>
    <xdr:ext cx="534670" cy="258445"/>
    <xdr:sp macro="" textlink="">
      <xdr:nvSpPr>
        <xdr:cNvPr id="225" name="扶助費最小値テキスト"/>
        <xdr:cNvSpPr txBox="1"/>
      </xdr:nvSpPr>
      <xdr:spPr>
        <a:xfrm>
          <a:off x="4686300" y="1691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109220</xdr:rowOff>
    </xdr:from>
    <xdr:to>
      <xdr:col>24</xdr:col>
      <xdr:colOff>152400</xdr:colOff>
      <xdr:row>98</xdr:row>
      <xdr:rowOff>109220</xdr:rowOff>
    </xdr:to>
    <xdr:cxnSp macro="">
      <xdr:nvCxnSpPr>
        <xdr:cNvPr id="226" name="直線コネクタ 225"/>
        <xdr:cNvCxnSpPr/>
      </xdr:nvCxnSpPr>
      <xdr:spPr>
        <a:xfrm>
          <a:off x="4546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98805" cy="259080"/>
    <xdr:sp macro="" textlink="">
      <xdr:nvSpPr>
        <xdr:cNvPr id="227" name="扶助費最大値テキスト"/>
        <xdr:cNvSpPr txBox="1"/>
      </xdr:nvSpPr>
      <xdr:spPr>
        <a:xfrm>
          <a:off x="4686300" y="15238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147,841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32385</xdr:rowOff>
    </xdr:from>
    <xdr:to>
      <xdr:col>24</xdr:col>
      <xdr:colOff>152400</xdr:colOff>
      <xdr:row>90</xdr:row>
      <xdr:rowOff>32385</xdr:rowOff>
    </xdr:to>
    <xdr:cxnSp macro="">
      <xdr:nvCxnSpPr>
        <xdr:cNvPr id="228" name="直線コネクタ 227"/>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43180</xdr:rowOff>
    </xdr:from>
    <xdr:to>
      <xdr:col>24</xdr:col>
      <xdr:colOff>63500</xdr:colOff>
      <xdr:row>96</xdr:row>
      <xdr:rowOff>50165</xdr:rowOff>
    </xdr:to>
    <xdr:cxnSp macro="">
      <xdr:nvCxnSpPr>
        <xdr:cNvPr id="229" name="直線コネクタ 228"/>
        <xdr:cNvCxnSpPr/>
      </xdr:nvCxnSpPr>
      <xdr:spPr>
        <a:xfrm flipV="1">
          <a:off x="3797300" y="16502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171450</xdr:rowOff>
    </xdr:from>
    <xdr:ext cx="534670" cy="259080"/>
    <xdr:sp macro="" textlink="">
      <xdr:nvSpPr>
        <xdr:cNvPr id="230" name="扶助費平均値テキスト"/>
        <xdr:cNvSpPr txBox="1"/>
      </xdr:nvSpPr>
      <xdr:spPr>
        <a:xfrm>
          <a:off x="4686300" y="16116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148590</xdr:rowOff>
    </xdr:from>
    <xdr:to>
      <xdr:col>24</xdr:col>
      <xdr:colOff>114300</xdr:colOff>
      <xdr:row>95</xdr:row>
      <xdr:rowOff>78740</xdr:rowOff>
    </xdr:to>
    <xdr:sp macro="" textlink="">
      <xdr:nvSpPr>
        <xdr:cNvPr id="231" name="フローチャート: 判断 230"/>
        <xdr:cNvSpPr/>
      </xdr:nvSpPr>
      <xdr:spPr>
        <a:xfrm>
          <a:off x="45847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50165</xdr:rowOff>
    </xdr:from>
    <xdr:to>
      <xdr:col>19</xdr:col>
      <xdr:colOff>177800</xdr:colOff>
      <xdr:row>96</xdr:row>
      <xdr:rowOff>106680</xdr:rowOff>
    </xdr:to>
    <xdr:cxnSp macro="">
      <xdr:nvCxnSpPr>
        <xdr:cNvPr id="232" name="直線コネクタ 231"/>
        <xdr:cNvCxnSpPr/>
      </xdr:nvCxnSpPr>
      <xdr:spPr>
        <a:xfrm flipV="1">
          <a:off x="2908300" y="165093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135255</xdr:rowOff>
    </xdr:from>
    <xdr:to>
      <xdr:col>20</xdr:col>
      <xdr:colOff>38100</xdr:colOff>
      <xdr:row>95</xdr:row>
      <xdr:rowOff>65405</xdr:rowOff>
    </xdr:to>
    <xdr:sp macro="" textlink="">
      <xdr:nvSpPr>
        <xdr:cNvPr id="233" name="フローチャート: 判断 232"/>
        <xdr:cNvSpPr/>
      </xdr:nvSpPr>
      <xdr:spPr>
        <a:xfrm>
          <a:off x="3746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81915</xdr:rowOff>
    </xdr:from>
    <xdr:ext cx="534035" cy="259080"/>
    <xdr:sp macro="" textlink="">
      <xdr:nvSpPr>
        <xdr:cNvPr id="234" name="テキスト ボックス 233"/>
        <xdr:cNvSpPr txBox="1"/>
      </xdr:nvSpPr>
      <xdr:spPr>
        <a:xfrm>
          <a:off x="3529965" y="1602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106680</xdr:rowOff>
    </xdr:from>
    <xdr:to>
      <xdr:col>15</xdr:col>
      <xdr:colOff>50800</xdr:colOff>
      <xdr:row>96</xdr:row>
      <xdr:rowOff>132715</xdr:rowOff>
    </xdr:to>
    <xdr:cxnSp macro="">
      <xdr:nvCxnSpPr>
        <xdr:cNvPr id="235" name="直線コネクタ 234"/>
        <xdr:cNvCxnSpPr/>
      </xdr:nvCxnSpPr>
      <xdr:spPr>
        <a:xfrm flipV="1">
          <a:off x="2019300" y="165658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49530</xdr:rowOff>
    </xdr:from>
    <xdr:to>
      <xdr:col>15</xdr:col>
      <xdr:colOff>101600</xdr:colOff>
      <xdr:row>95</xdr:row>
      <xdr:rowOff>151130</xdr:rowOff>
    </xdr:to>
    <xdr:sp macro="" textlink="">
      <xdr:nvSpPr>
        <xdr:cNvPr id="236" name="フローチャート: 判断 235"/>
        <xdr:cNvSpPr/>
      </xdr:nvSpPr>
      <xdr:spPr>
        <a:xfrm>
          <a:off x="2857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167640</xdr:rowOff>
    </xdr:from>
    <xdr:ext cx="534035" cy="258445"/>
    <xdr:sp macro="" textlink="">
      <xdr:nvSpPr>
        <xdr:cNvPr id="237" name="テキスト ボックス 236"/>
        <xdr:cNvSpPr txBox="1"/>
      </xdr:nvSpPr>
      <xdr:spPr>
        <a:xfrm>
          <a:off x="2640965" y="16112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132715</xdr:rowOff>
    </xdr:from>
    <xdr:to>
      <xdr:col>10</xdr:col>
      <xdr:colOff>114300</xdr:colOff>
      <xdr:row>96</xdr:row>
      <xdr:rowOff>168275</xdr:rowOff>
    </xdr:to>
    <xdr:cxnSp macro="">
      <xdr:nvCxnSpPr>
        <xdr:cNvPr id="238" name="直線コネクタ 237"/>
        <xdr:cNvCxnSpPr/>
      </xdr:nvCxnSpPr>
      <xdr:spPr>
        <a:xfrm flipV="1">
          <a:off x="1130300" y="16591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61595</xdr:rowOff>
    </xdr:from>
    <xdr:to>
      <xdr:col>10</xdr:col>
      <xdr:colOff>165100</xdr:colOff>
      <xdr:row>95</xdr:row>
      <xdr:rowOff>163195</xdr:rowOff>
    </xdr:to>
    <xdr:sp macro="" textlink="">
      <xdr:nvSpPr>
        <xdr:cNvPr id="239" name="フローチャート: 判断 238"/>
        <xdr:cNvSpPr/>
      </xdr:nvSpPr>
      <xdr:spPr>
        <a:xfrm>
          <a:off x="1968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8255</xdr:rowOff>
    </xdr:from>
    <xdr:ext cx="534035" cy="258445"/>
    <xdr:sp macro="" textlink="">
      <xdr:nvSpPr>
        <xdr:cNvPr id="240" name="テキスト ボックス 239"/>
        <xdr:cNvSpPr txBox="1"/>
      </xdr:nvSpPr>
      <xdr:spPr>
        <a:xfrm>
          <a:off x="1751965" y="1612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128905</xdr:rowOff>
    </xdr:from>
    <xdr:to>
      <xdr:col>6</xdr:col>
      <xdr:colOff>38100</xdr:colOff>
      <xdr:row>96</xdr:row>
      <xdr:rowOff>59055</xdr:rowOff>
    </xdr:to>
    <xdr:sp macro="" textlink="">
      <xdr:nvSpPr>
        <xdr:cNvPr id="241" name="フローチャート: 判断 240"/>
        <xdr:cNvSpPr/>
      </xdr:nvSpPr>
      <xdr:spPr>
        <a:xfrm>
          <a:off x="1079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75565</xdr:rowOff>
    </xdr:from>
    <xdr:ext cx="534035" cy="258445"/>
    <xdr:sp macro="" textlink="">
      <xdr:nvSpPr>
        <xdr:cNvPr id="242" name="テキスト ボックス 241"/>
        <xdr:cNvSpPr txBox="1"/>
      </xdr:nvSpPr>
      <xdr:spPr>
        <a:xfrm>
          <a:off x="862965" y="1619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163830</xdr:rowOff>
    </xdr:from>
    <xdr:to>
      <xdr:col>24</xdr:col>
      <xdr:colOff>114300</xdr:colOff>
      <xdr:row>96</xdr:row>
      <xdr:rowOff>93980</xdr:rowOff>
    </xdr:to>
    <xdr:sp macro="" textlink="">
      <xdr:nvSpPr>
        <xdr:cNvPr id="248" name="楕円 247"/>
        <xdr:cNvSpPr/>
      </xdr:nvSpPr>
      <xdr:spPr>
        <a:xfrm>
          <a:off x="4584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142240</xdr:rowOff>
    </xdr:from>
    <xdr:ext cx="534670" cy="259080"/>
    <xdr:sp macro="" textlink="">
      <xdr:nvSpPr>
        <xdr:cNvPr id="249" name="扶助費該当値テキスト"/>
        <xdr:cNvSpPr txBox="1"/>
      </xdr:nvSpPr>
      <xdr:spPr>
        <a:xfrm>
          <a:off x="4686300"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170815</xdr:rowOff>
    </xdr:from>
    <xdr:to>
      <xdr:col>20</xdr:col>
      <xdr:colOff>38100</xdr:colOff>
      <xdr:row>96</xdr:row>
      <xdr:rowOff>100965</xdr:rowOff>
    </xdr:to>
    <xdr:sp macro="" textlink="">
      <xdr:nvSpPr>
        <xdr:cNvPr id="250" name="楕円 249"/>
        <xdr:cNvSpPr/>
      </xdr:nvSpPr>
      <xdr:spPr>
        <a:xfrm>
          <a:off x="3746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92075</xdr:rowOff>
    </xdr:from>
    <xdr:ext cx="534035" cy="259080"/>
    <xdr:sp macro="" textlink="">
      <xdr:nvSpPr>
        <xdr:cNvPr id="251" name="テキスト ボックス 250"/>
        <xdr:cNvSpPr txBox="1"/>
      </xdr:nvSpPr>
      <xdr:spPr>
        <a:xfrm>
          <a:off x="3529965" y="1655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55880</xdr:rowOff>
    </xdr:from>
    <xdr:to>
      <xdr:col>15</xdr:col>
      <xdr:colOff>101600</xdr:colOff>
      <xdr:row>96</xdr:row>
      <xdr:rowOff>157480</xdr:rowOff>
    </xdr:to>
    <xdr:sp macro="" textlink="">
      <xdr:nvSpPr>
        <xdr:cNvPr id="252" name="楕円 251"/>
        <xdr:cNvSpPr/>
      </xdr:nvSpPr>
      <xdr:spPr>
        <a:xfrm>
          <a:off x="2857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148590</xdr:rowOff>
    </xdr:from>
    <xdr:ext cx="534035" cy="259080"/>
    <xdr:sp macro="" textlink="">
      <xdr:nvSpPr>
        <xdr:cNvPr id="253" name="テキスト ボックス 252"/>
        <xdr:cNvSpPr txBox="1"/>
      </xdr:nvSpPr>
      <xdr:spPr>
        <a:xfrm>
          <a:off x="2640965" y="16607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81915</xdr:rowOff>
    </xdr:from>
    <xdr:to>
      <xdr:col>10</xdr:col>
      <xdr:colOff>165100</xdr:colOff>
      <xdr:row>97</xdr:row>
      <xdr:rowOff>12065</xdr:rowOff>
    </xdr:to>
    <xdr:sp macro="" textlink="">
      <xdr:nvSpPr>
        <xdr:cNvPr id="254" name="楕円 253"/>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3175</xdr:rowOff>
    </xdr:from>
    <xdr:ext cx="534035" cy="259080"/>
    <xdr:sp macro="" textlink="">
      <xdr:nvSpPr>
        <xdr:cNvPr id="255" name="テキスト ボックス 254"/>
        <xdr:cNvSpPr txBox="1"/>
      </xdr:nvSpPr>
      <xdr:spPr>
        <a:xfrm>
          <a:off x="1751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56" name="楕円 255"/>
        <xdr:cNvSpPr/>
      </xdr:nvSpPr>
      <xdr:spPr>
        <a:xfrm>
          <a:off x="107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38735</xdr:rowOff>
    </xdr:from>
    <xdr:ext cx="534035" cy="259080"/>
    <xdr:sp macro="" textlink="">
      <xdr:nvSpPr>
        <xdr:cNvPr id="257" name="テキスト ボックス 256"/>
        <xdr:cNvSpPr txBox="1"/>
      </xdr:nvSpPr>
      <xdr:spPr>
        <a:xfrm>
          <a:off x="862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132080</xdr:rowOff>
    </xdr:from>
    <xdr:to>
      <xdr:col>54</xdr:col>
      <xdr:colOff>189865</xdr:colOff>
      <xdr:row>38</xdr:row>
      <xdr:rowOff>136525</xdr:rowOff>
    </xdr:to>
    <xdr:cxnSp macro="">
      <xdr:nvCxnSpPr>
        <xdr:cNvPr id="281" name="直線コネクタ 280"/>
        <xdr:cNvCxnSpPr/>
      </xdr:nvCxnSpPr>
      <xdr:spPr>
        <a:xfrm flipV="1">
          <a:off x="10475595" y="527558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534670" cy="259080"/>
    <xdr:sp macro="" textlink="">
      <xdr:nvSpPr>
        <xdr:cNvPr id="282" name="補助費等最小値テキスト"/>
        <xdr:cNvSpPr txBox="1"/>
      </xdr:nvSpPr>
      <xdr:spPr>
        <a:xfrm>
          <a:off x="10528300"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83" name="直線コネクタ 282"/>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78105</xdr:rowOff>
    </xdr:from>
    <xdr:ext cx="598805" cy="258445"/>
    <xdr:sp macro="" textlink="">
      <xdr:nvSpPr>
        <xdr:cNvPr id="284" name="補助費等最大値テキスト"/>
        <xdr:cNvSpPr txBox="1"/>
      </xdr:nvSpPr>
      <xdr:spPr>
        <a:xfrm>
          <a:off x="10528300" y="5050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764,464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132080</xdr:rowOff>
    </xdr:from>
    <xdr:to>
      <xdr:col>55</xdr:col>
      <xdr:colOff>88900</xdr:colOff>
      <xdr:row>30</xdr:row>
      <xdr:rowOff>132080</xdr:rowOff>
    </xdr:to>
    <xdr:cxnSp macro="">
      <xdr:nvCxnSpPr>
        <xdr:cNvPr id="285" name="直線コネクタ 284"/>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4445</xdr:rowOff>
    </xdr:from>
    <xdr:to>
      <xdr:col>55</xdr:col>
      <xdr:colOff>0</xdr:colOff>
      <xdr:row>35</xdr:row>
      <xdr:rowOff>146685</xdr:rowOff>
    </xdr:to>
    <xdr:cxnSp macro="">
      <xdr:nvCxnSpPr>
        <xdr:cNvPr id="286" name="直線コネクタ 285"/>
        <xdr:cNvCxnSpPr/>
      </xdr:nvCxnSpPr>
      <xdr:spPr>
        <a:xfrm>
          <a:off x="9639300" y="600519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142240</xdr:rowOff>
    </xdr:from>
    <xdr:ext cx="598805" cy="259080"/>
    <xdr:sp macro="" textlink="">
      <xdr:nvSpPr>
        <xdr:cNvPr id="287" name="補助費等平均値テキスト"/>
        <xdr:cNvSpPr txBox="1"/>
      </xdr:nvSpPr>
      <xdr:spPr>
        <a:xfrm>
          <a:off x="10528300" y="63144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180,661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163830</xdr:rowOff>
    </xdr:from>
    <xdr:to>
      <xdr:col>55</xdr:col>
      <xdr:colOff>50800</xdr:colOff>
      <xdr:row>37</xdr:row>
      <xdr:rowOff>93980</xdr:rowOff>
    </xdr:to>
    <xdr:sp macro="" textlink="">
      <xdr:nvSpPr>
        <xdr:cNvPr id="288" name="フローチャート: 判断 287"/>
        <xdr:cNvSpPr/>
      </xdr:nvSpPr>
      <xdr:spPr>
        <a:xfrm>
          <a:off x="104267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xdr:rowOff>
    </xdr:from>
    <xdr:to>
      <xdr:col>50</xdr:col>
      <xdr:colOff>114300</xdr:colOff>
      <xdr:row>35</xdr:row>
      <xdr:rowOff>21590</xdr:rowOff>
    </xdr:to>
    <xdr:cxnSp macro="">
      <xdr:nvCxnSpPr>
        <xdr:cNvPr id="289" name="直線コネクタ 288"/>
        <xdr:cNvCxnSpPr/>
      </xdr:nvCxnSpPr>
      <xdr:spPr>
        <a:xfrm flipV="1">
          <a:off x="8750300" y="60051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167640</xdr:rowOff>
    </xdr:from>
    <xdr:to>
      <xdr:col>50</xdr:col>
      <xdr:colOff>165100</xdr:colOff>
      <xdr:row>37</xdr:row>
      <xdr:rowOff>97790</xdr:rowOff>
    </xdr:to>
    <xdr:sp macro="" textlink="">
      <xdr:nvSpPr>
        <xdr:cNvPr id="290" name="フローチャート: 判断 289"/>
        <xdr:cNvSpPr/>
      </xdr:nvSpPr>
      <xdr:spPr>
        <a:xfrm>
          <a:off x="958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88900</xdr:rowOff>
    </xdr:from>
    <xdr:ext cx="598170" cy="258445"/>
    <xdr:sp macro="" textlink="">
      <xdr:nvSpPr>
        <xdr:cNvPr id="291" name="テキスト ボックス 290"/>
        <xdr:cNvSpPr txBox="1"/>
      </xdr:nvSpPr>
      <xdr:spPr>
        <a:xfrm>
          <a:off x="9339580" y="643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21590</xdr:rowOff>
    </xdr:from>
    <xdr:to>
      <xdr:col>45</xdr:col>
      <xdr:colOff>177800</xdr:colOff>
      <xdr:row>35</xdr:row>
      <xdr:rowOff>146685</xdr:rowOff>
    </xdr:to>
    <xdr:cxnSp macro="">
      <xdr:nvCxnSpPr>
        <xdr:cNvPr id="292" name="直線コネクタ 291"/>
        <xdr:cNvCxnSpPr/>
      </xdr:nvCxnSpPr>
      <xdr:spPr>
        <a:xfrm flipV="1">
          <a:off x="7861300" y="602234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xdr:rowOff>
    </xdr:from>
    <xdr:to>
      <xdr:col>46</xdr:col>
      <xdr:colOff>38100</xdr:colOff>
      <xdr:row>37</xdr:row>
      <xdr:rowOff>103505</xdr:rowOff>
    </xdr:to>
    <xdr:sp macro="" textlink="">
      <xdr:nvSpPr>
        <xdr:cNvPr id="293" name="フローチャート: 判断 292"/>
        <xdr:cNvSpPr/>
      </xdr:nvSpPr>
      <xdr:spPr>
        <a:xfrm>
          <a:off x="8699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94615</xdr:rowOff>
    </xdr:from>
    <xdr:ext cx="598170" cy="259080"/>
    <xdr:sp macro="" textlink="">
      <xdr:nvSpPr>
        <xdr:cNvPr id="294" name="テキスト ボックス 293"/>
        <xdr:cNvSpPr txBox="1"/>
      </xdr:nvSpPr>
      <xdr:spPr>
        <a:xfrm>
          <a:off x="8450580" y="643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146685</xdr:rowOff>
    </xdr:from>
    <xdr:to>
      <xdr:col>41</xdr:col>
      <xdr:colOff>50800</xdr:colOff>
      <xdr:row>36</xdr:row>
      <xdr:rowOff>87630</xdr:rowOff>
    </xdr:to>
    <xdr:cxnSp macro="">
      <xdr:nvCxnSpPr>
        <xdr:cNvPr id="295" name="直線コネクタ 294"/>
        <xdr:cNvCxnSpPr/>
      </xdr:nvCxnSpPr>
      <xdr:spPr>
        <a:xfrm flipV="1">
          <a:off x="6972300" y="6147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xdr:rowOff>
    </xdr:from>
    <xdr:to>
      <xdr:col>41</xdr:col>
      <xdr:colOff>101600</xdr:colOff>
      <xdr:row>37</xdr:row>
      <xdr:rowOff>114935</xdr:rowOff>
    </xdr:to>
    <xdr:sp macro="" textlink="">
      <xdr:nvSpPr>
        <xdr:cNvPr id="296" name="フローチャート: 判断 295"/>
        <xdr:cNvSpPr/>
      </xdr:nvSpPr>
      <xdr:spPr>
        <a:xfrm>
          <a:off x="7810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106045</xdr:rowOff>
    </xdr:from>
    <xdr:ext cx="598170" cy="259080"/>
    <xdr:sp macro="" textlink="">
      <xdr:nvSpPr>
        <xdr:cNvPr id="297" name="テキスト ボックス 296"/>
        <xdr:cNvSpPr txBox="1"/>
      </xdr:nvSpPr>
      <xdr:spPr>
        <a:xfrm>
          <a:off x="7561580" y="6449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36195</xdr:rowOff>
    </xdr:from>
    <xdr:to>
      <xdr:col>36</xdr:col>
      <xdr:colOff>165100</xdr:colOff>
      <xdr:row>37</xdr:row>
      <xdr:rowOff>137795</xdr:rowOff>
    </xdr:to>
    <xdr:sp macro="" textlink="">
      <xdr:nvSpPr>
        <xdr:cNvPr id="298" name="フローチャート: 判断 297"/>
        <xdr:cNvSpPr/>
      </xdr:nvSpPr>
      <xdr:spPr>
        <a:xfrm>
          <a:off x="692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128905</xdr:rowOff>
    </xdr:from>
    <xdr:ext cx="598170" cy="259080"/>
    <xdr:sp macro="" textlink="">
      <xdr:nvSpPr>
        <xdr:cNvPr id="299" name="テキスト ボックス 298"/>
        <xdr:cNvSpPr txBox="1"/>
      </xdr:nvSpPr>
      <xdr:spPr>
        <a:xfrm>
          <a:off x="6672580" y="6472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95885</xdr:rowOff>
    </xdr:from>
    <xdr:to>
      <xdr:col>55</xdr:col>
      <xdr:colOff>50800</xdr:colOff>
      <xdr:row>36</xdr:row>
      <xdr:rowOff>26035</xdr:rowOff>
    </xdr:to>
    <xdr:sp macro="" textlink="">
      <xdr:nvSpPr>
        <xdr:cNvPr id="305" name="楕円 304"/>
        <xdr:cNvSpPr/>
      </xdr:nvSpPr>
      <xdr:spPr>
        <a:xfrm>
          <a:off x="10426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118745</xdr:rowOff>
    </xdr:from>
    <xdr:ext cx="598805" cy="259080"/>
    <xdr:sp macro="" textlink="">
      <xdr:nvSpPr>
        <xdr:cNvPr id="306" name="補助費等該当値テキスト"/>
        <xdr:cNvSpPr txBox="1"/>
      </xdr:nvSpPr>
      <xdr:spPr>
        <a:xfrm>
          <a:off x="10528300" y="5948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125095</xdr:rowOff>
    </xdr:from>
    <xdr:to>
      <xdr:col>50</xdr:col>
      <xdr:colOff>165100</xdr:colOff>
      <xdr:row>35</xdr:row>
      <xdr:rowOff>55245</xdr:rowOff>
    </xdr:to>
    <xdr:sp macro="" textlink="">
      <xdr:nvSpPr>
        <xdr:cNvPr id="307" name="楕円 306"/>
        <xdr:cNvSpPr/>
      </xdr:nvSpPr>
      <xdr:spPr>
        <a:xfrm>
          <a:off x="958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71755</xdr:rowOff>
    </xdr:from>
    <xdr:ext cx="598170" cy="259080"/>
    <xdr:sp macro="" textlink="">
      <xdr:nvSpPr>
        <xdr:cNvPr id="308" name="テキスト ボックス 307"/>
        <xdr:cNvSpPr txBox="1"/>
      </xdr:nvSpPr>
      <xdr:spPr>
        <a:xfrm>
          <a:off x="9339580" y="5729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142240</xdr:rowOff>
    </xdr:from>
    <xdr:to>
      <xdr:col>46</xdr:col>
      <xdr:colOff>38100</xdr:colOff>
      <xdr:row>35</xdr:row>
      <xdr:rowOff>72390</xdr:rowOff>
    </xdr:to>
    <xdr:sp macro="" textlink="">
      <xdr:nvSpPr>
        <xdr:cNvPr id="309" name="楕円 308"/>
        <xdr:cNvSpPr/>
      </xdr:nvSpPr>
      <xdr:spPr>
        <a:xfrm>
          <a:off x="869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88900</xdr:rowOff>
    </xdr:from>
    <xdr:ext cx="598170" cy="258445"/>
    <xdr:sp macro="" textlink="">
      <xdr:nvSpPr>
        <xdr:cNvPr id="310" name="テキスト ボックス 309"/>
        <xdr:cNvSpPr txBox="1"/>
      </xdr:nvSpPr>
      <xdr:spPr>
        <a:xfrm>
          <a:off x="8450580" y="5746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95885</xdr:rowOff>
    </xdr:from>
    <xdr:to>
      <xdr:col>41</xdr:col>
      <xdr:colOff>101600</xdr:colOff>
      <xdr:row>36</xdr:row>
      <xdr:rowOff>26035</xdr:rowOff>
    </xdr:to>
    <xdr:sp macro="" textlink="">
      <xdr:nvSpPr>
        <xdr:cNvPr id="311" name="楕円 310"/>
        <xdr:cNvSpPr/>
      </xdr:nvSpPr>
      <xdr:spPr>
        <a:xfrm>
          <a:off x="781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42545</xdr:rowOff>
    </xdr:from>
    <xdr:ext cx="598170" cy="258445"/>
    <xdr:sp macro="" textlink="">
      <xdr:nvSpPr>
        <xdr:cNvPr id="312" name="テキスト ボックス 311"/>
        <xdr:cNvSpPr txBox="1"/>
      </xdr:nvSpPr>
      <xdr:spPr>
        <a:xfrm>
          <a:off x="7561580" y="5871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36830</xdr:rowOff>
    </xdr:from>
    <xdr:to>
      <xdr:col>36</xdr:col>
      <xdr:colOff>165100</xdr:colOff>
      <xdr:row>36</xdr:row>
      <xdr:rowOff>138430</xdr:rowOff>
    </xdr:to>
    <xdr:sp macro="" textlink="">
      <xdr:nvSpPr>
        <xdr:cNvPr id="313" name="楕円 312"/>
        <xdr:cNvSpPr/>
      </xdr:nvSpPr>
      <xdr:spPr>
        <a:xfrm>
          <a:off x="692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154940</xdr:rowOff>
    </xdr:from>
    <xdr:ext cx="598170" cy="258445"/>
    <xdr:sp macro="" textlink="">
      <xdr:nvSpPr>
        <xdr:cNvPr id="314" name="テキスト ボックス 313"/>
        <xdr:cNvSpPr txBox="1"/>
      </xdr:nvSpPr>
      <xdr:spPr>
        <a:xfrm>
          <a:off x="6672580" y="5984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35560</xdr:rowOff>
    </xdr:from>
    <xdr:ext cx="685165" cy="259080"/>
    <xdr:sp macro="" textlink="">
      <xdr:nvSpPr>
        <xdr:cNvPr id="328" name="テキスト ボックス 327"/>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133350</xdr:rowOff>
    </xdr:from>
    <xdr:to>
      <xdr:col>54</xdr:col>
      <xdr:colOff>189865</xdr:colOff>
      <xdr:row>59</xdr:row>
      <xdr:rowOff>19050</xdr:rowOff>
    </xdr:to>
    <xdr:cxnSp macro="">
      <xdr:nvCxnSpPr>
        <xdr:cNvPr id="338" name="直線コネクタ 337"/>
        <xdr:cNvCxnSpPr/>
      </xdr:nvCxnSpPr>
      <xdr:spPr>
        <a:xfrm flipV="1">
          <a:off x="10475595" y="88773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22860</xdr:rowOff>
    </xdr:from>
    <xdr:ext cx="534670" cy="259080"/>
    <xdr:sp macro="" textlink="">
      <xdr:nvSpPr>
        <xdr:cNvPr id="339" name="普通建設事業費最小値テキスト"/>
        <xdr:cNvSpPr txBox="1"/>
      </xdr:nvSpPr>
      <xdr:spPr>
        <a:xfrm>
          <a:off x="10528300" y="10138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19050</xdr:rowOff>
    </xdr:from>
    <xdr:to>
      <xdr:col>55</xdr:col>
      <xdr:colOff>88900</xdr:colOff>
      <xdr:row>59</xdr:row>
      <xdr:rowOff>19050</xdr:rowOff>
    </xdr:to>
    <xdr:cxnSp macro="">
      <xdr:nvCxnSpPr>
        <xdr:cNvPr id="340" name="直線コネクタ 339"/>
        <xdr:cNvCxnSpPr/>
      </xdr:nvCxnSpPr>
      <xdr:spPr>
        <a:xfrm>
          <a:off x="10388600" y="1013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80010</xdr:rowOff>
    </xdr:from>
    <xdr:ext cx="690245" cy="259080"/>
    <xdr:sp macro="" textlink="">
      <xdr:nvSpPr>
        <xdr:cNvPr id="341" name="普通建設事業費最大値テキスト"/>
        <xdr:cNvSpPr txBox="1"/>
      </xdr:nvSpPr>
      <xdr:spPr>
        <a:xfrm>
          <a:off x="10528300" y="86525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3,366,948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133350</xdr:rowOff>
    </xdr:from>
    <xdr:to>
      <xdr:col>55</xdr:col>
      <xdr:colOff>88900</xdr:colOff>
      <xdr:row>51</xdr:row>
      <xdr:rowOff>133350</xdr:rowOff>
    </xdr:to>
    <xdr:cxnSp macro="">
      <xdr:nvCxnSpPr>
        <xdr:cNvPr id="342" name="直線コネクタ 341"/>
        <xdr:cNvCxnSpPr/>
      </xdr:nvCxnSpPr>
      <xdr:spPr>
        <a:xfrm>
          <a:off x="10388600" y="887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60325</xdr:rowOff>
    </xdr:from>
    <xdr:to>
      <xdr:col>55</xdr:col>
      <xdr:colOff>0</xdr:colOff>
      <xdr:row>58</xdr:row>
      <xdr:rowOff>82550</xdr:rowOff>
    </xdr:to>
    <xdr:cxnSp macro="">
      <xdr:nvCxnSpPr>
        <xdr:cNvPr id="343" name="直線コネクタ 342"/>
        <xdr:cNvCxnSpPr/>
      </xdr:nvCxnSpPr>
      <xdr:spPr>
        <a:xfrm flipV="1">
          <a:off x="9639300" y="100044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22860</xdr:rowOff>
    </xdr:from>
    <xdr:ext cx="598805" cy="259080"/>
    <xdr:sp macro="" textlink="">
      <xdr:nvSpPr>
        <xdr:cNvPr id="344" name="普通建設事業費平均値テキスト"/>
        <xdr:cNvSpPr txBox="1"/>
      </xdr:nvSpPr>
      <xdr:spPr>
        <a:xfrm>
          <a:off x="10528300" y="9966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44450</xdr:rowOff>
    </xdr:from>
    <xdr:to>
      <xdr:col>55</xdr:col>
      <xdr:colOff>50800</xdr:colOff>
      <xdr:row>58</xdr:row>
      <xdr:rowOff>146050</xdr:rowOff>
    </xdr:to>
    <xdr:sp macro="" textlink="">
      <xdr:nvSpPr>
        <xdr:cNvPr id="345" name="フローチャート: 判断 344"/>
        <xdr:cNvSpPr/>
      </xdr:nvSpPr>
      <xdr:spPr>
        <a:xfrm>
          <a:off x="104267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57150</xdr:rowOff>
    </xdr:from>
    <xdr:to>
      <xdr:col>50</xdr:col>
      <xdr:colOff>114300</xdr:colOff>
      <xdr:row>58</xdr:row>
      <xdr:rowOff>82550</xdr:rowOff>
    </xdr:to>
    <xdr:cxnSp macro="">
      <xdr:nvCxnSpPr>
        <xdr:cNvPr id="346" name="直線コネクタ 345"/>
        <xdr:cNvCxnSpPr/>
      </xdr:nvCxnSpPr>
      <xdr:spPr>
        <a:xfrm>
          <a:off x="8750300" y="100012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46990</xdr:rowOff>
    </xdr:from>
    <xdr:to>
      <xdr:col>50</xdr:col>
      <xdr:colOff>165100</xdr:colOff>
      <xdr:row>58</xdr:row>
      <xdr:rowOff>148590</xdr:rowOff>
    </xdr:to>
    <xdr:sp macro="" textlink="">
      <xdr:nvSpPr>
        <xdr:cNvPr id="347" name="フローチャート: 判断 346"/>
        <xdr:cNvSpPr/>
      </xdr:nvSpPr>
      <xdr:spPr>
        <a:xfrm>
          <a:off x="9588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139700</xdr:rowOff>
    </xdr:from>
    <xdr:ext cx="598170" cy="259080"/>
    <xdr:sp macro="" textlink="">
      <xdr:nvSpPr>
        <xdr:cNvPr id="348" name="テキスト ボックス 347"/>
        <xdr:cNvSpPr txBox="1"/>
      </xdr:nvSpPr>
      <xdr:spPr>
        <a:xfrm>
          <a:off x="9339580" y="10083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310,300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109220</xdr:rowOff>
    </xdr:from>
    <xdr:to>
      <xdr:col>45</xdr:col>
      <xdr:colOff>177800</xdr:colOff>
      <xdr:row>58</xdr:row>
      <xdr:rowOff>57150</xdr:rowOff>
    </xdr:to>
    <xdr:cxnSp macro="">
      <xdr:nvCxnSpPr>
        <xdr:cNvPr id="349" name="直線コネクタ 348"/>
        <xdr:cNvCxnSpPr/>
      </xdr:nvCxnSpPr>
      <xdr:spPr>
        <a:xfrm>
          <a:off x="7861300" y="988187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58420</xdr:rowOff>
    </xdr:from>
    <xdr:to>
      <xdr:col>46</xdr:col>
      <xdr:colOff>38100</xdr:colOff>
      <xdr:row>58</xdr:row>
      <xdr:rowOff>160020</xdr:rowOff>
    </xdr:to>
    <xdr:sp macro="" textlink="">
      <xdr:nvSpPr>
        <xdr:cNvPr id="350" name="フローチャート: 判断 349"/>
        <xdr:cNvSpPr/>
      </xdr:nvSpPr>
      <xdr:spPr>
        <a:xfrm>
          <a:off x="8699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151130</xdr:rowOff>
    </xdr:from>
    <xdr:ext cx="598170" cy="259080"/>
    <xdr:sp macro="" textlink="">
      <xdr:nvSpPr>
        <xdr:cNvPr id="351" name="テキスト ボックス 350"/>
        <xdr:cNvSpPr txBox="1"/>
      </xdr:nvSpPr>
      <xdr:spPr>
        <a:xfrm>
          <a:off x="8450580" y="1009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109220</xdr:rowOff>
    </xdr:from>
    <xdr:to>
      <xdr:col>41</xdr:col>
      <xdr:colOff>50800</xdr:colOff>
      <xdr:row>58</xdr:row>
      <xdr:rowOff>52070</xdr:rowOff>
    </xdr:to>
    <xdr:cxnSp macro="">
      <xdr:nvCxnSpPr>
        <xdr:cNvPr id="352" name="直線コネクタ 351"/>
        <xdr:cNvCxnSpPr/>
      </xdr:nvCxnSpPr>
      <xdr:spPr>
        <a:xfrm flipV="1">
          <a:off x="6972300" y="98818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38100</xdr:rowOff>
    </xdr:from>
    <xdr:to>
      <xdr:col>41</xdr:col>
      <xdr:colOff>101600</xdr:colOff>
      <xdr:row>58</xdr:row>
      <xdr:rowOff>139700</xdr:rowOff>
    </xdr:to>
    <xdr:sp macro="" textlink="">
      <xdr:nvSpPr>
        <xdr:cNvPr id="353" name="フローチャート: 判断 352"/>
        <xdr:cNvSpPr/>
      </xdr:nvSpPr>
      <xdr:spPr>
        <a:xfrm>
          <a:off x="78105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130810</xdr:rowOff>
    </xdr:from>
    <xdr:ext cx="598170" cy="259080"/>
    <xdr:sp macro="" textlink="">
      <xdr:nvSpPr>
        <xdr:cNvPr id="354" name="テキスト ボックス 353"/>
        <xdr:cNvSpPr txBox="1"/>
      </xdr:nvSpPr>
      <xdr:spPr>
        <a:xfrm>
          <a:off x="7561580" y="10074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44450</xdr:rowOff>
    </xdr:from>
    <xdr:to>
      <xdr:col>36</xdr:col>
      <xdr:colOff>165100</xdr:colOff>
      <xdr:row>58</xdr:row>
      <xdr:rowOff>146050</xdr:rowOff>
    </xdr:to>
    <xdr:sp macro="" textlink="">
      <xdr:nvSpPr>
        <xdr:cNvPr id="355" name="フローチャート: 判断 354"/>
        <xdr:cNvSpPr/>
      </xdr:nvSpPr>
      <xdr:spPr>
        <a:xfrm>
          <a:off x="692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137160</xdr:rowOff>
    </xdr:from>
    <xdr:ext cx="598170" cy="259080"/>
    <xdr:sp macro="" textlink="">
      <xdr:nvSpPr>
        <xdr:cNvPr id="356" name="テキスト ボックス 355"/>
        <xdr:cNvSpPr txBox="1"/>
      </xdr:nvSpPr>
      <xdr:spPr>
        <a:xfrm>
          <a:off x="6672580" y="10081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9525</xdr:rowOff>
    </xdr:from>
    <xdr:to>
      <xdr:col>55</xdr:col>
      <xdr:colOff>50800</xdr:colOff>
      <xdr:row>58</xdr:row>
      <xdr:rowOff>111125</xdr:rowOff>
    </xdr:to>
    <xdr:sp macro="" textlink="">
      <xdr:nvSpPr>
        <xdr:cNvPr id="362" name="楕円 361"/>
        <xdr:cNvSpPr/>
      </xdr:nvSpPr>
      <xdr:spPr>
        <a:xfrm>
          <a:off x="104267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32385</xdr:rowOff>
    </xdr:from>
    <xdr:ext cx="598805" cy="258445"/>
    <xdr:sp macro="" textlink="">
      <xdr:nvSpPr>
        <xdr:cNvPr id="363" name="普通建設事業費該当値テキスト"/>
        <xdr:cNvSpPr txBox="1"/>
      </xdr:nvSpPr>
      <xdr:spPr>
        <a:xfrm>
          <a:off x="10528300" y="9805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31750</xdr:rowOff>
    </xdr:from>
    <xdr:to>
      <xdr:col>50</xdr:col>
      <xdr:colOff>165100</xdr:colOff>
      <xdr:row>58</xdr:row>
      <xdr:rowOff>133350</xdr:rowOff>
    </xdr:to>
    <xdr:sp macro="" textlink="">
      <xdr:nvSpPr>
        <xdr:cNvPr id="364" name="楕円 363"/>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149860</xdr:rowOff>
    </xdr:from>
    <xdr:ext cx="598170" cy="259080"/>
    <xdr:sp macro="" textlink="">
      <xdr:nvSpPr>
        <xdr:cNvPr id="365" name="テキスト ボックス 364"/>
        <xdr:cNvSpPr txBox="1"/>
      </xdr:nvSpPr>
      <xdr:spPr>
        <a:xfrm>
          <a:off x="9339580" y="9751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6350</xdr:rowOff>
    </xdr:from>
    <xdr:to>
      <xdr:col>46</xdr:col>
      <xdr:colOff>38100</xdr:colOff>
      <xdr:row>58</xdr:row>
      <xdr:rowOff>107950</xdr:rowOff>
    </xdr:to>
    <xdr:sp macro="" textlink="">
      <xdr:nvSpPr>
        <xdr:cNvPr id="366" name="楕円 365"/>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124460</xdr:rowOff>
    </xdr:from>
    <xdr:ext cx="598170" cy="259080"/>
    <xdr:sp macro="" textlink="">
      <xdr:nvSpPr>
        <xdr:cNvPr id="367" name="テキスト ボックス 366"/>
        <xdr:cNvSpPr txBox="1"/>
      </xdr:nvSpPr>
      <xdr:spPr>
        <a:xfrm>
          <a:off x="8450580" y="9725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57785</xdr:rowOff>
    </xdr:from>
    <xdr:to>
      <xdr:col>41</xdr:col>
      <xdr:colOff>101600</xdr:colOff>
      <xdr:row>57</xdr:row>
      <xdr:rowOff>159385</xdr:rowOff>
    </xdr:to>
    <xdr:sp macro="" textlink="">
      <xdr:nvSpPr>
        <xdr:cNvPr id="368" name="楕円 367"/>
        <xdr:cNvSpPr/>
      </xdr:nvSpPr>
      <xdr:spPr>
        <a:xfrm>
          <a:off x="781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4445</xdr:rowOff>
    </xdr:from>
    <xdr:ext cx="598170" cy="259080"/>
    <xdr:sp macro="" textlink="">
      <xdr:nvSpPr>
        <xdr:cNvPr id="369" name="テキスト ボックス 368"/>
        <xdr:cNvSpPr txBox="1"/>
      </xdr:nvSpPr>
      <xdr:spPr>
        <a:xfrm>
          <a:off x="7561580" y="9605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1270</xdr:rowOff>
    </xdr:from>
    <xdr:to>
      <xdr:col>36</xdr:col>
      <xdr:colOff>165100</xdr:colOff>
      <xdr:row>58</xdr:row>
      <xdr:rowOff>102870</xdr:rowOff>
    </xdr:to>
    <xdr:sp macro="" textlink="">
      <xdr:nvSpPr>
        <xdr:cNvPr id="370" name="楕円 369"/>
        <xdr:cNvSpPr/>
      </xdr:nvSpPr>
      <xdr:spPr>
        <a:xfrm>
          <a:off x="6921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119380</xdr:rowOff>
    </xdr:from>
    <xdr:ext cx="598170" cy="259080"/>
    <xdr:sp macro="" textlink="">
      <xdr:nvSpPr>
        <xdr:cNvPr id="371" name="テキスト ボックス 370"/>
        <xdr:cNvSpPr txBox="1"/>
      </xdr:nvSpPr>
      <xdr:spPr>
        <a:xfrm>
          <a:off x="6672580" y="9720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20955</xdr:rowOff>
    </xdr:from>
    <xdr:to>
      <xdr:col>54</xdr:col>
      <xdr:colOff>189865</xdr:colOff>
      <xdr:row>79</xdr:row>
      <xdr:rowOff>99060</xdr:rowOff>
    </xdr:to>
    <xdr:cxnSp macro="">
      <xdr:nvCxnSpPr>
        <xdr:cNvPr id="397" name="直線コネクタ 396"/>
        <xdr:cNvCxnSpPr/>
      </xdr:nvCxnSpPr>
      <xdr:spPr>
        <a:xfrm flipV="1">
          <a:off x="10475595" y="1219390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139065</xdr:rowOff>
    </xdr:from>
    <xdr:ext cx="690245" cy="259080"/>
    <xdr:sp macro="" textlink="">
      <xdr:nvSpPr>
        <xdr:cNvPr id="400" name="普通建設事業費 （ うち新規整備　）最大値テキスト"/>
        <xdr:cNvSpPr txBox="1"/>
      </xdr:nvSpPr>
      <xdr:spPr>
        <a:xfrm>
          <a:off x="10528300" y="119691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1,331,438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20955</xdr:rowOff>
    </xdr:from>
    <xdr:to>
      <xdr:col>55</xdr:col>
      <xdr:colOff>88900</xdr:colOff>
      <xdr:row>71</xdr:row>
      <xdr:rowOff>20955</xdr:rowOff>
    </xdr:to>
    <xdr:cxnSp macro="">
      <xdr:nvCxnSpPr>
        <xdr:cNvPr id="401" name="直線コネクタ 400"/>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12065</xdr:rowOff>
    </xdr:from>
    <xdr:to>
      <xdr:col>55</xdr:col>
      <xdr:colOff>0</xdr:colOff>
      <xdr:row>79</xdr:row>
      <xdr:rowOff>92075</xdr:rowOff>
    </xdr:to>
    <xdr:cxnSp macro="">
      <xdr:nvCxnSpPr>
        <xdr:cNvPr id="402" name="直線コネクタ 401"/>
        <xdr:cNvCxnSpPr/>
      </xdr:nvCxnSpPr>
      <xdr:spPr>
        <a:xfrm flipV="1">
          <a:off x="9639300" y="1355661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109220</xdr:rowOff>
    </xdr:from>
    <xdr:ext cx="598805" cy="258445"/>
    <xdr:sp macro="" textlink="">
      <xdr:nvSpPr>
        <xdr:cNvPr id="403" name="普通建設事業費 （ うち新規整備　）平均値テキスト"/>
        <xdr:cNvSpPr txBox="1"/>
      </xdr:nvSpPr>
      <xdr:spPr>
        <a:xfrm>
          <a:off x="10528300" y="13310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04" name="フローチャート: 判断 403"/>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34290</xdr:rowOff>
    </xdr:from>
    <xdr:to>
      <xdr:col>50</xdr:col>
      <xdr:colOff>114300</xdr:colOff>
      <xdr:row>79</xdr:row>
      <xdr:rowOff>92075</xdr:rowOff>
    </xdr:to>
    <xdr:cxnSp macro="">
      <xdr:nvCxnSpPr>
        <xdr:cNvPr id="405" name="直線コネクタ 404"/>
        <xdr:cNvCxnSpPr/>
      </xdr:nvCxnSpPr>
      <xdr:spPr>
        <a:xfrm>
          <a:off x="8750300" y="135788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89535</xdr:rowOff>
    </xdr:from>
    <xdr:to>
      <xdr:col>50</xdr:col>
      <xdr:colOff>165100</xdr:colOff>
      <xdr:row>79</xdr:row>
      <xdr:rowOff>19685</xdr:rowOff>
    </xdr:to>
    <xdr:sp macro="" textlink="">
      <xdr:nvSpPr>
        <xdr:cNvPr id="406" name="フローチャート: 判断 405"/>
        <xdr:cNvSpPr/>
      </xdr:nvSpPr>
      <xdr:spPr>
        <a:xfrm>
          <a:off x="9588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77</xdr:row>
      <xdr:rowOff>36195</xdr:rowOff>
    </xdr:from>
    <xdr:ext cx="598170" cy="259080"/>
    <xdr:sp macro="" textlink="">
      <xdr:nvSpPr>
        <xdr:cNvPr id="407" name="テキスト ボックス 406"/>
        <xdr:cNvSpPr txBox="1"/>
      </xdr:nvSpPr>
      <xdr:spPr>
        <a:xfrm>
          <a:off x="9339580" y="13237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34290</xdr:rowOff>
    </xdr:from>
    <xdr:to>
      <xdr:col>45</xdr:col>
      <xdr:colOff>177800</xdr:colOff>
      <xdr:row>79</xdr:row>
      <xdr:rowOff>99060</xdr:rowOff>
    </xdr:to>
    <xdr:cxnSp macro="">
      <xdr:nvCxnSpPr>
        <xdr:cNvPr id="408" name="直線コネクタ 407"/>
        <xdr:cNvCxnSpPr/>
      </xdr:nvCxnSpPr>
      <xdr:spPr>
        <a:xfrm flipV="1">
          <a:off x="7861300" y="135788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92710</xdr:rowOff>
    </xdr:from>
    <xdr:to>
      <xdr:col>46</xdr:col>
      <xdr:colOff>38100</xdr:colOff>
      <xdr:row>79</xdr:row>
      <xdr:rowOff>22860</xdr:rowOff>
    </xdr:to>
    <xdr:sp macro="" textlink="">
      <xdr:nvSpPr>
        <xdr:cNvPr id="409" name="フローチャート: 判断 408"/>
        <xdr:cNvSpPr/>
      </xdr:nvSpPr>
      <xdr:spPr>
        <a:xfrm>
          <a:off x="8699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77</xdr:row>
      <xdr:rowOff>39370</xdr:rowOff>
    </xdr:from>
    <xdr:ext cx="598170" cy="259080"/>
    <xdr:sp macro="" textlink="">
      <xdr:nvSpPr>
        <xdr:cNvPr id="410" name="テキスト ボックス 409"/>
        <xdr:cNvSpPr txBox="1"/>
      </xdr:nvSpPr>
      <xdr:spPr>
        <a:xfrm>
          <a:off x="8450580" y="13241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47625</xdr:rowOff>
    </xdr:from>
    <xdr:to>
      <xdr:col>41</xdr:col>
      <xdr:colOff>101600</xdr:colOff>
      <xdr:row>78</xdr:row>
      <xdr:rowOff>149225</xdr:rowOff>
    </xdr:to>
    <xdr:sp macro="" textlink="">
      <xdr:nvSpPr>
        <xdr:cNvPr id="411" name="フローチャート: 判断 410"/>
        <xdr:cNvSpPr/>
      </xdr:nvSpPr>
      <xdr:spPr>
        <a:xfrm>
          <a:off x="7810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166370</xdr:rowOff>
    </xdr:from>
    <xdr:ext cx="598170" cy="258445"/>
    <xdr:sp macro="" textlink="">
      <xdr:nvSpPr>
        <xdr:cNvPr id="412" name="テキスト ボックス 411"/>
        <xdr:cNvSpPr txBox="1"/>
      </xdr:nvSpPr>
      <xdr:spPr>
        <a:xfrm>
          <a:off x="7561580" y="13196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132715</xdr:rowOff>
    </xdr:from>
    <xdr:to>
      <xdr:col>55</xdr:col>
      <xdr:colOff>50800</xdr:colOff>
      <xdr:row>79</xdr:row>
      <xdr:rowOff>63500</xdr:rowOff>
    </xdr:to>
    <xdr:sp macro="" textlink="">
      <xdr:nvSpPr>
        <xdr:cNvPr id="418" name="楕円 417"/>
        <xdr:cNvSpPr/>
      </xdr:nvSpPr>
      <xdr:spPr>
        <a:xfrm>
          <a:off x="10426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64135</xdr:rowOff>
    </xdr:from>
    <xdr:ext cx="534670" cy="258445"/>
    <xdr:sp macro="" textlink="">
      <xdr:nvSpPr>
        <xdr:cNvPr id="419" name="普通建設事業費 （ うち新規整備　）該当値テキスト"/>
        <xdr:cNvSpPr txBox="1"/>
      </xdr:nvSpPr>
      <xdr:spPr>
        <a:xfrm>
          <a:off x="10528300" y="13437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41275</xdr:rowOff>
    </xdr:from>
    <xdr:to>
      <xdr:col>50</xdr:col>
      <xdr:colOff>165100</xdr:colOff>
      <xdr:row>79</xdr:row>
      <xdr:rowOff>143510</xdr:rowOff>
    </xdr:to>
    <xdr:sp macro="" textlink="">
      <xdr:nvSpPr>
        <xdr:cNvPr id="420" name="楕円 419"/>
        <xdr:cNvSpPr/>
      </xdr:nvSpPr>
      <xdr:spPr>
        <a:xfrm>
          <a:off x="9588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133985</xdr:rowOff>
    </xdr:from>
    <xdr:ext cx="469265" cy="258445"/>
    <xdr:sp macro="" textlink="">
      <xdr:nvSpPr>
        <xdr:cNvPr id="421" name="テキスト ボックス 420"/>
        <xdr:cNvSpPr txBox="1"/>
      </xdr:nvSpPr>
      <xdr:spPr>
        <a:xfrm>
          <a:off x="9404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154940</xdr:rowOff>
    </xdr:from>
    <xdr:to>
      <xdr:col>46</xdr:col>
      <xdr:colOff>38100</xdr:colOff>
      <xdr:row>79</xdr:row>
      <xdr:rowOff>85090</xdr:rowOff>
    </xdr:to>
    <xdr:sp macro="" textlink="">
      <xdr:nvSpPr>
        <xdr:cNvPr id="422" name="楕円 421"/>
        <xdr:cNvSpPr/>
      </xdr:nvSpPr>
      <xdr:spPr>
        <a:xfrm>
          <a:off x="8699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76200</xdr:rowOff>
    </xdr:from>
    <xdr:ext cx="534035" cy="258445"/>
    <xdr:sp macro="" textlink="">
      <xdr:nvSpPr>
        <xdr:cNvPr id="423" name="テキスト ボックス 422"/>
        <xdr:cNvSpPr txBox="1"/>
      </xdr:nvSpPr>
      <xdr:spPr>
        <a:xfrm>
          <a:off x="8482965" y="13620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48260</xdr:rowOff>
    </xdr:from>
    <xdr:to>
      <xdr:col>41</xdr:col>
      <xdr:colOff>101600</xdr:colOff>
      <xdr:row>79</xdr:row>
      <xdr:rowOff>149860</xdr:rowOff>
    </xdr:to>
    <xdr:sp macro="" textlink="">
      <xdr:nvSpPr>
        <xdr:cNvPr id="424" name="楕円 423"/>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79</xdr:row>
      <xdr:rowOff>140970</xdr:rowOff>
    </xdr:from>
    <xdr:ext cx="248920" cy="259080"/>
    <xdr:sp macro="" textlink="">
      <xdr:nvSpPr>
        <xdr:cNvPr id="425" name="テキスト ボックス 424"/>
        <xdr:cNvSpPr txBox="1"/>
      </xdr:nvSpPr>
      <xdr:spPr>
        <a:xfrm>
          <a:off x="773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37" name="テキスト ボックス 436"/>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39" name="テキスト ボックス 438"/>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41" name="テキスト ボックス 440"/>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3" name="テキスト ボックス 442"/>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62230</xdr:rowOff>
    </xdr:from>
    <xdr:to>
      <xdr:col>54</xdr:col>
      <xdr:colOff>189865</xdr:colOff>
      <xdr:row>98</xdr:row>
      <xdr:rowOff>25400</xdr:rowOff>
    </xdr:to>
    <xdr:cxnSp macro="">
      <xdr:nvCxnSpPr>
        <xdr:cNvPr id="445" name="直線コネクタ 444"/>
        <xdr:cNvCxnSpPr/>
      </xdr:nvCxnSpPr>
      <xdr:spPr>
        <a:xfrm flipV="1">
          <a:off x="10475595" y="1566418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249555" cy="258445"/>
    <xdr:sp macro="" textlink="">
      <xdr:nvSpPr>
        <xdr:cNvPr id="446" name="普通建設事業費 （ うち更新整備　）最小値テキスト"/>
        <xdr:cNvSpPr txBox="1"/>
      </xdr:nvSpPr>
      <xdr:spPr>
        <a:xfrm>
          <a:off x="10528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8890</xdr:rowOff>
    </xdr:from>
    <xdr:ext cx="690245" cy="258445"/>
    <xdr:sp macro="" textlink="">
      <xdr:nvSpPr>
        <xdr:cNvPr id="448" name="普通建設事業費 （ うち更新整備　）最大値テキスト"/>
        <xdr:cNvSpPr txBox="1"/>
      </xdr:nvSpPr>
      <xdr:spPr>
        <a:xfrm>
          <a:off x="10528300" y="15439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2,035,510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62230</xdr:rowOff>
    </xdr:from>
    <xdr:to>
      <xdr:col>55</xdr:col>
      <xdr:colOff>88900</xdr:colOff>
      <xdr:row>91</xdr:row>
      <xdr:rowOff>62230</xdr:rowOff>
    </xdr:to>
    <xdr:cxnSp macro="">
      <xdr:nvCxnSpPr>
        <xdr:cNvPr id="449" name="直線コネクタ 448"/>
        <xdr:cNvCxnSpPr/>
      </xdr:nvCxnSpPr>
      <xdr:spPr>
        <a:xfrm>
          <a:off x="10388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8890</xdr:rowOff>
    </xdr:from>
    <xdr:to>
      <xdr:col>55</xdr:col>
      <xdr:colOff>0</xdr:colOff>
      <xdr:row>97</xdr:row>
      <xdr:rowOff>14605</xdr:rowOff>
    </xdr:to>
    <xdr:cxnSp macro="">
      <xdr:nvCxnSpPr>
        <xdr:cNvPr id="450" name="直線コネクタ 449"/>
        <xdr:cNvCxnSpPr/>
      </xdr:nvCxnSpPr>
      <xdr:spPr>
        <a:xfrm>
          <a:off x="9639300" y="166395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98805" cy="258445"/>
    <xdr:sp macro="" textlink="">
      <xdr:nvSpPr>
        <xdr:cNvPr id="451" name="普通建設事業費 （ うち更新整備　）平均値テキスト"/>
        <xdr:cNvSpPr txBox="1"/>
      </xdr:nvSpPr>
      <xdr:spPr>
        <a:xfrm>
          <a:off x="10528300" y="16659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50800</xdr:rowOff>
    </xdr:from>
    <xdr:to>
      <xdr:col>55</xdr:col>
      <xdr:colOff>50800</xdr:colOff>
      <xdr:row>97</xdr:row>
      <xdr:rowOff>152400</xdr:rowOff>
    </xdr:to>
    <xdr:sp macro="" textlink="">
      <xdr:nvSpPr>
        <xdr:cNvPr id="452" name="フローチャート: 判断 451"/>
        <xdr:cNvSpPr/>
      </xdr:nvSpPr>
      <xdr:spPr>
        <a:xfrm>
          <a:off x="10426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xdr:rowOff>
    </xdr:from>
    <xdr:to>
      <xdr:col>50</xdr:col>
      <xdr:colOff>114300</xdr:colOff>
      <xdr:row>97</xdr:row>
      <xdr:rowOff>9525</xdr:rowOff>
    </xdr:to>
    <xdr:cxnSp macro="">
      <xdr:nvCxnSpPr>
        <xdr:cNvPr id="453" name="直線コネクタ 452"/>
        <xdr:cNvCxnSpPr/>
      </xdr:nvCxnSpPr>
      <xdr:spPr>
        <a:xfrm flipV="1">
          <a:off x="8750300" y="16639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55880</xdr:rowOff>
    </xdr:from>
    <xdr:to>
      <xdr:col>50</xdr:col>
      <xdr:colOff>165100</xdr:colOff>
      <xdr:row>97</xdr:row>
      <xdr:rowOff>157480</xdr:rowOff>
    </xdr:to>
    <xdr:sp macro="" textlink="">
      <xdr:nvSpPr>
        <xdr:cNvPr id="454" name="フローチャート: 判断 453"/>
        <xdr:cNvSpPr/>
      </xdr:nvSpPr>
      <xdr:spPr>
        <a:xfrm>
          <a:off x="9588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148590</xdr:rowOff>
    </xdr:from>
    <xdr:ext cx="598170" cy="259080"/>
    <xdr:sp macro="" textlink="">
      <xdr:nvSpPr>
        <xdr:cNvPr id="455" name="テキスト ボックス 454"/>
        <xdr:cNvSpPr txBox="1"/>
      </xdr:nvSpPr>
      <xdr:spPr>
        <a:xfrm>
          <a:off x="9339580" y="1677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132080</xdr:rowOff>
    </xdr:from>
    <xdr:to>
      <xdr:col>45</xdr:col>
      <xdr:colOff>177800</xdr:colOff>
      <xdr:row>97</xdr:row>
      <xdr:rowOff>9525</xdr:rowOff>
    </xdr:to>
    <xdr:cxnSp macro="">
      <xdr:nvCxnSpPr>
        <xdr:cNvPr id="456" name="直線コネクタ 455"/>
        <xdr:cNvCxnSpPr/>
      </xdr:nvCxnSpPr>
      <xdr:spPr>
        <a:xfrm>
          <a:off x="7861300" y="1641983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73025</xdr:rowOff>
    </xdr:from>
    <xdr:to>
      <xdr:col>46</xdr:col>
      <xdr:colOff>38100</xdr:colOff>
      <xdr:row>98</xdr:row>
      <xdr:rowOff>3175</xdr:rowOff>
    </xdr:to>
    <xdr:sp macro="" textlink="">
      <xdr:nvSpPr>
        <xdr:cNvPr id="457" name="フローチャート: 判断 456"/>
        <xdr:cNvSpPr/>
      </xdr:nvSpPr>
      <xdr:spPr>
        <a:xfrm>
          <a:off x="8699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166370</xdr:rowOff>
    </xdr:from>
    <xdr:ext cx="598170" cy="258445"/>
    <xdr:sp macro="" textlink="">
      <xdr:nvSpPr>
        <xdr:cNvPr id="458" name="テキスト ボックス 457"/>
        <xdr:cNvSpPr txBox="1"/>
      </xdr:nvSpPr>
      <xdr:spPr>
        <a:xfrm>
          <a:off x="8450580" y="16797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70485</xdr:rowOff>
    </xdr:from>
    <xdr:to>
      <xdr:col>41</xdr:col>
      <xdr:colOff>101600</xdr:colOff>
      <xdr:row>98</xdr:row>
      <xdr:rowOff>635</xdr:rowOff>
    </xdr:to>
    <xdr:sp macro="" textlink="">
      <xdr:nvSpPr>
        <xdr:cNvPr id="459" name="フローチャート: 判断 458"/>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163195</xdr:rowOff>
    </xdr:from>
    <xdr:ext cx="598170" cy="259080"/>
    <xdr:sp macro="" textlink="">
      <xdr:nvSpPr>
        <xdr:cNvPr id="460" name="テキスト ボックス 459"/>
        <xdr:cNvSpPr txBox="1"/>
      </xdr:nvSpPr>
      <xdr:spPr>
        <a:xfrm>
          <a:off x="7561580" y="16793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66" name="楕円 465"/>
        <xdr:cNvSpPr/>
      </xdr:nvSpPr>
      <xdr:spPr>
        <a:xfrm>
          <a:off x="10426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158115</xdr:rowOff>
    </xdr:from>
    <xdr:ext cx="598805" cy="258445"/>
    <xdr:sp macro="" textlink="">
      <xdr:nvSpPr>
        <xdr:cNvPr id="467" name="普通建設事業費 （ うち更新整備　）該当値テキスト"/>
        <xdr:cNvSpPr txBox="1"/>
      </xdr:nvSpPr>
      <xdr:spPr>
        <a:xfrm>
          <a:off x="10528300" y="16445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129540</xdr:rowOff>
    </xdr:from>
    <xdr:to>
      <xdr:col>50</xdr:col>
      <xdr:colOff>165100</xdr:colOff>
      <xdr:row>97</xdr:row>
      <xdr:rowOff>59690</xdr:rowOff>
    </xdr:to>
    <xdr:sp macro="" textlink="">
      <xdr:nvSpPr>
        <xdr:cNvPr id="468" name="楕円 467"/>
        <xdr:cNvSpPr/>
      </xdr:nvSpPr>
      <xdr:spPr>
        <a:xfrm>
          <a:off x="9588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76200</xdr:rowOff>
    </xdr:from>
    <xdr:ext cx="598170" cy="258445"/>
    <xdr:sp macro="" textlink="">
      <xdr:nvSpPr>
        <xdr:cNvPr id="469" name="テキスト ボックス 468"/>
        <xdr:cNvSpPr txBox="1"/>
      </xdr:nvSpPr>
      <xdr:spPr>
        <a:xfrm>
          <a:off x="9339580" y="16363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130175</xdr:rowOff>
    </xdr:from>
    <xdr:to>
      <xdr:col>46</xdr:col>
      <xdr:colOff>38100</xdr:colOff>
      <xdr:row>97</xdr:row>
      <xdr:rowOff>60325</xdr:rowOff>
    </xdr:to>
    <xdr:sp macro="" textlink="">
      <xdr:nvSpPr>
        <xdr:cNvPr id="470" name="楕円 469"/>
        <xdr:cNvSpPr/>
      </xdr:nvSpPr>
      <xdr:spPr>
        <a:xfrm>
          <a:off x="8699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76835</xdr:rowOff>
    </xdr:from>
    <xdr:ext cx="598170" cy="258445"/>
    <xdr:sp macro="" textlink="">
      <xdr:nvSpPr>
        <xdr:cNvPr id="471" name="テキスト ボックス 470"/>
        <xdr:cNvSpPr txBox="1"/>
      </xdr:nvSpPr>
      <xdr:spPr>
        <a:xfrm>
          <a:off x="8450580" y="16364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81280</xdr:rowOff>
    </xdr:from>
    <xdr:to>
      <xdr:col>41</xdr:col>
      <xdr:colOff>101600</xdr:colOff>
      <xdr:row>96</xdr:row>
      <xdr:rowOff>11430</xdr:rowOff>
    </xdr:to>
    <xdr:sp macro="" textlink="">
      <xdr:nvSpPr>
        <xdr:cNvPr id="472" name="楕円 471"/>
        <xdr:cNvSpPr/>
      </xdr:nvSpPr>
      <xdr:spPr>
        <a:xfrm>
          <a:off x="7810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27940</xdr:rowOff>
    </xdr:from>
    <xdr:ext cx="598170" cy="259080"/>
    <xdr:sp macro="" textlink="">
      <xdr:nvSpPr>
        <xdr:cNvPr id="473" name="テキスト ボックス 472"/>
        <xdr:cNvSpPr txBox="1"/>
      </xdr:nvSpPr>
      <xdr:spPr>
        <a:xfrm>
          <a:off x="7561580" y="1614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713,530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2" name="テキスト ボックス 48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84" name="直線コネクタ 48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85" name="テキスト ボックス 48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86" name="直線コネクタ 48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4995" cy="258445"/>
    <xdr:sp macro="" textlink="">
      <xdr:nvSpPr>
        <xdr:cNvPr id="487" name="テキスト ボックス 48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88" name="直線コネクタ 48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4995" cy="259080"/>
    <xdr:sp macro="" textlink="">
      <xdr:nvSpPr>
        <xdr:cNvPr id="489" name="テキスト ボックス 48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0" name="直線コネクタ 48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4995" cy="258445"/>
    <xdr:sp macro="" textlink="">
      <xdr:nvSpPr>
        <xdr:cNvPr id="491" name="テキスト ボックス 49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2" name="直線コネクタ 49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493" name="テキスト ボックス 49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494" name="直線コネクタ 49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29</xdr:row>
      <xdr:rowOff>38100</xdr:rowOff>
    </xdr:from>
    <xdr:ext cx="685165" cy="259080"/>
    <xdr:sp macro="" textlink="">
      <xdr:nvSpPr>
        <xdr:cNvPr id="495" name="テキスト ボックス 494"/>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5165" cy="258445"/>
    <xdr:sp macro="" textlink="">
      <xdr:nvSpPr>
        <xdr:cNvPr id="497" name="テキスト ボックス 496"/>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121285</xdr:rowOff>
    </xdr:from>
    <xdr:to>
      <xdr:col>85</xdr:col>
      <xdr:colOff>126365</xdr:colOff>
      <xdr:row>39</xdr:row>
      <xdr:rowOff>99060</xdr:rowOff>
    </xdr:to>
    <xdr:cxnSp macro="">
      <xdr:nvCxnSpPr>
        <xdr:cNvPr id="499" name="直線コネクタ 498"/>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128270</xdr:rowOff>
    </xdr:from>
    <xdr:ext cx="249555" cy="259080"/>
    <xdr:sp macro="" textlink="">
      <xdr:nvSpPr>
        <xdr:cNvPr id="500"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1" name="直線コネクタ 50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67945</xdr:rowOff>
    </xdr:from>
    <xdr:ext cx="598805" cy="258445"/>
    <xdr:sp macro="" textlink="">
      <xdr:nvSpPr>
        <xdr:cNvPr id="502" name="災害復旧事業費最大値テキスト"/>
        <xdr:cNvSpPr txBox="1"/>
      </xdr:nvSpPr>
      <xdr:spPr>
        <a:xfrm>
          <a:off x="16370300" y="503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931,380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121285</xdr:rowOff>
    </xdr:from>
    <xdr:to>
      <xdr:col>86</xdr:col>
      <xdr:colOff>25400</xdr:colOff>
      <xdr:row>30</xdr:row>
      <xdr:rowOff>121285</xdr:rowOff>
    </xdr:to>
    <xdr:cxnSp macro="">
      <xdr:nvCxnSpPr>
        <xdr:cNvPr id="503" name="直線コネクタ 502"/>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04" name="直線コネクタ 503"/>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45720</xdr:rowOff>
    </xdr:from>
    <xdr:ext cx="534670" cy="259080"/>
    <xdr:sp macro="" textlink="">
      <xdr:nvSpPr>
        <xdr:cNvPr id="505"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22860</xdr:rowOff>
    </xdr:from>
    <xdr:to>
      <xdr:col>85</xdr:col>
      <xdr:colOff>177800</xdr:colOff>
      <xdr:row>39</xdr:row>
      <xdr:rowOff>124460</xdr:rowOff>
    </xdr:to>
    <xdr:sp macro="" textlink="">
      <xdr:nvSpPr>
        <xdr:cNvPr id="506" name="フローチャート: 判断 505"/>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07" name="直線コネクタ 506"/>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30480</xdr:rowOff>
    </xdr:from>
    <xdr:to>
      <xdr:col>81</xdr:col>
      <xdr:colOff>101600</xdr:colOff>
      <xdr:row>39</xdr:row>
      <xdr:rowOff>132080</xdr:rowOff>
    </xdr:to>
    <xdr:sp macro="" textlink="">
      <xdr:nvSpPr>
        <xdr:cNvPr id="508" name="フローチャート: 判断 507"/>
        <xdr:cNvSpPr/>
      </xdr:nvSpPr>
      <xdr:spPr>
        <a:xfrm>
          <a:off x="1543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148590</xdr:rowOff>
    </xdr:from>
    <xdr:ext cx="534035" cy="259080"/>
    <xdr:sp macro="" textlink="">
      <xdr:nvSpPr>
        <xdr:cNvPr id="509" name="テキスト ボックス 508"/>
        <xdr:cNvSpPr txBox="1"/>
      </xdr:nvSpPr>
      <xdr:spPr>
        <a:xfrm>
          <a:off x="15213965" y="649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88265</xdr:rowOff>
    </xdr:from>
    <xdr:to>
      <xdr:col>76</xdr:col>
      <xdr:colOff>114300</xdr:colOff>
      <xdr:row>39</xdr:row>
      <xdr:rowOff>99060</xdr:rowOff>
    </xdr:to>
    <xdr:cxnSp macro="">
      <xdr:nvCxnSpPr>
        <xdr:cNvPr id="510" name="直線コネクタ 509"/>
        <xdr:cNvCxnSpPr/>
      </xdr:nvCxnSpPr>
      <xdr:spPr>
        <a:xfrm>
          <a:off x="13703300" y="6774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24130</xdr:rowOff>
    </xdr:from>
    <xdr:to>
      <xdr:col>76</xdr:col>
      <xdr:colOff>165100</xdr:colOff>
      <xdr:row>39</xdr:row>
      <xdr:rowOff>125730</xdr:rowOff>
    </xdr:to>
    <xdr:sp macro="" textlink="">
      <xdr:nvSpPr>
        <xdr:cNvPr id="511" name="フローチャート: 判断 510"/>
        <xdr:cNvSpPr/>
      </xdr:nvSpPr>
      <xdr:spPr>
        <a:xfrm>
          <a:off x="14541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142240</xdr:rowOff>
    </xdr:from>
    <xdr:ext cx="534035" cy="259080"/>
    <xdr:sp macro="" textlink="">
      <xdr:nvSpPr>
        <xdr:cNvPr id="512" name="テキスト ボックス 511"/>
        <xdr:cNvSpPr txBox="1"/>
      </xdr:nvSpPr>
      <xdr:spPr>
        <a:xfrm>
          <a:off x="14324965" y="648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88265</xdr:rowOff>
    </xdr:from>
    <xdr:to>
      <xdr:col>71</xdr:col>
      <xdr:colOff>177800</xdr:colOff>
      <xdr:row>39</xdr:row>
      <xdr:rowOff>93345</xdr:rowOff>
    </xdr:to>
    <xdr:cxnSp macro="">
      <xdr:nvCxnSpPr>
        <xdr:cNvPr id="513" name="直線コネクタ 512"/>
        <xdr:cNvCxnSpPr/>
      </xdr:nvCxnSpPr>
      <xdr:spPr>
        <a:xfrm flipV="1">
          <a:off x="12814300" y="6774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18415</xdr:rowOff>
    </xdr:from>
    <xdr:to>
      <xdr:col>72</xdr:col>
      <xdr:colOff>38100</xdr:colOff>
      <xdr:row>39</xdr:row>
      <xdr:rowOff>120650</xdr:rowOff>
    </xdr:to>
    <xdr:sp macro="" textlink="">
      <xdr:nvSpPr>
        <xdr:cNvPr id="514" name="フローチャート: 判断 513"/>
        <xdr:cNvSpPr/>
      </xdr:nvSpPr>
      <xdr:spPr>
        <a:xfrm>
          <a:off x="13652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136525</xdr:rowOff>
    </xdr:from>
    <xdr:ext cx="534035" cy="258445"/>
    <xdr:sp macro="" textlink="">
      <xdr:nvSpPr>
        <xdr:cNvPr id="515" name="テキスト ボックス 514"/>
        <xdr:cNvSpPr txBox="1"/>
      </xdr:nvSpPr>
      <xdr:spPr>
        <a:xfrm>
          <a:off x="13435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9525</xdr:rowOff>
    </xdr:from>
    <xdr:to>
      <xdr:col>67</xdr:col>
      <xdr:colOff>101600</xdr:colOff>
      <xdr:row>39</xdr:row>
      <xdr:rowOff>111125</xdr:rowOff>
    </xdr:to>
    <xdr:sp macro="" textlink="">
      <xdr:nvSpPr>
        <xdr:cNvPr id="516" name="フローチャート: 判断 515"/>
        <xdr:cNvSpPr/>
      </xdr:nvSpPr>
      <xdr:spPr>
        <a:xfrm>
          <a:off x="12763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127635</xdr:rowOff>
    </xdr:from>
    <xdr:ext cx="534035" cy="259080"/>
    <xdr:sp macro="" textlink="">
      <xdr:nvSpPr>
        <xdr:cNvPr id="517" name="テキスト ボックス 516"/>
        <xdr:cNvSpPr txBox="1"/>
      </xdr:nvSpPr>
      <xdr:spPr>
        <a:xfrm>
          <a:off x="12546965" y="647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23" name="楕円 522"/>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1270</xdr:rowOff>
    </xdr:from>
    <xdr:ext cx="249555" cy="259080"/>
    <xdr:sp macro="" textlink="">
      <xdr:nvSpPr>
        <xdr:cNvPr id="524" name="災害復旧事業費該当値テキスト"/>
        <xdr:cNvSpPr txBox="1"/>
      </xdr:nvSpPr>
      <xdr:spPr>
        <a:xfrm>
          <a:off x="16370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25" name="楕円 52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26" name="テキスト ボックス 525"/>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27" name="楕円 526"/>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8920" cy="259080"/>
    <xdr:sp macro="" textlink="">
      <xdr:nvSpPr>
        <xdr:cNvPr id="528" name="テキスト ボックス 527"/>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37465</xdr:rowOff>
    </xdr:from>
    <xdr:to>
      <xdr:col>72</xdr:col>
      <xdr:colOff>38100</xdr:colOff>
      <xdr:row>39</xdr:row>
      <xdr:rowOff>139065</xdr:rowOff>
    </xdr:to>
    <xdr:sp macro="" textlink="">
      <xdr:nvSpPr>
        <xdr:cNvPr id="529" name="楕円 528"/>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130175</xdr:rowOff>
    </xdr:from>
    <xdr:ext cx="469265" cy="259080"/>
    <xdr:sp macro="" textlink="">
      <xdr:nvSpPr>
        <xdr:cNvPr id="530" name="テキスト ボックス 529"/>
        <xdr:cNvSpPr txBox="1"/>
      </xdr:nvSpPr>
      <xdr:spPr>
        <a:xfrm>
          <a:off x="13468350" y="6816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42545</xdr:rowOff>
    </xdr:from>
    <xdr:to>
      <xdr:col>67</xdr:col>
      <xdr:colOff>101600</xdr:colOff>
      <xdr:row>39</xdr:row>
      <xdr:rowOff>144145</xdr:rowOff>
    </xdr:to>
    <xdr:sp macro="" textlink="">
      <xdr:nvSpPr>
        <xdr:cNvPr id="531" name="楕円 530"/>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135255</xdr:rowOff>
    </xdr:from>
    <xdr:ext cx="469265" cy="258445"/>
    <xdr:sp macro="" textlink="">
      <xdr:nvSpPr>
        <xdr:cNvPr id="532" name="テキスト ボックス 531"/>
        <xdr:cNvSpPr txBox="1"/>
      </xdr:nvSpPr>
      <xdr:spPr>
        <a:xfrm>
          <a:off x="12579350" y="6821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44" name="テキスト ボックス 543"/>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46" name="テキスト ボックス 545"/>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53</xdr:row>
      <xdr:rowOff>168910</xdr:rowOff>
    </xdr:from>
    <xdr:ext cx="376555" cy="258445"/>
    <xdr:sp macro="" textlink="">
      <xdr:nvSpPr>
        <xdr:cNvPr id="548" name="テキスト ボックス 547"/>
        <xdr:cNvSpPr txBox="1"/>
      </xdr:nvSpPr>
      <xdr:spPr>
        <a:xfrm>
          <a:off x="12068810" y="9255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51</xdr:row>
      <xdr:rowOff>130810</xdr:rowOff>
    </xdr:from>
    <xdr:ext cx="376555" cy="259080"/>
    <xdr:sp macro="" textlink="">
      <xdr:nvSpPr>
        <xdr:cNvPr id="550" name="テキスト ボックス 549"/>
        <xdr:cNvSpPr txBox="1"/>
      </xdr:nvSpPr>
      <xdr:spPr>
        <a:xfrm>
          <a:off x="12068810" y="887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92710</xdr:rowOff>
    </xdr:from>
    <xdr:ext cx="376555" cy="259080"/>
    <xdr:sp macro="" textlink="">
      <xdr:nvSpPr>
        <xdr:cNvPr id="552" name="テキスト ボックス 551"/>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6555" cy="258445"/>
    <xdr:sp macro="" textlink="">
      <xdr:nvSpPr>
        <xdr:cNvPr id="554" name="テキスト ボックス 553"/>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56" name="直線コネクタ 55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8445"/>
    <xdr:sp macro="" textlink="">
      <xdr:nvSpPr>
        <xdr:cNvPr id="557"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8445"/>
    <xdr:sp macro="" textlink="">
      <xdr:nvSpPr>
        <xdr:cNvPr id="559"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8445"/>
    <xdr:sp macro="" textlink="">
      <xdr:nvSpPr>
        <xdr:cNvPr id="562"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5" name="フローチャート: 判断 56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920" cy="258445"/>
    <xdr:sp macro="" textlink="">
      <xdr:nvSpPr>
        <xdr:cNvPr id="566" name="テキスト ボックス 565"/>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8" name="フローチャート: 判断 567"/>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53</xdr:row>
      <xdr:rowOff>81280</xdr:rowOff>
    </xdr:from>
    <xdr:ext cx="313690" cy="259080"/>
    <xdr:sp macro="" textlink="">
      <xdr:nvSpPr>
        <xdr:cNvPr id="569" name="テキスト ボックス 568"/>
        <xdr:cNvSpPr txBox="1"/>
      </xdr:nvSpPr>
      <xdr:spPr>
        <a:xfrm>
          <a:off x="14435455" y="9168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1" name="フローチャート: 判断 570"/>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50</xdr:row>
      <xdr:rowOff>85090</xdr:rowOff>
    </xdr:from>
    <xdr:ext cx="378460" cy="259080"/>
    <xdr:sp macro="" textlink="">
      <xdr:nvSpPr>
        <xdr:cNvPr id="572" name="テキスト ボックス 571"/>
        <xdr:cNvSpPr txBox="1"/>
      </xdr:nvSpPr>
      <xdr:spPr>
        <a:xfrm>
          <a:off x="13514070" y="86575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3" name="フローチャート: 判断 572"/>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49</xdr:row>
      <xdr:rowOff>50800</xdr:rowOff>
    </xdr:from>
    <xdr:ext cx="378460" cy="259080"/>
    <xdr:sp macro="" textlink="">
      <xdr:nvSpPr>
        <xdr:cNvPr id="574" name="テキスト ボックス 573"/>
        <xdr:cNvSpPr txBox="1"/>
      </xdr:nvSpPr>
      <xdr:spPr>
        <a:xfrm>
          <a:off x="12625070" y="8451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8445"/>
    <xdr:sp macro="" textlink="">
      <xdr:nvSpPr>
        <xdr:cNvPr id="581"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920" cy="258445"/>
    <xdr:sp macro="" textlink="">
      <xdr:nvSpPr>
        <xdr:cNvPr id="583" name="テキスト ボックス 582"/>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920" cy="258445"/>
    <xdr:sp macro="" textlink="">
      <xdr:nvSpPr>
        <xdr:cNvPr id="585" name="テキスト ボックス 584"/>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920" cy="258445"/>
    <xdr:sp macro="" textlink="">
      <xdr:nvSpPr>
        <xdr:cNvPr id="587" name="テキスト ボックス 586"/>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920" cy="258445"/>
    <xdr:sp macro="" textlink="">
      <xdr:nvSpPr>
        <xdr:cNvPr id="589" name="テキスト ボックス 588"/>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8" name="テキスト ボックス 59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1" name="テキスト ボックス 60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3" name="テキスト ボックス 60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5" name="テキスト ボックス 60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7" name="テキスト ボックス 60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09" name="テキスト ボックス 60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11" name="テキスト ボックス 61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109855</xdr:rowOff>
    </xdr:from>
    <xdr:to>
      <xdr:col>85</xdr:col>
      <xdr:colOff>126365</xdr:colOff>
      <xdr:row>79</xdr:row>
      <xdr:rowOff>33655</xdr:rowOff>
    </xdr:to>
    <xdr:cxnSp macro="">
      <xdr:nvCxnSpPr>
        <xdr:cNvPr id="613" name="直線コネクタ 612"/>
        <xdr:cNvCxnSpPr/>
      </xdr:nvCxnSpPr>
      <xdr:spPr>
        <a:xfrm flipV="1">
          <a:off x="16317595" y="122828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37465</xdr:rowOff>
    </xdr:from>
    <xdr:ext cx="469900" cy="259080"/>
    <xdr:sp macro="" textlink="">
      <xdr:nvSpPr>
        <xdr:cNvPr id="614" name="公債費最小値テキスト"/>
        <xdr:cNvSpPr txBox="1"/>
      </xdr:nvSpPr>
      <xdr:spPr>
        <a:xfrm>
          <a:off x="16370300" y="1358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33655</xdr:rowOff>
    </xdr:from>
    <xdr:to>
      <xdr:col>86</xdr:col>
      <xdr:colOff>25400</xdr:colOff>
      <xdr:row>79</xdr:row>
      <xdr:rowOff>33655</xdr:rowOff>
    </xdr:to>
    <xdr:cxnSp macro="">
      <xdr:nvCxnSpPr>
        <xdr:cNvPr id="615" name="直線コネクタ 614"/>
        <xdr:cNvCxnSpPr/>
      </xdr:nvCxnSpPr>
      <xdr:spPr>
        <a:xfrm>
          <a:off x="16230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56515</xdr:rowOff>
    </xdr:from>
    <xdr:ext cx="598805" cy="258445"/>
    <xdr:sp macro="" textlink="">
      <xdr:nvSpPr>
        <xdr:cNvPr id="616" name="公債費最大値テキスト"/>
        <xdr:cNvSpPr txBox="1"/>
      </xdr:nvSpPr>
      <xdr:spPr>
        <a:xfrm>
          <a:off x="16370300" y="12058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685,823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109855</xdr:rowOff>
    </xdr:from>
    <xdr:to>
      <xdr:col>86</xdr:col>
      <xdr:colOff>25400</xdr:colOff>
      <xdr:row>71</xdr:row>
      <xdr:rowOff>109855</xdr:rowOff>
    </xdr:to>
    <xdr:cxnSp macro="">
      <xdr:nvCxnSpPr>
        <xdr:cNvPr id="617" name="直線コネクタ 616"/>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144145</xdr:rowOff>
    </xdr:from>
    <xdr:to>
      <xdr:col>85</xdr:col>
      <xdr:colOff>127000</xdr:colOff>
      <xdr:row>76</xdr:row>
      <xdr:rowOff>153670</xdr:rowOff>
    </xdr:to>
    <xdr:cxnSp macro="">
      <xdr:nvCxnSpPr>
        <xdr:cNvPr id="618" name="直線コネクタ 617"/>
        <xdr:cNvCxnSpPr/>
      </xdr:nvCxnSpPr>
      <xdr:spPr>
        <a:xfrm>
          <a:off x="15481300" y="13174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10795</xdr:rowOff>
    </xdr:from>
    <xdr:ext cx="598805" cy="258445"/>
    <xdr:sp macro="" textlink="">
      <xdr:nvSpPr>
        <xdr:cNvPr id="619" name="公債費平均値テキスト"/>
        <xdr:cNvSpPr txBox="1"/>
      </xdr:nvSpPr>
      <xdr:spPr>
        <a:xfrm>
          <a:off x="16370300" y="13212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32385</xdr:rowOff>
    </xdr:from>
    <xdr:to>
      <xdr:col>85</xdr:col>
      <xdr:colOff>177800</xdr:colOff>
      <xdr:row>77</xdr:row>
      <xdr:rowOff>133985</xdr:rowOff>
    </xdr:to>
    <xdr:sp macro="" textlink="">
      <xdr:nvSpPr>
        <xdr:cNvPr id="620" name="フローチャート: 判断 619"/>
        <xdr:cNvSpPr/>
      </xdr:nvSpPr>
      <xdr:spPr>
        <a:xfrm>
          <a:off x="162687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137160</xdr:rowOff>
    </xdr:from>
    <xdr:to>
      <xdr:col>81</xdr:col>
      <xdr:colOff>50800</xdr:colOff>
      <xdr:row>76</xdr:row>
      <xdr:rowOff>144145</xdr:rowOff>
    </xdr:to>
    <xdr:cxnSp macro="">
      <xdr:nvCxnSpPr>
        <xdr:cNvPr id="621" name="直線コネクタ 620"/>
        <xdr:cNvCxnSpPr/>
      </xdr:nvCxnSpPr>
      <xdr:spPr>
        <a:xfrm>
          <a:off x="14592300" y="13167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46990</xdr:rowOff>
    </xdr:from>
    <xdr:to>
      <xdr:col>81</xdr:col>
      <xdr:colOff>101600</xdr:colOff>
      <xdr:row>77</xdr:row>
      <xdr:rowOff>148590</xdr:rowOff>
    </xdr:to>
    <xdr:sp macro="" textlink="">
      <xdr:nvSpPr>
        <xdr:cNvPr id="622" name="フローチャート: 判断 621"/>
        <xdr:cNvSpPr/>
      </xdr:nvSpPr>
      <xdr:spPr>
        <a:xfrm>
          <a:off x="15430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139700</xdr:rowOff>
    </xdr:from>
    <xdr:ext cx="598170" cy="259080"/>
    <xdr:sp macro="" textlink="">
      <xdr:nvSpPr>
        <xdr:cNvPr id="623" name="テキスト ボックス 622"/>
        <xdr:cNvSpPr txBox="1"/>
      </xdr:nvSpPr>
      <xdr:spPr>
        <a:xfrm>
          <a:off x="15181580" y="1334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152,021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137160</xdr:rowOff>
    </xdr:from>
    <xdr:to>
      <xdr:col>76</xdr:col>
      <xdr:colOff>114300</xdr:colOff>
      <xdr:row>76</xdr:row>
      <xdr:rowOff>140970</xdr:rowOff>
    </xdr:to>
    <xdr:cxnSp macro="">
      <xdr:nvCxnSpPr>
        <xdr:cNvPr id="624" name="直線コネクタ 623"/>
        <xdr:cNvCxnSpPr/>
      </xdr:nvCxnSpPr>
      <xdr:spPr>
        <a:xfrm flipV="1">
          <a:off x="13703300" y="13167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57785</xdr:rowOff>
    </xdr:from>
    <xdr:to>
      <xdr:col>76</xdr:col>
      <xdr:colOff>165100</xdr:colOff>
      <xdr:row>77</xdr:row>
      <xdr:rowOff>159385</xdr:rowOff>
    </xdr:to>
    <xdr:sp macro="" textlink="">
      <xdr:nvSpPr>
        <xdr:cNvPr id="625" name="フローチャート: 判断 62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150495</xdr:rowOff>
    </xdr:from>
    <xdr:ext cx="598170" cy="259080"/>
    <xdr:sp macro="" textlink="">
      <xdr:nvSpPr>
        <xdr:cNvPr id="626" name="テキスト ボックス 625"/>
        <xdr:cNvSpPr txBox="1"/>
      </xdr:nvSpPr>
      <xdr:spPr>
        <a:xfrm>
          <a:off x="14292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126365</xdr:rowOff>
    </xdr:from>
    <xdr:to>
      <xdr:col>71</xdr:col>
      <xdr:colOff>177800</xdr:colOff>
      <xdr:row>76</xdr:row>
      <xdr:rowOff>140970</xdr:rowOff>
    </xdr:to>
    <xdr:cxnSp macro="">
      <xdr:nvCxnSpPr>
        <xdr:cNvPr id="627" name="直線コネクタ 626"/>
        <xdr:cNvCxnSpPr/>
      </xdr:nvCxnSpPr>
      <xdr:spPr>
        <a:xfrm>
          <a:off x="12814300" y="13156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52705</xdr:rowOff>
    </xdr:from>
    <xdr:to>
      <xdr:col>72</xdr:col>
      <xdr:colOff>38100</xdr:colOff>
      <xdr:row>77</xdr:row>
      <xdr:rowOff>154940</xdr:rowOff>
    </xdr:to>
    <xdr:sp macro="" textlink="">
      <xdr:nvSpPr>
        <xdr:cNvPr id="628" name="フローチャート: 判断 627"/>
        <xdr:cNvSpPr/>
      </xdr:nvSpPr>
      <xdr:spPr>
        <a:xfrm>
          <a:off x="13652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145415</xdr:rowOff>
    </xdr:from>
    <xdr:ext cx="598170" cy="258445"/>
    <xdr:sp macro="" textlink="">
      <xdr:nvSpPr>
        <xdr:cNvPr id="629" name="テキスト ボックス 628"/>
        <xdr:cNvSpPr txBox="1"/>
      </xdr:nvSpPr>
      <xdr:spPr>
        <a:xfrm>
          <a:off x="13403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41275</xdr:rowOff>
    </xdr:from>
    <xdr:to>
      <xdr:col>67</xdr:col>
      <xdr:colOff>101600</xdr:colOff>
      <xdr:row>77</xdr:row>
      <xdr:rowOff>143510</xdr:rowOff>
    </xdr:to>
    <xdr:sp macro="" textlink="">
      <xdr:nvSpPr>
        <xdr:cNvPr id="630" name="フローチャート: 判断 629"/>
        <xdr:cNvSpPr/>
      </xdr:nvSpPr>
      <xdr:spPr>
        <a:xfrm>
          <a:off x="12763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133985</xdr:rowOff>
    </xdr:from>
    <xdr:ext cx="598170" cy="258445"/>
    <xdr:sp macro="" textlink="">
      <xdr:nvSpPr>
        <xdr:cNvPr id="631" name="テキスト ボックス 630"/>
        <xdr:cNvSpPr txBox="1"/>
      </xdr:nvSpPr>
      <xdr:spPr>
        <a:xfrm>
          <a:off x="12514580" y="13335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102870</xdr:rowOff>
    </xdr:from>
    <xdr:to>
      <xdr:col>85</xdr:col>
      <xdr:colOff>177800</xdr:colOff>
      <xdr:row>77</xdr:row>
      <xdr:rowOff>33020</xdr:rowOff>
    </xdr:to>
    <xdr:sp macro="" textlink="">
      <xdr:nvSpPr>
        <xdr:cNvPr id="637" name="楕円 636"/>
        <xdr:cNvSpPr/>
      </xdr:nvSpPr>
      <xdr:spPr>
        <a:xfrm>
          <a:off x="162687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125730</xdr:rowOff>
    </xdr:from>
    <xdr:ext cx="598805" cy="259080"/>
    <xdr:sp macro="" textlink="">
      <xdr:nvSpPr>
        <xdr:cNvPr id="638" name="公債費該当値テキスト"/>
        <xdr:cNvSpPr txBox="1"/>
      </xdr:nvSpPr>
      <xdr:spPr>
        <a:xfrm>
          <a:off x="16370300" y="1298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93345</xdr:rowOff>
    </xdr:from>
    <xdr:to>
      <xdr:col>81</xdr:col>
      <xdr:colOff>101600</xdr:colOff>
      <xdr:row>77</xdr:row>
      <xdr:rowOff>23495</xdr:rowOff>
    </xdr:to>
    <xdr:sp macro="" textlink="">
      <xdr:nvSpPr>
        <xdr:cNvPr id="639" name="楕円 638"/>
        <xdr:cNvSpPr/>
      </xdr:nvSpPr>
      <xdr:spPr>
        <a:xfrm>
          <a:off x="15430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40640</xdr:rowOff>
    </xdr:from>
    <xdr:ext cx="598170" cy="258445"/>
    <xdr:sp macro="" textlink="">
      <xdr:nvSpPr>
        <xdr:cNvPr id="640" name="テキスト ボックス 639"/>
        <xdr:cNvSpPr txBox="1"/>
      </xdr:nvSpPr>
      <xdr:spPr>
        <a:xfrm>
          <a:off x="15181580" y="12899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86360</xdr:rowOff>
    </xdr:from>
    <xdr:to>
      <xdr:col>76</xdr:col>
      <xdr:colOff>165100</xdr:colOff>
      <xdr:row>77</xdr:row>
      <xdr:rowOff>16510</xdr:rowOff>
    </xdr:to>
    <xdr:sp macro="" textlink="">
      <xdr:nvSpPr>
        <xdr:cNvPr id="641" name="楕円 640"/>
        <xdr:cNvSpPr/>
      </xdr:nvSpPr>
      <xdr:spPr>
        <a:xfrm>
          <a:off x="14541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33020</xdr:rowOff>
    </xdr:from>
    <xdr:ext cx="598170" cy="259080"/>
    <xdr:sp macro="" textlink="">
      <xdr:nvSpPr>
        <xdr:cNvPr id="642" name="テキスト ボックス 641"/>
        <xdr:cNvSpPr txBox="1"/>
      </xdr:nvSpPr>
      <xdr:spPr>
        <a:xfrm>
          <a:off x="14292580" y="12891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90170</xdr:rowOff>
    </xdr:from>
    <xdr:to>
      <xdr:col>72</xdr:col>
      <xdr:colOff>38100</xdr:colOff>
      <xdr:row>77</xdr:row>
      <xdr:rowOff>20320</xdr:rowOff>
    </xdr:to>
    <xdr:sp macro="" textlink="">
      <xdr:nvSpPr>
        <xdr:cNvPr id="643" name="楕円 642"/>
        <xdr:cNvSpPr/>
      </xdr:nvSpPr>
      <xdr:spPr>
        <a:xfrm>
          <a:off x="13652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36830</xdr:rowOff>
    </xdr:from>
    <xdr:ext cx="598170" cy="259080"/>
    <xdr:sp macro="" textlink="">
      <xdr:nvSpPr>
        <xdr:cNvPr id="644" name="テキスト ボックス 643"/>
        <xdr:cNvSpPr txBox="1"/>
      </xdr:nvSpPr>
      <xdr:spPr>
        <a:xfrm>
          <a:off x="13403580" y="12895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75565</xdr:rowOff>
    </xdr:from>
    <xdr:to>
      <xdr:col>67</xdr:col>
      <xdr:colOff>101600</xdr:colOff>
      <xdr:row>77</xdr:row>
      <xdr:rowOff>6350</xdr:rowOff>
    </xdr:to>
    <xdr:sp macro="" textlink="">
      <xdr:nvSpPr>
        <xdr:cNvPr id="645" name="楕円 644"/>
        <xdr:cNvSpPr/>
      </xdr:nvSpPr>
      <xdr:spPr>
        <a:xfrm>
          <a:off x="12763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22225</xdr:rowOff>
    </xdr:from>
    <xdr:ext cx="598170" cy="258445"/>
    <xdr:sp macro="" textlink="">
      <xdr:nvSpPr>
        <xdr:cNvPr id="646" name="テキスト ボックス 645"/>
        <xdr:cNvSpPr txBox="1"/>
      </xdr:nvSpPr>
      <xdr:spPr>
        <a:xfrm>
          <a:off x="12514580" y="12880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8" name="テキスト ボックス 65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0" name="テキスト ボックス 659"/>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5165" cy="258445"/>
    <xdr:sp macro="" textlink="">
      <xdr:nvSpPr>
        <xdr:cNvPr id="662" name="テキスト ボックス 661"/>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5165" cy="259080"/>
    <xdr:sp macro="" textlink="">
      <xdr:nvSpPr>
        <xdr:cNvPr id="664" name="テキスト ボックス 663"/>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9080"/>
    <xdr:sp macro="" textlink="">
      <xdr:nvSpPr>
        <xdr:cNvPr id="666" name="テキスト ボックス 665"/>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40640</xdr:rowOff>
    </xdr:from>
    <xdr:to>
      <xdr:col>85</xdr:col>
      <xdr:colOff>126365</xdr:colOff>
      <xdr:row>99</xdr:row>
      <xdr:rowOff>44450</xdr:rowOff>
    </xdr:to>
    <xdr:cxnSp macro="">
      <xdr:nvCxnSpPr>
        <xdr:cNvPr id="670" name="直線コネクタ 669"/>
        <xdr:cNvCxnSpPr/>
      </xdr:nvCxnSpPr>
      <xdr:spPr>
        <a:xfrm flipV="1">
          <a:off x="16317595" y="15642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1"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2" name="直線コネクタ 671"/>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158750</xdr:rowOff>
    </xdr:from>
    <xdr:ext cx="690245" cy="259080"/>
    <xdr:sp macro="" textlink="">
      <xdr:nvSpPr>
        <xdr:cNvPr id="673" name="積立金最大値テキスト"/>
        <xdr:cNvSpPr txBox="1"/>
      </xdr:nvSpPr>
      <xdr:spPr>
        <a:xfrm>
          <a:off x="16370300" y="154178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1,805,262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40640</xdr:rowOff>
    </xdr:from>
    <xdr:to>
      <xdr:col>86</xdr:col>
      <xdr:colOff>25400</xdr:colOff>
      <xdr:row>91</xdr:row>
      <xdr:rowOff>40640</xdr:rowOff>
    </xdr:to>
    <xdr:cxnSp macro="">
      <xdr:nvCxnSpPr>
        <xdr:cNvPr id="674" name="直線コネクタ 673"/>
        <xdr:cNvCxnSpPr/>
      </xdr:nvCxnSpPr>
      <xdr:spPr>
        <a:xfrm>
          <a:off x="16230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43815</xdr:rowOff>
    </xdr:from>
    <xdr:to>
      <xdr:col>85</xdr:col>
      <xdr:colOff>127000</xdr:colOff>
      <xdr:row>99</xdr:row>
      <xdr:rowOff>44450</xdr:rowOff>
    </xdr:to>
    <xdr:cxnSp macro="">
      <xdr:nvCxnSpPr>
        <xdr:cNvPr id="675" name="直線コネクタ 674"/>
        <xdr:cNvCxnSpPr/>
      </xdr:nvCxnSpPr>
      <xdr:spPr>
        <a:xfrm flipV="1">
          <a:off x="15481300" y="17017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133350</xdr:rowOff>
    </xdr:from>
    <xdr:ext cx="534670" cy="258445"/>
    <xdr:sp macro="" textlink="">
      <xdr:nvSpPr>
        <xdr:cNvPr id="676" name="積立金平均値テキスト"/>
        <xdr:cNvSpPr txBox="1"/>
      </xdr:nvSpPr>
      <xdr:spPr>
        <a:xfrm>
          <a:off x="16370300" y="16764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677" name="フローチャート: 判断 676"/>
        <xdr:cNvSpPr/>
      </xdr:nvSpPr>
      <xdr:spPr>
        <a:xfrm>
          <a:off x="162687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122555</xdr:rowOff>
    </xdr:from>
    <xdr:to>
      <xdr:col>81</xdr:col>
      <xdr:colOff>50800</xdr:colOff>
      <xdr:row>99</xdr:row>
      <xdr:rowOff>44450</xdr:rowOff>
    </xdr:to>
    <xdr:cxnSp macro="">
      <xdr:nvCxnSpPr>
        <xdr:cNvPr id="678" name="直線コネクタ 677"/>
        <xdr:cNvCxnSpPr/>
      </xdr:nvCxnSpPr>
      <xdr:spPr>
        <a:xfrm>
          <a:off x="14592300" y="1692465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97790</xdr:rowOff>
    </xdr:from>
    <xdr:to>
      <xdr:col>81</xdr:col>
      <xdr:colOff>101600</xdr:colOff>
      <xdr:row>99</xdr:row>
      <xdr:rowOff>27940</xdr:rowOff>
    </xdr:to>
    <xdr:sp macro="" textlink="">
      <xdr:nvSpPr>
        <xdr:cNvPr id="679" name="フローチャート: 判断 678"/>
        <xdr:cNvSpPr/>
      </xdr:nvSpPr>
      <xdr:spPr>
        <a:xfrm>
          <a:off x="15430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44450</xdr:rowOff>
    </xdr:from>
    <xdr:ext cx="534035" cy="259080"/>
    <xdr:sp macro="" textlink="">
      <xdr:nvSpPr>
        <xdr:cNvPr id="680" name="テキスト ボックス 679"/>
        <xdr:cNvSpPr txBox="1"/>
      </xdr:nvSpPr>
      <xdr:spPr>
        <a:xfrm>
          <a:off x="15213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122555</xdr:rowOff>
    </xdr:from>
    <xdr:to>
      <xdr:col>76</xdr:col>
      <xdr:colOff>114300</xdr:colOff>
      <xdr:row>99</xdr:row>
      <xdr:rowOff>43180</xdr:rowOff>
    </xdr:to>
    <xdr:cxnSp macro="">
      <xdr:nvCxnSpPr>
        <xdr:cNvPr id="681" name="直線コネクタ 680"/>
        <xdr:cNvCxnSpPr/>
      </xdr:nvCxnSpPr>
      <xdr:spPr>
        <a:xfrm flipV="1">
          <a:off x="13703300" y="1692465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104775</xdr:rowOff>
    </xdr:from>
    <xdr:to>
      <xdr:col>76</xdr:col>
      <xdr:colOff>165100</xdr:colOff>
      <xdr:row>99</xdr:row>
      <xdr:rowOff>34925</xdr:rowOff>
    </xdr:to>
    <xdr:sp macro="" textlink="">
      <xdr:nvSpPr>
        <xdr:cNvPr id="682" name="フローチャート: 判断 681"/>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26035</xdr:rowOff>
    </xdr:from>
    <xdr:ext cx="534035" cy="259080"/>
    <xdr:sp macro="" textlink="">
      <xdr:nvSpPr>
        <xdr:cNvPr id="683" name="テキスト ボックス 682"/>
        <xdr:cNvSpPr txBox="1"/>
      </xdr:nvSpPr>
      <xdr:spPr>
        <a:xfrm>
          <a:off x="14324965" y="1699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64770</xdr:rowOff>
    </xdr:from>
    <xdr:to>
      <xdr:col>71</xdr:col>
      <xdr:colOff>177800</xdr:colOff>
      <xdr:row>99</xdr:row>
      <xdr:rowOff>43180</xdr:rowOff>
    </xdr:to>
    <xdr:cxnSp macro="">
      <xdr:nvCxnSpPr>
        <xdr:cNvPr id="684" name="直線コネクタ 683"/>
        <xdr:cNvCxnSpPr/>
      </xdr:nvCxnSpPr>
      <xdr:spPr>
        <a:xfrm>
          <a:off x="12814300" y="168668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114935</xdr:rowOff>
    </xdr:from>
    <xdr:to>
      <xdr:col>72</xdr:col>
      <xdr:colOff>38100</xdr:colOff>
      <xdr:row>99</xdr:row>
      <xdr:rowOff>45085</xdr:rowOff>
    </xdr:to>
    <xdr:sp macro="" textlink="">
      <xdr:nvSpPr>
        <xdr:cNvPr id="685" name="フローチャート: 判断 684"/>
        <xdr:cNvSpPr/>
      </xdr:nvSpPr>
      <xdr:spPr>
        <a:xfrm>
          <a:off x="13652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61595</xdr:rowOff>
    </xdr:from>
    <xdr:ext cx="534035" cy="259080"/>
    <xdr:sp macro="" textlink="">
      <xdr:nvSpPr>
        <xdr:cNvPr id="686" name="テキスト ボックス 685"/>
        <xdr:cNvSpPr txBox="1"/>
      </xdr:nvSpPr>
      <xdr:spPr>
        <a:xfrm>
          <a:off x="13435965" y="1669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687" name="フローチャート: 判断 686"/>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22225</xdr:rowOff>
    </xdr:from>
    <xdr:ext cx="534035" cy="258445"/>
    <xdr:sp macro="" textlink="">
      <xdr:nvSpPr>
        <xdr:cNvPr id="688" name="テキスト ボックス 687"/>
        <xdr:cNvSpPr txBox="1"/>
      </xdr:nvSpPr>
      <xdr:spPr>
        <a:xfrm>
          <a:off x="12546965" y="1699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164465</xdr:rowOff>
    </xdr:from>
    <xdr:to>
      <xdr:col>85</xdr:col>
      <xdr:colOff>177800</xdr:colOff>
      <xdr:row>99</xdr:row>
      <xdr:rowOff>94615</xdr:rowOff>
    </xdr:to>
    <xdr:sp macro="" textlink="">
      <xdr:nvSpPr>
        <xdr:cNvPr id="694" name="楕円 693"/>
        <xdr:cNvSpPr/>
      </xdr:nvSpPr>
      <xdr:spPr>
        <a:xfrm>
          <a:off x="162687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88900</xdr:rowOff>
    </xdr:from>
    <xdr:ext cx="378460" cy="258445"/>
    <xdr:sp macro="" textlink="">
      <xdr:nvSpPr>
        <xdr:cNvPr id="695" name="積立金該当値テキスト"/>
        <xdr:cNvSpPr txBox="1"/>
      </xdr:nvSpPr>
      <xdr:spPr>
        <a:xfrm>
          <a:off x="16370300" y="16891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165100</xdr:rowOff>
    </xdr:from>
    <xdr:to>
      <xdr:col>81</xdr:col>
      <xdr:colOff>101600</xdr:colOff>
      <xdr:row>99</xdr:row>
      <xdr:rowOff>95250</xdr:rowOff>
    </xdr:to>
    <xdr:sp macro="" textlink="">
      <xdr:nvSpPr>
        <xdr:cNvPr id="696" name="楕円 695"/>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99</xdr:row>
      <xdr:rowOff>86360</xdr:rowOff>
    </xdr:from>
    <xdr:ext cx="313690" cy="258445"/>
    <xdr:sp macro="" textlink="">
      <xdr:nvSpPr>
        <xdr:cNvPr id="697" name="テキスト ボックス 696"/>
        <xdr:cNvSpPr txBox="1"/>
      </xdr:nvSpPr>
      <xdr:spPr>
        <a:xfrm>
          <a:off x="15324455" y="17059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71755</xdr:rowOff>
    </xdr:from>
    <xdr:to>
      <xdr:col>76</xdr:col>
      <xdr:colOff>165100</xdr:colOff>
      <xdr:row>99</xdr:row>
      <xdr:rowOff>1905</xdr:rowOff>
    </xdr:to>
    <xdr:sp macro="" textlink="">
      <xdr:nvSpPr>
        <xdr:cNvPr id="698" name="楕円 697"/>
        <xdr:cNvSpPr/>
      </xdr:nvSpPr>
      <xdr:spPr>
        <a:xfrm>
          <a:off x="14541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18415</xdr:rowOff>
    </xdr:from>
    <xdr:ext cx="598170" cy="258445"/>
    <xdr:sp macro="" textlink="">
      <xdr:nvSpPr>
        <xdr:cNvPr id="699" name="テキスト ボックス 698"/>
        <xdr:cNvSpPr txBox="1"/>
      </xdr:nvSpPr>
      <xdr:spPr>
        <a:xfrm>
          <a:off x="14292580" y="16649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163830</xdr:rowOff>
    </xdr:from>
    <xdr:to>
      <xdr:col>72</xdr:col>
      <xdr:colOff>38100</xdr:colOff>
      <xdr:row>99</xdr:row>
      <xdr:rowOff>93980</xdr:rowOff>
    </xdr:to>
    <xdr:sp macro="" textlink="">
      <xdr:nvSpPr>
        <xdr:cNvPr id="700" name="楕円 699"/>
        <xdr:cNvSpPr/>
      </xdr:nvSpPr>
      <xdr:spPr>
        <a:xfrm>
          <a:off x="13652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85090</xdr:rowOff>
    </xdr:from>
    <xdr:ext cx="469265" cy="259080"/>
    <xdr:sp macro="" textlink="">
      <xdr:nvSpPr>
        <xdr:cNvPr id="701" name="テキスト ボックス 700"/>
        <xdr:cNvSpPr txBox="1"/>
      </xdr:nvSpPr>
      <xdr:spPr>
        <a:xfrm>
          <a:off x="13468350" y="1705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13970</xdr:rowOff>
    </xdr:from>
    <xdr:to>
      <xdr:col>67</xdr:col>
      <xdr:colOff>101600</xdr:colOff>
      <xdr:row>98</xdr:row>
      <xdr:rowOff>115570</xdr:rowOff>
    </xdr:to>
    <xdr:sp macro="" textlink="">
      <xdr:nvSpPr>
        <xdr:cNvPr id="702" name="楕円 701"/>
        <xdr:cNvSpPr/>
      </xdr:nvSpPr>
      <xdr:spPr>
        <a:xfrm>
          <a:off x="12763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132080</xdr:rowOff>
    </xdr:from>
    <xdr:ext cx="598170" cy="258445"/>
    <xdr:sp macro="" textlink="">
      <xdr:nvSpPr>
        <xdr:cNvPr id="703" name="テキスト ボックス 702"/>
        <xdr:cNvSpPr txBox="1"/>
      </xdr:nvSpPr>
      <xdr:spPr>
        <a:xfrm>
          <a:off x="12514580" y="16591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95250</xdr:rowOff>
    </xdr:from>
    <xdr:to>
      <xdr:col>116</xdr:col>
      <xdr:colOff>62865</xdr:colOff>
      <xdr:row>39</xdr:row>
      <xdr:rowOff>44450</xdr:rowOff>
    </xdr:to>
    <xdr:cxnSp macro="">
      <xdr:nvCxnSpPr>
        <xdr:cNvPr id="727" name="直線コネクタ 726"/>
        <xdr:cNvCxnSpPr/>
      </xdr:nvCxnSpPr>
      <xdr:spPr>
        <a:xfrm flipV="1">
          <a:off x="22159595" y="541020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74930</xdr:rowOff>
    </xdr:from>
    <xdr:ext cx="249555" cy="258445"/>
    <xdr:sp macro="" textlink="">
      <xdr:nvSpPr>
        <xdr:cNvPr id="728"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41910</xdr:rowOff>
    </xdr:from>
    <xdr:ext cx="534670" cy="258445"/>
    <xdr:sp macro="" textlink="">
      <xdr:nvSpPr>
        <xdr:cNvPr id="730" name="投資及び出資金最大値テキスト"/>
        <xdr:cNvSpPr txBox="1"/>
      </xdr:nvSpPr>
      <xdr:spPr>
        <a:xfrm>
          <a:off x="22212300" y="5185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95250</xdr:rowOff>
    </xdr:from>
    <xdr:to>
      <xdr:col>116</xdr:col>
      <xdr:colOff>152400</xdr:colOff>
      <xdr:row>31</xdr:row>
      <xdr:rowOff>95250</xdr:rowOff>
    </xdr:to>
    <xdr:cxnSp macro="">
      <xdr:nvCxnSpPr>
        <xdr:cNvPr id="731" name="直線コネクタ 730"/>
        <xdr:cNvCxnSpPr/>
      </xdr:nvCxnSpPr>
      <xdr:spPr>
        <a:xfrm>
          <a:off x="22072600" y="541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378460" cy="259080"/>
    <xdr:sp macro="" textlink="">
      <xdr:nvSpPr>
        <xdr:cNvPr id="733" name="投資及び出資金平均値テキスト"/>
        <xdr:cNvSpPr txBox="1"/>
      </xdr:nvSpPr>
      <xdr:spPr>
        <a:xfrm>
          <a:off x="22212300" y="6506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34" name="フローチャート: 判断 733"/>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121920</xdr:rowOff>
    </xdr:from>
    <xdr:to>
      <xdr:col>112</xdr:col>
      <xdr:colOff>38100</xdr:colOff>
      <xdr:row>39</xdr:row>
      <xdr:rowOff>52070</xdr:rowOff>
    </xdr:to>
    <xdr:sp macro="" textlink="">
      <xdr:nvSpPr>
        <xdr:cNvPr id="736" name="フローチャート: 判断 735"/>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68580</xdr:rowOff>
    </xdr:from>
    <xdr:ext cx="469265" cy="259080"/>
    <xdr:sp macro="" textlink="">
      <xdr:nvSpPr>
        <xdr:cNvPr id="737" name="テキスト ボックス 736"/>
        <xdr:cNvSpPr txBox="1"/>
      </xdr:nvSpPr>
      <xdr:spPr>
        <a:xfrm>
          <a:off x="21088350" y="6412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33</xdr:row>
      <xdr:rowOff>155575</xdr:rowOff>
    </xdr:from>
    <xdr:to>
      <xdr:col>107</xdr:col>
      <xdr:colOff>50800</xdr:colOff>
      <xdr:row>39</xdr:row>
      <xdr:rowOff>44450</xdr:rowOff>
    </xdr:to>
    <xdr:cxnSp macro="">
      <xdr:nvCxnSpPr>
        <xdr:cNvPr id="738" name="直線コネクタ 737"/>
        <xdr:cNvCxnSpPr/>
      </xdr:nvCxnSpPr>
      <xdr:spPr>
        <a:xfrm>
          <a:off x="19545300" y="5813425"/>
          <a:ext cx="889000" cy="917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39" name="フローチャート: 判断 738"/>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77470</xdr:rowOff>
    </xdr:from>
    <xdr:ext cx="378460" cy="258445"/>
    <xdr:sp macro="" textlink="">
      <xdr:nvSpPr>
        <xdr:cNvPr id="740" name="テキスト ボックス 739"/>
        <xdr:cNvSpPr txBox="1"/>
      </xdr:nvSpPr>
      <xdr:spPr>
        <a:xfrm>
          <a:off x="20245070" y="6421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33</xdr:row>
      <xdr:rowOff>155575</xdr:rowOff>
    </xdr:from>
    <xdr:to>
      <xdr:col>102</xdr:col>
      <xdr:colOff>114300</xdr:colOff>
      <xdr:row>34</xdr:row>
      <xdr:rowOff>15875</xdr:rowOff>
    </xdr:to>
    <xdr:cxnSp macro="">
      <xdr:nvCxnSpPr>
        <xdr:cNvPr id="741" name="直線コネクタ 740"/>
        <xdr:cNvCxnSpPr/>
      </xdr:nvCxnSpPr>
      <xdr:spPr>
        <a:xfrm flipV="1">
          <a:off x="18656300" y="5813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71755</xdr:rowOff>
    </xdr:from>
    <xdr:to>
      <xdr:col>102</xdr:col>
      <xdr:colOff>165100</xdr:colOff>
      <xdr:row>39</xdr:row>
      <xdr:rowOff>1905</xdr:rowOff>
    </xdr:to>
    <xdr:sp macro="" textlink="">
      <xdr:nvSpPr>
        <xdr:cNvPr id="742" name="フローチャート: 判断 741"/>
        <xdr:cNvSpPr/>
      </xdr:nvSpPr>
      <xdr:spPr>
        <a:xfrm>
          <a:off x="19494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164465</xdr:rowOff>
    </xdr:from>
    <xdr:ext cx="469265" cy="259080"/>
    <xdr:sp macro="" textlink="">
      <xdr:nvSpPr>
        <xdr:cNvPr id="743" name="テキスト ボックス 742"/>
        <xdr:cNvSpPr txBox="1"/>
      </xdr:nvSpPr>
      <xdr:spPr>
        <a:xfrm>
          <a:off x="19310350" y="6679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30480</xdr:rowOff>
    </xdr:from>
    <xdr:to>
      <xdr:col>98</xdr:col>
      <xdr:colOff>38100</xdr:colOff>
      <xdr:row>38</xdr:row>
      <xdr:rowOff>132080</xdr:rowOff>
    </xdr:to>
    <xdr:sp macro="" textlink="">
      <xdr:nvSpPr>
        <xdr:cNvPr id="744" name="フローチャート: 判断 743"/>
        <xdr:cNvSpPr/>
      </xdr:nvSpPr>
      <xdr:spPr>
        <a:xfrm>
          <a:off x="18605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123190</xdr:rowOff>
    </xdr:from>
    <xdr:ext cx="469265" cy="258445"/>
    <xdr:sp macro="" textlink="">
      <xdr:nvSpPr>
        <xdr:cNvPr id="745" name="テキスト ボックス 744"/>
        <xdr:cNvSpPr txBox="1"/>
      </xdr:nvSpPr>
      <xdr:spPr>
        <a:xfrm>
          <a:off x="18421350" y="6638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118745</xdr:rowOff>
    </xdr:from>
    <xdr:ext cx="249555" cy="259080"/>
    <xdr:sp macro="" textlink="">
      <xdr:nvSpPr>
        <xdr:cNvPr id="752"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4" name="テキスト ボックス 75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6" name="テキスト ボックス 75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33</xdr:row>
      <xdr:rowOff>104775</xdr:rowOff>
    </xdr:from>
    <xdr:to>
      <xdr:col>102</xdr:col>
      <xdr:colOff>165100</xdr:colOff>
      <xdr:row>34</xdr:row>
      <xdr:rowOff>34925</xdr:rowOff>
    </xdr:to>
    <xdr:sp macro="" textlink="">
      <xdr:nvSpPr>
        <xdr:cNvPr id="757" name="楕円 756"/>
        <xdr:cNvSpPr/>
      </xdr:nvSpPr>
      <xdr:spPr>
        <a:xfrm>
          <a:off x="19494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32</xdr:row>
      <xdr:rowOff>52070</xdr:rowOff>
    </xdr:from>
    <xdr:ext cx="534035" cy="258445"/>
    <xdr:sp macro="" textlink="">
      <xdr:nvSpPr>
        <xdr:cNvPr id="758" name="テキスト ボックス 757"/>
        <xdr:cNvSpPr txBox="1"/>
      </xdr:nvSpPr>
      <xdr:spPr>
        <a:xfrm>
          <a:off x="19277965" y="553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33</xdr:row>
      <xdr:rowOff>136525</xdr:rowOff>
    </xdr:from>
    <xdr:to>
      <xdr:col>98</xdr:col>
      <xdr:colOff>38100</xdr:colOff>
      <xdr:row>34</xdr:row>
      <xdr:rowOff>66675</xdr:rowOff>
    </xdr:to>
    <xdr:sp macro="" textlink="">
      <xdr:nvSpPr>
        <xdr:cNvPr id="759" name="楕円 758"/>
        <xdr:cNvSpPr/>
      </xdr:nvSpPr>
      <xdr:spPr>
        <a:xfrm>
          <a:off x="18605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32</xdr:row>
      <xdr:rowOff>83185</xdr:rowOff>
    </xdr:from>
    <xdr:ext cx="534035" cy="259080"/>
    <xdr:sp macro="" textlink="">
      <xdr:nvSpPr>
        <xdr:cNvPr id="760" name="テキスト ボックス 759"/>
        <xdr:cNvSpPr txBox="1"/>
      </xdr:nvSpPr>
      <xdr:spPr>
        <a:xfrm>
          <a:off x="18388965" y="556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2" name="テキスト ボックス 77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4" name="テキスト ボックス 77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6" name="テキスト ボックス 77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78" name="テキスト ボックス 77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0" name="テキスト ボックス 77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62865</xdr:colOff>
      <xdr:row>58</xdr:row>
      <xdr:rowOff>139700</xdr:rowOff>
    </xdr:to>
    <xdr:cxnSp macro="">
      <xdr:nvCxnSpPr>
        <xdr:cNvPr id="782" name="直線コネクタ 781"/>
        <xdr:cNvCxnSpPr/>
      </xdr:nvCxnSpPr>
      <xdr:spPr>
        <a:xfrm flipV="1">
          <a:off x="22159595" y="8992235"/>
          <a:ext cx="127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3"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23495</xdr:rowOff>
    </xdr:from>
    <xdr:ext cx="534670" cy="259080"/>
    <xdr:sp macro="" textlink="">
      <xdr:nvSpPr>
        <xdr:cNvPr id="785" name="貸付金最大値テキスト"/>
        <xdr:cNvSpPr txBox="1"/>
      </xdr:nvSpPr>
      <xdr:spPr>
        <a:xfrm>
          <a:off x="22212300" y="876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6" name="直線コネクタ 785"/>
        <xdr:cNvCxnSpPr/>
      </xdr:nvCxnSpPr>
      <xdr:spPr>
        <a:xfrm>
          <a:off x="22072600" y="899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76835</xdr:rowOff>
    </xdr:from>
    <xdr:to>
      <xdr:col>116</xdr:col>
      <xdr:colOff>63500</xdr:colOff>
      <xdr:row>52</xdr:row>
      <xdr:rowOff>125095</xdr:rowOff>
    </xdr:to>
    <xdr:cxnSp macro="">
      <xdr:nvCxnSpPr>
        <xdr:cNvPr id="787" name="直線コネクタ 786"/>
        <xdr:cNvCxnSpPr/>
      </xdr:nvCxnSpPr>
      <xdr:spPr>
        <a:xfrm flipV="1">
          <a:off x="21323300" y="89922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85090</xdr:rowOff>
    </xdr:from>
    <xdr:ext cx="469900" cy="259080"/>
    <xdr:sp macro="" textlink="">
      <xdr:nvSpPr>
        <xdr:cNvPr id="788" name="貸付金平均値テキスト"/>
        <xdr:cNvSpPr txBox="1"/>
      </xdr:nvSpPr>
      <xdr:spPr>
        <a:xfrm>
          <a:off x="22212300" y="9857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106680</xdr:rowOff>
    </xdr:from>
    <xdr:to>
      <xdr:col>116</xdr:col>
      <xdr:colOff>114300</xdr:colOff>
      <xdr:row>58</xdr:row>
      <xdr:rowOff>36830</xdr:rowOff>
    </xdr:to>
    <xdr:sp macro="" textlink="">
      <xdr:nvSpPr>
        <xdr:cNvPr id="789" name="フローチャート: 判断 788"/>
        <xdr:cNvSpPr/>
      </xdr:nvSpPr>
      <xdr:spPr>
        <a:xfrm>
          <a:off x="221107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125095</xdr:rowOff>
    </xdr:from>
    <xdr:to>
      <xdr:col>111</xdr:col>
      <xdr:colOff>177800</xdr:colOff>
      <xdr:row>52</xdr:row>
      <xdr:rowOff>151765</xdr:rowOff>
    </xdr:to>
    <xdr:cxnSp macro="">
      <xdr:nvCxnSpPr>
        <xdr:cNvPr id="790" name="直線コネクタ 789"/>
        <xdr:cNvCxnSpPr/>
      </xdr:nvCxnSpPr>
      <xdr:spPr>
        <a:xfrm flipV="1">
          <a:off x="20434300" y="90404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48895</xdr:rowOff>
    </xdr:from>
    <xdr:to>
      <xdr:col>112</xdr:col>
      <xdr:colOff>38100</xdr:colOff>
      <xdr:row>55</xdr:row>
      <xdr:rowOff>150495</xdr:rowOff>
    </xdr:to>
    <xdr:sp macro="" textlink="">
      <xdr:nvSpPr>
        <xdr:cNvPr id="791" name="フローチャート: 判断 790"/>
        <xdr:cNvSpPr/>
      </xdr:nvSpPr>
      <xdr:spPr>
        <a:xfrm>
          <a:off x="21272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55</xdr:row>
      <xdr:rowOff>141605</xdr:rowOff>
    </xdr:from>
    <xdr:ext cx="534035" cy="259080"/>
    <xdr:sp macro="" textlink="">
      <xdr:nvSpPr>
        <xdr:cNvPr id="792" name="テキスト ボックス 791"/>
        <xdr:cNvSpPr txBox="1"/>
      </xdr:nvSpPr>
      <xdr:spPr>
        <a:xfrm>
          <a:off x="21055965" y="957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151765</xdr:rowOff>
    </xdr:from>
    <xdr:to>
      <xdr:col>107</xdr:col>
      <xdr:colOff>50800</xdr:colOff>
      <xdr:row>53</xdr:row>
      <xdr:rowOff>6350</xdr:rowOff>
    </xdr:to>
    <xdr:cxnSp macro="">
      <xdr:nvCxnSpPr>
        <xdr:cNvPr id="793" name="直線コネクタ 792"/>
        <xdr:cNvCxnSpPr/>
      </xdr:nvCxnSpPr>
      <xdr:spPr>
        <a:xfrm flipV="1">
          <a:off x="19545300" y="90671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15875</xdr:rowOff>
    </xdr:from>
    <xdr:to>
      <xdr:col>107</xdr:col>
      <xdr:colOff>101600</xdr:colOff>
      <xdr:row>56</xdr:row>
      <xdr:rowOff>117475</xdr:rowOff>
    </xdr:to>
    <xdr:sp macro="" textlink="">
      <xdr:nvSpPr>
        <xdr:cNvPr id="794" name="フローチャート: 判断 793"/>
        <xdr:cNvSpPr/>
      </xdr:nvSpPr>
      <xdr:spPr>
        <a:xfrm>
          <a:off x="2038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109220</xdr:rowOff>
    </xdr:from>
    <xdr:ext cx="469265" cy="258445"/>
    <xdr:sp macro="" textlink="">
      <xdr:nvSpPr>
        <xdr:cNvPr id="795" name="テキスト ボックス 794"/>
        <xdr:cNvSpPr txBox="1"/>
      </xdr:nvSpPr>
      <xdr:spPr>
        <a:xfrm>
          <a:off x="20199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52</xdr:row>
      <xdr:rowOff>140335</xdr:rowOff>
    </xdr:from>
    <xdr:to>
      <xdr:col>102</xdr:col>
      <xdr:colOff>114300</xdr:colOff>
      <xdr:row>53</xdr:row>
      <xdr:rowOff>6350</xdr:rowOff>
    </xdr:to>
    <xdr:cxnSp macro="">
      <xdr:nvCxnSpPr>
        <xdr:cNvPr id="796" name="直線コネクタ 795"/>
        <xdr:cNvCxnSpPr/>
      </xdr:nvCxnSpPr>
      <xdr:spPr>
        <a:xfrm>
          <a:off x="18656300" y="90557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3175</xdr:rowOff>
    </xdr:from>
    <xdr:to>
      <xdr:col>102</xdr:col>
      <xdr:colOff>165100</xdr:colOff>
      <xdr:row>56</xdr:row>
      <xdr:rowOff>104775</xdr:rowOff>
    </xdr:to>
    <xdr:sp macro="" textlink="">
      <xdr:nvSpPr>
        <xdr:cNvPr id="797" name="フローチャート: 判断 796"/>
        <xdr:cNvSpPr/>
      </xdr:nvSpPr>
      <xdr:spPr>
        <a:xfrm>
          <a:off x="19494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95885</xdr:rowOff>
    </xdr:from>
    <xdr:ext cx="469265" cy="259080"/>
    <xdr:sp macro="" textlink="">
      <xdr:nvSpPr>
        <xdr:cNvPr id="798" name="テキスト ボックス 797"/>
        <xdr:cNvSpPr txBox="1"/>
      </xdr:nvSpPr>
      <xdr:spPr>
        <a:xfrm>
          <a:off x="19310350" y="9697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87630</xdr:rowOff>
    </xdr:from>
    <xdr:to>
      <xdr:col>98</xdr:col>
      <xdr:colOff>38100</xdr:colOff>
      <xdr:row>57</xdr:row>
      <xdr:rowOff>17780</xdr:rowOff>
    </xdr:to>
    <xdr:sp macro="" textlink="">
      <xdr:nvSpPr>
        <xdr:cNvPr id="799" name="フローチャート: 判断 798"/>
        <xdr:cNvSpPr/>
      </xdr:nvSpPr>
      <xdr:spPr>
        <a:xfrm>
          <a:off x="18605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xdr:rowOff>
    </xdr:from>
    <xdr:ext cx="469265" cy="258445"/>
    <xdr:sp macro="" textlink="">
      <xdr:nvSpPr>
        <xdr:cNvPr id="800" name="テキスト ボックス 799"/>
        <xdr:cNvSpPr txBox="1"/>
      </xdr:nvSpPr>
      <xdr:spPr>
        <a:xfrm>
          <a:off x="18421350" y="978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52</xdr:row>
      <xdr:rowOff>26035</xdr:rowOff>
    </xdr:from>
    <xdr:to>
      <xdr:col>116</xdr:col>
      <xdr:colOff>114300</xdr:colOff>
      <xdr:row>52</xdr:row>
      <xdr:rowOff>127635</xdr:rowOff>
    </xdr:to>
    <xdr:sp macro="" textlink="">
      <xdr:nvSpPr>
        <xdr:cNvPr id="806" name="楕円 805"/>
        <xdr:cNvSpPr/>
      </xdr:nvSpPr>
      <xdr:spPr>
        <a:xfrm>
          <a:off x="221107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150495</xdr:rowOff>
    </xdr:from>
    <xdr:ext cx="534670" cy="259080"/>
    <xdr:sp macro="" textlink="">
      <xdr:nvSpPr>
        <xdr:cNvPr id="807" name="貸付金該当値テキスト"/>
        <xdr:cNvSpPr txBox="1"/>
      </xdr:nvSpPr>
      <xdr:spPr>
        <a:xfrm>
          <a:off x="22212300" y="889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52</xdr:row>
      <xdr:rowOff>74930</xdr:rowOff>
    </xdr:from>
    <xdr:to>
      <xdr:col>112</xdr:col>
      <xdr:colOff>38100</xdr:colOff>
      <xdr:row>53</xdr:row>
      <xdr:rowOff>4445</xdr:rowOff>
    </xdr:to>
    <xdr:sp macro="" textlink="">
      <xdr:nvSpPr>
        <xdr:cNvPr id="808" name="楕円 807"/>
        <xdr:cNvSpPr/>
      </xdr:nvSpPr>
      <xdr:spPr>
        <a:xfrm>
          <a:off x="21272500" y="8990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51</xdr:row>
      <xdr:rowOff>20955</xdr:rowOff>
    </xdr:from>
    <xdr:ext cx="534035" cy="258445"/>
    <xdr:sp macro="" textlink="">
      <xdr:nvSpPr>
        <xdr:cNvPr id="809" name="テキスト ボックス 808"/>
        <xdr:cNvSpPr txBox="1"/>
      </xdr:nvSpPr>
      <xdr:spPr>
        <a:xfrm>
          <a:off x="21055965" y="876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52</xdr:row>
      <xdr:rowOff>100965</xdr:rowOff>
    </xdr:from>
    <xdr:to>
      <xdr:col>107</xdr:col>
      <xdr:colOff>101600</xdr:colOff>
      <xdr:row>53</xdr:row>
      <xdr:rowOff>31115</xdr:rowOff>
    </xdr:to>
    <xdr:sp macro="" textlink="">
      <xdr:nvSpPr>
        <xdr:cNvPr id="810" name="楕円 809"/>
        <xdr:cNvSpPr/>
      </xdr:nvSpPr>
      <xdr:spPr>
        <a:xfrm>
          <a:off x="20383500" y="9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47625</xdr:rowOff>
    </xdr:from>
    <xdr:ext cx="534035" cy="259080"/>
    <xdr:sp macro="" textlink="">
      <xdr:nvSpPr>
        <xdr:cNvPr id="811" name="テキスト ボックス 810"/>
        <xdr:cNvSpPr txBox="1"/>
      </xdr:nvSpPr>
      <xdr:spPr>
        <a:xfrm>
          <a:off x="20166965" y="879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52</xdr:row>
      <xdr:rowOff>127000</xdr:rowOff>
    </xdr:from>
    <xdr:to>
      <xdr:col>102</xdr:col>
      <xdr:colOff>165100</xdr:colOff>
      <xdr:row>53</xdr:row>
      <xdr:rowOff>57150</xdr:rowOff>
    </xdr:to>
    <xdr:sp macro="" textlink="">
      <xdr:nvSpPr>
        <xdr:cNvPr id="812" name="楕円 811"/>
        <xdr:cNvSpPr/>
      </xdr:nvSpPr>
      <xdr:spPr>
        <a:xfrm>
          <a:off x="194945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51</xdr:row>
      <xdr:rowOff>73660</xdr:rowOff>
    </xdr:from>
    <xdr:ext cx="534035" cy="259080"/>
    <xdr:sp macro="" textlink="">
      <xdr:nvSpPr>
        <xdr:cNvPr id="813" name="テキスト ボックス 812"/>
        <xdr:cNvSpPr txBox="1"/>
      </xdr:nvSpPr>
      <xdr:spPr>
        <a:xfrm>
          <a:off x="19277965" y="881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52</xdr:row>
      <xdr:rowOff>89535</xdr:rowOff>
    </xdr:from>
    <xdr:to>
      <xdr:col>98</xdr:col>
      <xdr:colOff>38100</xdr:colOff>
      <xdr:row>53</xdr:row>
      <xdr:rowOff>19685</xdr:rowOff>
    </xdr:to>
    <xdr:sp macro="" textlink="">
      <xdr:nvSpPr>
        <xdr:cNvPr id="814" name="楕円 813"/>
        <xdr:cNvSpPr/>
      </xdr:nvSpPr>
      <xdr:spPr>
        <a:xfrm>
          <a:off x="18605500" y="90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36195</xdr:rowOff>
    </xdr:from>
    <xdr:ext cx="534035" cy="259080"/>
    <xdr:sp macro="" textlink="">
      <xdr:nvSpPr>
        <xdr:cNvPr id="815" name="テキスト ボックス 814"/>
        <xdr:cNvSpPr txBox="1"/>
      </xdr:nvSpPr>
      <xdr:spPr>
        <a:xfrm>
          <a:off x="18388965" y="8780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4" name="テキスト ボックス 82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8285" cy="258445"/>
    <xdr:sp macro="" textlink="">
      <xdr:nvSpPr>
        <xdr:cNvPr id="827" name="テキスト ボックス 826"/>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4995" cy="258445"/>
    <xdr:sp macro="" textlink="">
      <xdr:nvSpPr>
        <xdr:cNvPr id="829" name="テキスト ボックス 828"/>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4995" cy="258445"/>
    <xdr:sp macro="" textlink="">
      <xdr:nvSpPr>
        <xdr:cNvPr id="831" name="テキスト ボックス 830"/>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4995" cy="258445"/>
    <xdr:sp macro="" textlink="">
      <xdr:nvSpPr>
        <xdr:cNvPr id="833" name="テキスト ボックス 832"/>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5" name="テキスト ボックス 83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1905</xdr:rowOff>
    </xdr:from>
    <xdr:to>
      <xdr:col>116</xdr:col>
      <xdr:colOff>62865</xdr:colOff>
      <xdr:row>78</xdr:row>
      <xdr:rowOff>41275</xdr:rowOff>
    </xdr:to>
    <xdr:cxnSp macro="">
      <xdr:nvCxnSpPr>
        <xdr:cNvPr id="837" name="直線コネクタ 836"/>
        <xdr:cNvCxnSpPr/>
      </xdr:nvCxnSpPr>
      <xdr:spPr>
        <a:xfrm flipV="1">
          <a:off x="22159595" y="1217485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45085</xdr:rowOff>
    </xdr:from>
    <xdr:ext cx="534670" cy="258445"/>
    <xdr:sp macro="" textlink="">
      <xdr:nvSpPr>
        <xdr:cNvPr id="838" name="繰出金最小値テキスト"/>
        <xdr:cNvSpPr txBox="1"/>
      </xdr:nvSpPr>
      <xdr:spPr>
        <a:xfrm>
          <a:off x="22212300" y="13418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43,043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41275</xdr:rowOff>
    </xdr:from>
    <xdr:to>
      <xdr:col>116</xdr:col>
      <xdr:colOff>152400</xdr:colOff>
      <xdr:row>78</xdr:row>
      <xdr:rowOff>41275</xdr:rowOff>
    </xdr:to>
    <xdr:cxnSp macro="">
      <xdr:nvCxnSpPr>
        <xdr:cNvPr id="839" name="直線コネクタ 838"/>
        <xdr:cNvCxnSpPr/>
      </xdr:nvCxnSpPr>
      <xdr:spPr>
        <a:xfrm>
          <a:off x="22072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120650</xdr:rowOff>
    </xdr:from>
    <xdr:ext cx="598805" cy="258445"/>
    <xdr:sp macro="" textlink="">
      <xdr:nvSpPr>
        <xdr:cNvPr id="840" name="繰出金最大値テキスト"/>
        <xdr:cNvSpPr txBox="1"/>
      </xdr:nvSpPr>
      <xdr:spPr>
        <a:xfrm>
          <a:off x="2221230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585,277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1905</xdr:rowOff>
    </xdr:from>
    <xdr:to>
      <xdr:col>116</xdr:col>
      <xdr:colOff>152400</xdr:colOff>
      <xdr:row>71</xdr:row>
      <xdr:rowOff>1905</xdr:rowOff>
    </xdr:to>
    <xdr:cxnSp macro="">
      <xdr:nvCxnSpPr>
        <xdr:cNvPr id="841" name="直線コネクタ 840"/>
        <xdr:cNvCxnSpPr/>
      </xdr:nvCxnSpPr>
      <xdr:spPr>
        <a:xfrm>
          <a:off x="22072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13335</xdr:rowOff>
    </xdr:from>
    <xdr:to>
      <xdr:col>116</xdr:col>
      <xdr:colOff>63500</xdr:colOff>
      <xdr:row>77</xdr:row>
      <xdr:rowOff>29210</xdr:rowOff>
    </xdr:to>
    <xdr:cxnSp macro="">
      <xdr:nvCxnSpPr>
        <xdr:cNvPr id="842" name="直線コネクタ 841"/>
        <xdr:cNvCxnSpPr/>
      </xdr:nvCxnSpPr>
      <xdr:spPr>
        <a:xfrm>
          <a:off x="21323300" y="132149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137795</xdr:rowOff>
    </xdr:from>
    <xdr:ext cx="598805" cy="259080"/>
    <xdr:sp macro="" textlink="">
      <xdr:nvSpPr>
        <xdr:cNvPr id="843" name="繰出金平均値テキスト"/>
        <xdr:cNvSpPr txBox="1"/>
      </xdr:nvSpPr>
      <xdr:spPr>
        <a:xfrm>
          <a:off x="22212300" y="13167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159385</xdr:rowOff>
    </xdr:from>
    <xdr:to>
      <xdr:col>116</xdr:col>
      <xdr:colOff>114300</xdr:colOff>
      <xdr:row>77</xdr:row>
      <xdr:rowOff>89535</xdr:rowOff>
    </xdr:to>
    <xdr:sp macro="" textlink="">
      <xdr:nvSpPr>
        <xdr:cNvPr id="844" name="フローチャート: 判断 843"/>
        <xdr:cNvSpPr/>
      </xdr:nvSpPr>
      <xdr:spPr>
        <a:xfrm>
          <a:off x="221107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xdr:rowOff>
    </xdr:from>
    <xdr:to>
      <xdr:col>111</xdr:col>
      <xdr:colOff>177800</xdr:colOff>
      <xdr:row>77</xdr:row>
      <xdr:rowOff>52705</xdr:rowOff>
    </xdr:to>
    <xdr:cxnSp macro="">
      <xdr:nvCxnSpPr>
        <xdr:cNvPr id="845" name="直線コネクタ 844"/>
        <xdr:cNvCxnSpPr/>
      </xdr:nvCxnSpPr>
      <xdr:spPr>
        <a:xfrm flipV="1">
          <a:off x="20434300" y="132149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156210</xdr:rowOff>
    </xdr:from>
    <xdr:to>
      <xdr:col>112</xdr:col>
      <xdr:colOff>38100</xdr:colOff>
      <xdr:row>77</xdr:row>
      <xdr:rowOff>86360</xdr:rowOff>
    </xdr:to>
    <xdr:sp macro="" textlink="">
      <xdr:nvSpPr>
        <xdr:cNvPr id="846" name="フローチャート: 判断 845"/>
        <xdr:cNvSpPr/>
      </xdr:nvSpPr>
      <xdr:spPr>
        <a:xfrm>
          <a:off x="21272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77470</xdr:rowOff>
    </xdr:from>
    <xdr:ext cx="598170" cy="258445"/>
    <xdr:sp macro="" textlink="">
      <xdr:nvSpPr>
        <xdr:cNvPr id="847" name="テキスト ボックス 846"/>
        <xdr:cNvSpPr txBox="1"/>
      </xdr:nvSpPr>
      <xdr:spPr>
        <a:xfrm>
          <a:off x="21023580" y="13279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120,546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32385</xdr:rowOff>
    </xdr:from>
    <xdr:to>
      <xdr:col>107</xdr:col>
      <xdr:colOff>50800</xdr:colOff>
      <xdr:row>77</xdr:row>
      <xdr:rowOff>52705</xdr:rowOff>
    </xdr:to>
    <xdr:cxnSp macro="">
      <xdr:nvCxnSpPr>
        <xdr:cNvPr id="848" name="直線コネクタ 847"/>
        <xdr:cNvCxnSpPr/>
      </xdr:nvCxnSpPr>
      <xdr:spPr>
        <a:xfrm>
          <a:off x="19545300" y="132340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13970</xdr:rowOff>
    </xdr:from>
    <xdr:to>
      <xdr:col>107</xdr:col>
      <xdr:colOff>101600</xdr:colOff>
      <xdr:row>77</xdr:row>
      <xdr:rowOff>115570</xdr:rowOff>
    </xdr:to>
    <xdr:sp macro="" textlink="">
      <xdr:nvSpPr>
        <xdr:cNvPr id="849" name="フローチャート: 判断 848"/>
        <xdr:cNvSpPr/>
      </xdr:nvSpPr>
      <xdr:spPr>
        <a:xfrm>
          <a:off x="203835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106680</xdr:rowOff>
    </xdr:from>
    <xdr:ext cx="598170" cy="259080"/>
    <xdr:sp macro="" textlink="">
      <xdr:nvSpPr>
        <xdr:cNvPr id="850" name="テキスト ボックス 849"/>
        <xdr:cNvSpPr txBox="1"/>
      </xdr:nvSpPr>
      <xdr:spPr>
        <a:xfrm>
          <a:off x="20134580" y="1330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22860</xdr:rowOff>
    </xdr:from>
    <xdr:to>
      <xdr:col>102</xdr:col>
      <xdr:colOff>114300</xdr:colOff>
      <xdr:row>77</xdr:row>
      <xdr:rowOff>32385</xdr:rowOff>
    </xdr:to>
    <xdr:cxnSp macro="">
      <xdr:nvCxnSpPr>
        <xdr:cNvPr id="851" name="直線コネクタ 850"/>
        <xdr:cNvCxnSpPr/>
      </xdr:nvCxnSpPr>
      <xdr:spPr>
        <a:xfrm>
          <a:off x="18656300" y="13224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20955</xdr:rowOff>
    </xdr:from>
    <xdr:to>
      <xdr:col>102</xdr:col>
      <xdr:colOff>165100</xdr:colOff>
      <xdr:row>77</xdr:row>
      <xdr:rowOff>122555</xdr:rowOff>
    </xdr:to>
    <xdr:sp macro="" textlink="">
      <xdr:nvSpPr>
        <xdr:cNvPr id="852" name="フローチャート: 判断 851"/>
        <xdr:cNvSpPr/>
      </xdr:nvSpPr>
      <xdr:spPr>
        <a:xfrm>
          <a:off x="19494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113665</xdr:rowOff>
    </xdr:from>
    <xdr:ext cx="598170" cy="258445"/>
    <xdr:sp macro="" textlink="">
      <xdr:nvSpPr>
        <xdr:cNvPr id="853" name="テキスト ボックス 852"/>
        <xdr:cNvSpPr txBox="1"/>
      </xdr:nvSpPr>
      <xdr:spPr>
        <a:xfrm>
          <a:off x="19245580" y="13315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26670</xdr:rowOff>
    </xdr:from>
    <xdr:to>
      <xdr:col>98</xdr:col>
      <xdr:colOff>38100</xdr:colOff>
      <xdr:row>77</xdr:row>
      <xdr:rowOff>128270</xdr:rowOff>
    </xdr:to>
    <xdr:sp macro="" textlink="">
      <xdr:nvSpPr>
        <xdr:cNvPr id="854" name="フローチャート: 判断 853"/>
        <xdr:cNvSpPr/>
      </xdr:nvSpPr>
      <xdr:spPr>
        <a:xfrm>
          <a:off x="18605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119380</xdr:rowOff>
    </xdr:from>
    <xdr:ext cx="598170" cy="259080"/>
    <xdr:sp macro="" textlink="">
      <xdr:nvSpPr>
        <xdr:cNvPr id="855" name="テキスト ボックス 854"/>
        <xdr:cNvSpPr txBox="1"/>
      </xdr:nvSpPr>
      <xdr:spPr>
        <a:xfrm>
          <a:off x="18356580" y="1332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149225</xdr:rowOff>
    </xdr:from>
    <xdr:to>
      <xdr:col>116</xdr:col>
      <xdr:colOff>114300</xdr:colOff>
      <xdr:row>77</xdr:row>
      <xdr:rowOff>79375</xdr:rowOff>
    </xdr:to>
    <xdr:sp macro="" textlink="">
      <xdr:nvSpPr>
        <xdr:cNvPr id="861" name="楕円 860"/>
        <xdr:cNvSpPr/>
      </xdr:nvSpPr>
      <xdr:spPr>
        <a:xfrm>
          <a:off x="22110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635</xdr:rowOff>
    </xdr:from>
    <xdr:ext cx="598805" cy="259080"/>
    <xdr:sp macro="" textlink="">
      <xdr:nvSpPr>
        <xdr:cNvPr id="862" name="繰出金該当値テキスト"/>
        <xdr:cNvSpPr txBox="1"/>
      </xdr:nvSpPr>
      <xdr:spPr>
        <a:xfrm>
          <a:off x="22212300"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133985</xdr:rowOff>
    </xdr:from>
    <xdr:to>
      <xdr:col>112</xdr:col>
      <xdr:colOff>38100</xdr:colOff>
      <xdr:row>77</xdr:row>
      <xdr:rowOff>64135</xdr:rowOff>
    </xdr:to>
    <xdr:sp macro="" textlink="">
      <xdr:nvSpPr>
        <xdr:cNvPr id="863" name="楕円 862"/>
        <xdr:cNvSpPr/>
      </xdr:nvSpPr>
      <xdr:spPr>
        <a:xfrm>
          <a:off x="21272500" y="131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80645</xdr:rowOff>
    </xdr:from>
    <xdr:ext cx="598170" cy="259080"/>
    <xdr:sp macro="" textlink="">
      <xdr:nvSpPr>
        <xdr:cNvPr id="864" name="テキスト ボックス 863"/>
        <xdr:cNvSpPr txBox="1"/>
      </xdr:nvSpPr>
      <xdr:spPr>
        <a:xfrm>
          <a:off x="21023580" y="12939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1905</xdr:rowOff>
    </xdr:from>
    <xdr:to>
      <xdr:col>107</xdr:col>
      <xdr:colOff>101600</xdr:colOff>
      <xdr:row>77</xdr:row>
      <xdr:rowOff>103505</xdr:rowOff>
    </xdr:to>
    <xdr:sp macro="" textlink="">
      <xdr:nvSpPr>
        <xdr:cNvPr id="865" name="楕円 864"/>
        <xdr:cNvSpPr/>
      </xdr:nvSpPr>
      <xdr:spPr>
        <a:xfrm>
          <a:off x="20383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120650</xdr:rowOff>
    </xdr:from>
    <xdr:ext cx="598170" cy="258445"/>
    <xdr:sp macro="" textlink="">
      <xdr:nvSpPr>
        <xdr:cNvPr id="866" name="テキスト ボックス 865"/>
        <xdr:cNvSpPr txBox="1"/>
      </xdr:nvSpPr>
      <xdr:spPr>
        <a:xfrm>
          <a:off x="20134580" y="12979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153035</xdr:rowOff>
    </xdr:from>
    <xdr:to>
      <xdr:col>102</xdr:col>
      <xdr:colOff>165100</xdr:colOff>
      <xdr:row>77</xdr:row>
      <xdr:rowOff>83185</xdr:rowOff>
    </xdr:to>
    <xdr:sp macro="" textlink="">
      <xdr:nvSpPr>
        <xdr:cNvPr id="867" name="楕円 866"/>
        <xdr:cNvSpPr/>
      </xdr:nvSpPr>
      <xdr:spPr>
        <a:xfrm>
          <a:off x="19494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99695</xdr:rowOff>
    </xdr:from>
    <xdr:ext cx="598170" cy="258445"/>
    <xdr:sp macro="" textlink="">
      <xdr:nvSpPr>
        <xdr:cNvPr id="868" name="テキスト ボックス 867"/>
        <xdr:cNvSpPr txBox="1"/>
      </xdr:nvSpPr>
      <xdr:spPr>
        <a:xfrm>
          <a:off x="19245580" y="12958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143510</xdr:rowOff>
    </xdr:from>
    <xdr:to>
      <xdr:col>98</xdr:col>
      <xdr:colOff>38100</xdr:colOff>
      <xdr:row>77</xdr:row>
      <xdr:rowOff>73660</xdr:rowOff>
    </xdr:to>
    <xdr:sp macro="" textlink="">
      <xdr:nvSpPr>
        <xdr:cNvPr id="869" name="楕円 868"/>
        <xdr:cNvSpPr/>
      </xdr:nvSpPr>
      <xdr:spPr>
        <a:xfrm>
          <a:off x="18605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90170</xdr:rowOff>
    </xdr:from>
    <xdr:ext cx="598170" cy="259080"/>
    <xdr:sp macro="" textlink="">
      <xdr:nvSpPr>
        <xdr:cNvPr id="870" name="テキスト ボックス 869"/>
        <xdr:cNvSpPr txBox="1"/>
      </xdr:nvSpPr>
      <xdr:spPr>
        <a:xfrm>
          <a:off x="18356580" y="12948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79" name="テキスト ボックス 87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2" name="テキスト ボックス 88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4" name="テキスト ボックス 88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6" name="直線コネクタ 88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6" name="テキスト ボックス 89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899" name="テキスト ボックス 89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2" name="テキスト ボックス 90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4" name="テキスト ボックス 90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5" name="テキスト ボックス 90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7" name="テキスト ボックス 90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3" name="テキスト ボックス 91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5" name="テキスト ボックス 91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17" name="テキスト ボックス 91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19" name="テキスト ボックス 91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ＭＳ ゴシック"/>
              <a:ea typeface="ＭＳ ゴシック"/>
              <a:cs typeface="+mn-cs"/>
            </a:rPr>
            <a:t>前年度と比較し、</a:t>
          </a:r>
          <a:r>
            <a:rPr kumimoji="1" lang="ja-JP" altLang="en-US" sz="1400" b="0" i="0" baseline="0">
              <a:solidFill>
                <a:schemeClr val="dk1"/>
              </a:solidFill>
              <a:effectLst/>
              <a:latin typeface="ＭＳ ゴシック"/>
              <a:ea typeface="ＭＳ ゴシック"/>
              <a:cs typeface="+mn-cs"/>
            </a:rPr>
            <a:t>人件費、普通建設費が増加し、補助費等、物件費が減少している。人件費は、職員増加によるものであり、普通建設費は、村営中野住宅建設工事、にぎわい拠点施設整備工事等の大規模工事があったためである。</a:t>
          </a:r>
          <a:endParaRPr kumimoji="1" lang="en-US" altLang="ja-JP" sz="1400" b="0" i="0" baseline="0">
            <a:solidFill>
              <a:schemeClr val="dk1"/>
            </a:solidFill>
            <a:effectLst/>
            <a:latin typeface="ＭＳ ゴシック"/>
            <a:ea typeface="ＭＳ ゴシック"/>
            <a:cs typeface="+mn-cs"/>
          </a:endParaRPr>
        </a:p>
        <a:p>
          <a:pPr eaLnBrk="1" fontAlgn="base" latinLnBrk="0" hangingPunct="1"/>
          <a:r>
            <a:rPr lang="ja-JP" altLang="en-US" sz="1400">
              <a:effectLst/>
              <a:latin typeface="ＭＳ ゴシック"/>
              <a:ea typeface="ＭＳ ゴシック"/>
            </a:rPr>
            <a:t>補助費等は</a:t>
          </a:r>
          <a:r>
            <a:rPr lang="en-US" altLang="ja-JP" sz="1400">
              <a:effectLst/>
              <a:latin typeface="ＭＳ ゴシック"/>
              <a:ea typeface="ＭＳ ゴシック"/>
            </a:rPr>
            <a:t>H28</a:t>
          </a:r>
          <a:r>
            <a:rPr lang="ja-JP" altLang="en-US" sz="1400">
              <a:effectLst/>
              <a:latin typeface="ＭＳ ゴシック"/>
              <a:ea typeface="ＭＳ ゴシック"/>
            </a:rPr>
            <a:t>年度の茶臼山高原協会経営安定化補助金事業完了に伴う減額、物件費は前年度に行った「三遠南信食の祭典開催業務」、「地域おこし拠点整備業務」等の単年度事業完了に伴うものである。</a:t>
          </a:r>
          <a:endParaRPr lang="en-US" altLang="ja-JP" sz="1400">
            <a:effectLst/>
            <a:latin typeface="ＭＳ ゴシック"/>
            <a:ea typeface="ＭＳ ゴシック"/>
          </a:endParaRPr>
        </a:p>
        <a:p>
          <a:pPr eaLnBrk="1" fontAlgn="auto" latinLnBrk="0" hangingPunct="1"/>
          <a:r>
            <a:rPr lang="ja-JP" altLang="en-US" sz="1400">
              <a:effectLst/>
              <a:latin typeface="ＭＳ ゴシック"/>
              <a:ea typeface="ＭＳ ゴシック"/>
            </a:rPr>
            <a:t>　</a:t>
          </a:r>
          <a:r>
            <a:rPr kumimoji="1" lang="ja-JP" altLang="ja-JP" sz="1400">
              <a:solidFill>
                <a:schemeClr val="dk1"/>
              </a:solidFill>
              <a:effectLst/>
              <a:latin typeface="ＭＳ ゴシック"/>
              <a:ea typeface="ＭＳ ゴシック"/>
              <a:cs typeface="+mn-cs"/>
            </a:rPr>
            <a:t>類似団体平均と比較して高い額で推移しているものとして、人件費、物件費、補助費等がある。人件費は委託出来る業者</a:t>
          </a:r>
          <a:r>
            <a:rPr kumimoji="1" lang="ja-JP" altLang="en-US" sz="1400">
              <a:solidFill>
                <a:schemeClr val="dk1"/>
              </a:solidFill>
              <a:effectLst/>
              <a:latin typeface="ＭＳ ゴシック"/>
              <a:ea typeface="ＭＳ ゴシック"/>
              <a:cs typeface="+mn-cs"/>
            </a:rPr>
            <a:t>が</a:t>
          </a:r>
          <a:r>
            <a:rPr kumimoji="1" lang="ja-JP" altLang="ja-JP" sz="1400">
              <a:solidFill>
                <a:schemeClr val="dk1"/>
              </a:solidFill>
              <a:effectLst/>
              <a:latin typeface="ＭＳ ゴシック"/>
              <a:ea typeface="ＭＳ ゴシック"/>
              <a:cs typeface="+mn-cs"/>
            </a:rPr>
            <a:t>なく、診療所、村営バス事業等各施設を直営で運営する事により高い経費が必要となって</a:t>
          </a:r>
          <a:r>
            <a:rPr kumimoji="1" lang="ja-JP" altLang="en-US" sz="1400">
              <a:solidFill>
                <a:schemeClr val="dk1"/>
              </a:solidFill>
              <a:effectLst/>
              <a:latin typeface="ＭＳ ゴシック"/>
              <a:ea typeface="ＭＳ ゴシック"/>
              <a:cs typeface="+mn-cs"/>
            </a:rPr>
            <a:t>おり、</a:t>
          </a:r>
          <a:r>
            <a:rPr kumimoji="1" lang="ja-JP" altLang="ja-JP" sz="1400">
              <a:solidFill>
                <a:schemeClr val="dk1"/>
              </a:solidFill>
              <a:effectLst/>
              <a:latin typeface="ＭＳ ゴシック"/>
              <a:ea typeface="ＭＳ ゴシック"/>
              <a:cs typeface="+mn-cs"/>
            </a:rPr>
            <a:t>物件費は</a:t>
          </a:r>
          <a:r>
            <a:rPr kumimoji="1" lang="ja-JP" altLang="en-US" sz="1400">
              <a:solidFill>
                <a:schemeClr val="dk1"/>
              </a:solidFill>
              <a:effectLst/>
              <a:latin typeface="ＭＳ ゴシック"/>
              <a:ea typeface="ＭＳ ゴシック"/>
              <a:cs typeface="+mn-cs"/>
            </a:rPr>
            <a:t>委託料の占める割合が大きく、電算機器の保守委託並びに観光施設にかかる指定管理料の額が大きいためである</a:t>
          </a:r>
          <a:r>
            <a:rPr kumimoji="1" lang="ja-JP" altLang="ja-JP" sz="1400">
              <a:solidFill>
                <a:schemeClr val="dk1"/>
              </a:solidFill>
              <a:effectLst/>
              <a:latin typeface="ＭＳ ゴシック"/>
              <a:ea typeface="ＭＳ ゴシック"/>
              <a:cs typeface="+mn-cs"/>
            </a:rPr>
            <a:t>。補助費等は、広域消防・地上デジタル放送受信施設運営等に係る負担金が高額な</a:t>
          </a:r>
          <a:r>
            <a:rPr kumimoji="1" lang="ja-JP" altLang="en-US" sz="1400">
              <a:solidFill>
                <a:schemeClr val="dk1"/>
              </a:solidFill>
              <a:effectLst/>
              <a:latin typeface="ＭＳ ゴシック"/>
              <a:ea typeface="ＭＳ ゴシック"/>
              <a:cs typeface="+mn-cs"/>
            </a:rPr>
            <a:t>ためである</a:t>
          </a:r>
          <a:r>
            <a:rPr kumimoji="1" lang="ja-JP" altLang="ja-JP" sz="14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400">
              <a:solidFill>
                <a:schemeClr val="dk1"/>
              </a:solidFill>
              <a:effectLst/>
              <a:latin typeface="ＭＳ ゴシック"/>
              <a:ea typeface="ＭＳ ゴシック"/>
              <a:cs typeface="+mn-cs"/>
            </a:rPr>
            <a:t>　すべてについて総人口の少なさが大きく影響しており、</a:t>
          </a:r>
          <a:r>
            <a:rPr kumimoji="1" lang="ja-JP" altLang="ja-JP" sz="1400" b="0" i="0" baseline="0">
              <a:solidFill>
                <a:schemeClr val="dk1"/>
              </a:solidFill>
              <a:effectLst/>
              <a:latin typeface="ＭＳ ゴシック"/>
              <a:ea typeface="ＭＳ ゴシック"/>
              <a:cs typeface="+mn-cs"/>
            </a:rPr>
            <a:t>今後も人口減により、住民一人当たりコストは増加するものと考えるが、引き続き健全な行財政運営に努めていく。</a:t>
          </a:r>
          <a:endParaRPr lang="ja-JP" altLang="ja-JP" sz="14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
1,145
155.88
2,516,496
2,420,865
95,631
1,285,385
2,242,656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154940</xdr:rowOff>
    </xdr:from>
    <xdr:to>
      <xdr:col>24</xdr:col>
      <xdr:colOff>62865</xdr:colOff>
      <xdr:row>38</xdr:row>
      <xdr:rowOff>93345</xdr:rowOff>
    </xdr:to>
    <xdr:cxnSp macro="">
      <xdr:nvCxnSpPr>
        <xdr:cNvPr id="55" name="直線コネクタ 54"/>
        <xdr:cNvCxnSpPr/>
      </xdr:nvCxnSpPr>
      <xdr:spPr>
        <a:xfrm flipV="1">
          <a:off x="4633595" y="529844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97790</xdr:rowOff>
    </xdr:from>
    <xdr:ext cx="469900" cy="258445"/>
    <xdr:sp macro="" textlink="">
      <xdr:nvSpPr>
        <xdr:cNvPr id="56" name="議会費最小値テキスト"/>
        <xdr:cNvSpPr txBox="1"/>
      </xdr:nvSpPr>
      <xdr:spPr>
        <a:xfrm>
          <a:off x="4686300" y="6612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93345</xdr:rowOff>
    </xdr:from>
    <xdr:to>
      <xdr:col>24</xdr:col>
      <xdr:colOff>152400</xdr:colOff>
      <xdr:row>38</xdr:row>
      <xdr:rowOff>93345</xdr:rowOff>
    </xdr:to>
    <xdr:cxnSp macro="">
      <xdr:nvCxnSpPr>
        <xdr:cNvPr id="57" name="直線コネクタ 56"/>
        <xdr:cNvCxnSpPr/>
      </xdr:nvCxnSpPr>
      <xdr:spPr>
        <a:xfrm>
          <a:off x="4546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101600</xdr:rowOff>
    </xdr:from>
    <xdr:ext cx="598805" cy="259080"/>
    <xdr:sp macro="" textlink="">
      <xdr:nvSpPr>
        <xdr:cNvPr id="58" name="議会費最大値テキスト"/>
        <xdr:cNvSpPr txBox="1"/>
      </xdr:nvSpPr>
      <xdr:spPr>
        <a:xfrm>
          <a:off x="4686300" y="5073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112,795</a:t>
          </a:r>
          <a:endParaRPr kumimoji="1" lang="ja-JP" altLang="en-US" sz="1000" b="1">
            <a:latin typeface="ＭＳ Ｐゴシック"/>
          </a:endParaRPr>
        </a:p>
      </xdr:txBody>
    </xdr:sp>
    <xdr:clientData/>
  </xdr:oneCellAnchor>
  <xdr:twoCellAnchor>
    <xdr:from>
      <xdr:col>23</xdr:col>
      <xdr:colOff>165100</xdr:colOff>
      <xdr:row>30</xdr:row>
      <xdr:rowOff>154940</xdr:rowOff>
    </xdr:from>
    <xdr:to>
      <xdr:col>24</xdr:col>
      <xdr:colOff>152400</xdr:colOff>
      <xdr:row>30</xdr:row>
      <xdr:rowOff>154940</xdr:rowOff>
    </xdr:to>
    <xdr:cxnSp macro="">
      <xdr:nvCxnSpPr>
        <xdr:cNvPr id="59" name="直線コネクタ 58"/>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140970</xdr:rowOff>
    </xdr:from>
    <xdr:to>
      <xdr:col>24</xdr:col>
      <xdr:colOff>63500</xdr:colOff>
      <xdr:row>36</xdr:row>
      <xdr:rowOff>156210</xdr:rowOff>
    </xdr:to>
    <xdr:cxnSp macro="">
      <xdr:nvCxnSpPr>
        <xdr:cNvPr id="60" name="直線コネクタ 59"/>
        <xdr:cNvCxnSpPr/>
      </xdr:nvCxnSpPr>
      <xdr:spPr>
        <a:xfrm flipV="1">
          <a:off x="3797300" y="63131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57785</xdr:rowOff>
    </xdr:from>
    <xdr:ext cx="534670" cy="259080"/>
    <xdr:sp macro="" textlink="">
      <xdr:nvSpPr>
        <xdr:cNvPr id="61" name="議会費平均値テキスト"/>
        <xdr:cNvSpPr txBox="1"/>
      </xdr:nvSpPr>
      <xdr:spPr>
        <a:xfrm>
          <a:off x="4686300" y="6401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79375</xdr:rowOff>
    </xdr:from>
    <xdr:to>
      <xdr:col>24</xdr:col>
      <xdr:colOff>114300</xdr:colOff>
      <xdr:row>38</xdr:row>
      <xdr:rowOff>9525</xdr:rowOff>
    </xdr:to>
    <xdr:sp macro="" textlink="">
      <xdr:nvSpPr>
        <xdr:cNvPr id="62" name="フローチャート: 判断 61"/>
        <xdr:cNvSpPr/>
      </xdr:nvSpPr>
      <xdr:spPr>
        <a:xfrm>
          <a:off x="4584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36</xdr:row>
      <xdr:rowOff>158115</xdr:rowOff>
    </xdr:to>
    <xdr:cxnSp macro="">
      <xdr:nvCxnSpPr>
        <xdr:cNvPr id="63" name="直線コネクタ 62"/>
        <xdr:cNvCxnSpPr/>
      </xdr:nvCxnSpPr>
      <xdr:spPr>
        <a:xfrm flipV="1">
          <a:off x="2908300" y="6328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75565</xdr:rowOff>
    </xdr:from>
    <xdr:to>
      <xdr:col>20</xdr:col>
      <xdr:colOff>38100</xdr:colOff>
      <xdr:row>38</xdr:row>
      <xdr:rowOff>6350</xdr:rowOff>
    </xdr:to>
    <xdr:sp macro="" textlink="">
      <xdr:nvSpPr>
        <xdr:cNvPr id="64" name="フローチャート: 判断 63"/>
        <xdr:cNvSpPr/>
      </xdr:nvSpPr>
      <xdr:spPr>
        <a:xfrm>
          <a:off x="3746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168275</xdr:rowOff>
    </xdr:from>
    <xdr:ext cx="534035" cy="258445"/>
    <xdr:sp macro="" textlink="">
      <xdr:nvSpPr>
        <xdr:cNvPr id="65" name="テキスト ボックス 64"/>
        <xdr:cNvSpPr txBox="1"/>
      </xdr:nvSpPr>
      <xdr:spPr>
        <a:xfrm>
          <a:off x="3529965" y="651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158115</xdr:rowOff>
    </xdr:from>
    <xdr:to>
      <xdr:col>15</xdr:col>
      <xdr:colOff>50800</xdr:colOff>
      <xdr:row>37</xdr:row>
      <xdr:rowOff>38735</xdr:rowOff>
    </xdr:to>
    <xdr:cxnSp macro="">
      <xdr:nvCxnSpPr>
        <xdr:cNvPr id="66" name="直線コネクタ 65"/>
        <xdr:cNvCxnSpPr/>
      </xdr:nvCxnSpPr>
      <xdr:spPr>
        <a:xfrm flipV="1">
          <a:off x="2019300" y="63303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104140</xdr:rowOff>
    </xdr:from>
    <xdr:to>
      <xdr:col>15</xdr:col>
      <xdr:colOff>101600</xdr:colOff>
      <xdr:row>38</xdr:row>
      <xdr:rowOff>34290</xdr:rowOff>
    </xdr:to>
    <xdr:sp macro="" textlink="">
      <xdr:nvSpPr>
        <xdr:cNvPr id="67" name="フローチャート: 判断 66"/>
        <xdr:cNvSpPr/>
      </xdr:nvSpPr>
      <xdr:spPr>
        <a:xfrm>
          <a:off x="2857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25400</xdr:rowOff>
    </xdr:from>
    <xdr:ext cx="534035" cy="259080"/>
    <xdr:sp macro="" textlink="">
      <xdr:nvSpPr>
        <xdr:cNvPr id="68" name="テキスト ボックス 67"/>
        <xdr:cNvSpPr txBox="1"/>
      </xdr:nvSpPr>
      <xdr:spPr>
        <a:xfrm>
          <a:off x="2640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34925</xdr:rowOff>
    </xdr:from>
    <xdr:to>
      <xdr:col>10</xdr:col>
      <xdr:colOff>114300</xdr:colOff>
      <xdr:row>37</xdr:row>
      <xdr:rowOff>38735</xdr:rowOff>
    </xdr:to>
    <xdr:cxnSp macro="">
      <xdr:nvCxnSpPr>
        <xdr:cNvPr id="69" name="直線コネクタ 68"/>
        <xdr:cNvCxnSpPr/>
      </xdr:nvCxnSpPr>
      <xdr:spPr>
        <a:xfrm>
          <a:off x="1130300" y="63785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104140</xdr:rowOff>
    </xdr:from>
    <xdr:to>
      <xdr:col>10</xdr:col>
      <xdr:colOff>165100</xdr:colOff>
      <xdr:row>38</xdr:row>
      <xdr:rowOff>34290</xdr:rowOff>
    </xdr:to>
    <xdr:sp macro="" textlink="">
      <xdr:nvSpPr>
        <xdr:cNvPr id="70" name="フローチャート: 判断 69"/>
        <xdr:cNvSpPr/>
      </xdr:nvSpPr>
      <xdr:spPr>
        <a:xfrm>
          <a:off x="1968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25400</xdr:rowOff>
    </xdr:from>
    <xdr:ext cx="534035" cy="259080"/>
    <xdr:sp macro="" textlink="">
      <xdr:nvSpPr>
        <xdr:cNvPr id="71" name="テキスト ボックス 70"/>
        <xdr:cNvSpPr txBox="1"/>
      </xdr:nvSpPr>
      <xdr:spPr>
        <a:xfrm>
          <a:off x="1751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106045</xdr:rowOff>
    </xdr:from>
    <xdr:to>
      <xdr:col>6</xdr:col>
      <xdr:colOff>38100</xdr:colOff>
      <xdr:row>38</xdr:row>
      <xdr:rowOff>36195</xdr:rowOff>
    </xdr:to>
    <xdr:sp macro="" textlink="">
      <xdr:nvSpPr>
        <xdr:cNvPr id="72" name="フローチャート: 判断 71"/>
        <xdr:cNvSpPr/>
      </xdr:nvSpPr>
      <xdr:spPr>
        <a:xfrm>
          <a:off x="1079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27305</xdr:rowOff>
    </xdr:from>
    <xdr:ext cx="534035" cy="259080"/>
    <xdr:sp macro="" textlink="">
      <xdr:nvSpPr>
        <xdr:cNvPr id="73" name="テキスト ボックス 72"/>
        <xdr:cNvSpPr txBox="1"/>
      </xdr:nvSpPr>
      <xdr:spPr>
        <a:xfrm>
          <a:off x="862965" y="6542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9" name="楕円 78"/>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113030</xdr:rowOff>
    </xdr:from>
    <xdr:ext cx="534670" cy="259080"/>
    <xdr:sp macro="" textlink="">
      <xdr:nvSpPr>
        <xdr:cNvPr id="80" name="議会費該当値テキスト"/>
        <xdr:cNvSpPr txBox="1"/>
      </xdr:nvSpPr>
      <xdr:spPr>
        <a:xfrm>
          <a:off x="4686300"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81" name="楕円 80"/>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52070</xdr:rowOff>
    </xdr:from>
    <xdr:ext cx="534035" cy="258445"/>
    <xdr:sp macro="" textlink="">
      <xdr:nvSpPr>
        <xdr:cNvPr id="82" name="テキスト ボックス 81"/>
        <xdr:cNvSpPr txBox="1"/>
      </xdr:nvSpPr>
      <xdr:spPr>
        <a:xfrm>
          <a:off x="3529965" y="6052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107315</xdr:rowOff>
    </xdr:from>
    <xdr:to>
      <xdr:col>15</xdr:col>
      <xdr:colOff>101600</xdr:colOff>
      <xdr:row>37</xdr:row>
      <xdr:rowOff>37465</xdr:rowOff>
    </xdr:to>
    <xdr:sp macro="" textlink="">
      <xdr:nvSpPr>
        <xdr:cNvPr id="83" name="楕円 82"/>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53975</xdr:rowOff>
    </xdr:from>
    <xdr:ext cx="534035" cy="258445"/>
    <xdr:sp macro="" textlink="">
      <xdr:nvSpPr>
        <xdr:cNvPr id="84" name="テキスト ボックス 83"/>
        <xdr:cNvSpPr txBox="1"/>
      </xdr:nvSpPr>
      <xdr:spPr>
        <a:xfrm>
          <a:off x="2640965" y="605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159385</xdr:rowOff>
    </xdr:from>
    <xdr:to>
      <xdr:col>10</xdr:col>
      <xdr:colOff>165100</xdr:colOff>
      <xdr:row>37</xdr:row>
      <xdr:rowOff>89535</xdr:rowOff>
    </xdr:to>
    <xdr:sp macro="" textlink="">
      <xdr:nvSpPr>
        <xdr:cNvPr id="85" name="楕円 84"/>
        <xdr:cNvSpPr/>
      </xdr:nvSpPr>
      <xdr:spPr>
        <a:xfrm>
          <a:off x="196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106045</xdr:rowOff>
    </xdr:from>
    <xdr:ext cx="534035" cy="259080"/>
    <xdr:sp macro="" textlink="">
      <xdr:nvSpPr>
        <xdr:cNvPr id="86" name="テキスト ボックス 85"/>
        <xdr:cNvSpPr txBox="1"/>
      </xdr:nvSpPr>
      <xdr:spPr>
        <a:xfrm>
          <a:off x="1751965" y="610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155575</xdr:rowOff>
    </xdr:from>
    <xdr:to>
      <xdr:col>6</xdr:col>
      <xdr:colOff>38100</xdr:colOff>
      <xdr:row>37</xdr:row>
      <xdr:rowOff>86360</xdr:rowOff>
    </xdr:to>
    <xdr:sp macro="" textlink="">
      <xdr:nvSpPr>
        <xdr:cNvPr id="87" name="楕円 86"/>
        <xdr:cNvSpPr/>
      </xdr:nvSpPr>
      <xdr:spPr>
        <a:xfrm>
          <a:off x="1079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102235</xdr:rowOff>
    </xdr:from>
    <xdr:ext cx="534035" cy="258445"/>
    <xdr:sp macro="" textlink="">
      <xdr:nvSpPr>
        <xdr:cNvPr id="88" name="テキスト ボックス 87"/>
        <xdr:cNvSpPr txBox="1"/>
      </xdr:nvSpPr>
      <xdr:spPr>
        <a:xfrm>
          <a:off x="862965" y="610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71120</xdr:rowOff>
    </xdr:from>
    <xdr:to>
      <xdr:col>24</xdr:col>
      <xdr:colOff>62865</xdr:colOff>
      <xdr:row>59</xdr:row>
      <xdr:rowOff>2540</xdr:rowOff>
    </xdr:to>
    <xdr:cxnSp macro="">
      <xdr:nvCxnSpPr>
        <xdr:cNvPr id="112" name="直線コネクタ 111"/>
        <xdr:cNvCxnSpPr/>
      </xdr:nvCxnSpPr>
      <xdr:spPr>
        <a:xfrm flipV="1">
          <a:off x="4633595" y="881507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98805" cy="258445"/>
    <xdr:sp macro="" textlink="">
      <xdr:nvSpPr>
        <xdr:cNvPr id="113" name="総務費最小値テキスト"/>
        <xdr:cNvSpPr txBox="1"/>
      </xdr:nvSpPr>
      <xdr:spPr>
        <a:xfrm>
          <a:off x="4686300" y="10121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109,688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2540</xdr:rowOff>
    </xdr:from>
    <xdr:to>
      <xdr:col>24</xdr:col>
      <xdr:colOff>152400</xdr:colOff>
      <xdr:row>59</xdr:row>
      <xdr:rowOff>2540</xdr:rowOff>
    </xdr:to>
    <xdr:cxnSp macro="">
      <xdr:nvCxnSpPr>
        <xdr:cNvPr id="114" name="直線コネクタ 113"/>
        <xdr:cNvCxnSpPr/>
      </xdr:nvCxnSpPr>
      <xdr:spPr>
        <a:xfrm>
          <a:off x="4546600" y="1011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17780</xdr:rowOff>
    </xdr:from>
    <xdr:ext cx="690245" cy="258445"/>
    <xdr:sp macro="" textlink="">
      <xdr:nvSpPr>
        <xdr:cNvPr id="115" name="総務費最大値テキスト"/>
        <xdr:cNvSpPr txBox="1"/>
      </xdr:nvSpPr>
      <xdr:spPr>
        <a:xfrm>
          <a:off x="4686300" y="85902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3,530,499</a:t>
          </a:r>
          <a:endParaRPr kumimoji="1" lang="ja-JP" altLang="en-US" sz="1000" b="1">
            <a:latin typeface="ＭＳ Ｐゴシック"/>
          </a:endParaRPr>
        </a:p>
      </xdr:txBody>
    </xdr:sp>
    <xdr:clientData/>
  </xdr:oneCellAnchor>
  <xdr:twoCellAnchor>
    <xdr:from>
      <xdr:col>23</xdr:col>
      <xdr:colOff>165100</xdr:colOff>
      <xdr:row>51</xdr:row>
      <xdr:rowOff>71120</xdr:rowOff>
    </xdr:from>
    <xdr:to>
      <xdr:col>24</xdr:col>
      <xdr:colOff>152400</xdr:colOff>
      <xdr:row>51</xdr:row>
      <xdr:rowOff>71120</xdr:rowOff>
    </xdr:to>
    <xdr:cxnSp macro="">
      <xdr:nvCxnSpPr>
        <xdr:cNvPr id="116" name="直線コネクタ 115"/>
        <xdr:cNvCxnSpPr/>
      </xdr:nvCxnSpPr>
      <xdr:spPr>
        <a:xfrm>
          <a:off x="4546600" y="881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13335</xdr:rowOff>
    </xdr:from>
    <xdr:to>
      <xdr:col>24</xdr:col>
      <xdr:colOff>63500</xdr:colOff>
      <xdr:row>58</xdr:row>
      <xdr:rowOff>37465</xdr:rowOff>
    </xdr:to>
    <xdr:cxnSp macro="">
      <xdr:nvCxnSpPr>
        <xdr:cNvPr id="117" name="直線コネクタ 116"/>
        <xdr:cNvCxnSpPr/>
      </xdr:nvCxnSpPr>
      <xdr:spPr>
        <a:xfrm>
          <a:off x="3797300" y="99574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xdr:rowOff>
    </xdr:from>
    <xdr:ext cx="598805" cy="259080"/>
    <xdr:sp macro="" textlink="">
      <xdr:nvSpPr>
        <xdr:cNvPr id="118" name="総務費平均値テキスト"/>
        <xdr:cNvSpPr txBox="1"/>
      </xdr:nvSpPr>
      <xdr:spPr>
        <a:xfrm>
          <a:off x="4686300" y="99587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338,903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36195</xdr:rowOff>
    </xdr:from>
    <xdr:to>
      <xdr:col>24</xdr:col>
      <xdr:colOff>114300</xdr:colOff>
      <xdr:row>58</xdr:row>
      <xdr:rowOff>137795</xdr:rowOff>
    </xdr:to>
    <xdr:sp macro="" textlink="">
      <xdr:nvSpPr>
        <xdr:cNvPr id="119" name="フローチャート: 判断 118"/>
        <xdr:cNvSpPr/>
      </xdr:nvSpPr>
      <xdr:spPr>
        <a:xfrm>
          <a:off x="45847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105410</xdr:rowOff>
    </xdr:from>
    <xdr:to>
      <xdr:col>19</xdr:col>
      <xdr:colOff>177800</xdr:colOff>
      <xdr:row>58</xdr:row>
      <xdr:rowOff>13335</xdr:rowOff>
    </xdr:to>
    <xdr:cxnSp macro="">
      <xdr:nvCxnSpPr>
        <xdr:cNvPr id="120" name="直線コネクタ 119"/>
        <xdr:cNvCxnSpPr/>
      </xdr:nvCxnSpPr>
      <xdr:spPr>
        <a:xfrm>
          <a:off x="2908300" y="987806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27940</xdr:rowOff>
    </xdr:from>
    <xdr:to>
      <xdr:col>20</xdr:col>
      <xdr:colOff>38100</xdr:colOff>
      <xdr:row>58</xdr:row>
      <xdr:rowOff>129540</xdr:rowOff>
    </xdr:to>
    <xdr:sp macro="" textlink="">
      <xdr:nvSpPr>
        <xdr:cNvPr id="121" name="フローチャート: 判断 120"/>
        <xdr:cNvSpPr/>
      </xdr:nvSpPr>
      <xdr:spPr>
        <a:xfrm>
          <a:off x="37465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120650</xdr:rowOff>
    </xdr:from>
    <xdr:ext cx="598170" cy="258445"/>
    <xdr:sp macro="" textlink="">
      <xdr:nvSpPr>
        <xdr:cNvPr id="122" name="テキスト ボックス 121"/>
        <xdr:cNvSpPr txBox="1"/>
      </xdr:nvSpPr>
      <xdr:spPr>
        <a:xfrm>
          <a:off x="3497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105410</xdr:rowOff>
    </xdr:from>
    <xdr:to>
      <xdr:col>15</xdr:col>
      <xdr:colOff>50800</xdr:colOff>
      <xdr:row>57</xdr:row>
      <xdr:rowOff>124460</xdr:rowOff>
    </xdr:to>
    <xdr:cxnSp macro="">
      <xdr:nvCxnSpPr>
        <xdr:cNvPr id="123" name="直線コネクタ 122"/>
        <xdr:cNvCxnSpPr/>
      </xdr:nvCxnSpPr>
      <xdr:spPr>
        <a:xfrm flipV="1">
          <a:off x="2019300" y="9878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64135</xdr:rowOff>
    </xdr:from>
    <xdr:to>
      <xdr:col>15</xdr:col>
      <xdr:colOff>101600</xdr:colOff>
      <xdr:row>58</xdr:row>
      <xdr:rowOff>166370</xdr:rowOff>
    </xdr:to>
    <xdr:sp macro="" textlink="">
      <xdr:nvSpPr>
        <xdr:cNvPr id="124" name="フローチャート: 判断 123"/>
        <xdr:cNvSpPr/>
      </xdr:nvSpPr>
      <xdr:spPr>
        <a:xfrm>
          <a:off x="2857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156845</xdr:rowOff>
    </xdr:from>
    <xdr:ext cx="598170" cy="258445"/>
    <xdr:sp macro="" textlink="">
      <xdr:nvSpPr>
        <xdr:cNvPr id="125" name="テキスト ボックス 124"/>
        <xdr:cNvSpPr txBox="1"/>
      </xdr:nvSpPr>
      <xdr:spPr>
        <a:xfrm>
          <a:off x="2608580" y="1010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124460</xdr:rowOff>
    </xdr:from>
    <xdr:to>
      <xdr:col>10</xdr:col>
      <xdr:colOff>114300</xdr:colOff>
      <xdr:row>57</xdr:row>
      <xdr:rowOff>168910</xdr:rowOff>
    </xdr:to>
    <xdr:cxnSp macro="">
      <xdr:nvCxnSpPr>
        <xdr:cNvPr id="126" name="直線コネクタ 125"/>
        <xdr:cNvCxnSpPr/>
      </xdr:nvCxnSpPr>
      <xdr:spPr>
        <a:xfrm flipV="1">
          <a:off x="1130300" y="98971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27" name="フローチャート: 判断 126"/>
        <xdr:cNvSpPr/>
      </xdr:nvSpPr>
      <xdr:spPr>
        <a:xfrm>
          <a:off x="1968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166370</xdr:rowOff>
    </xdr:from>
    <xdr:ext cx="598170" cy="258445"/>
    <xdr:sp macro="" textlink="">
      <xdr:nvSpPr>
        <xdr:cNvPr id="128" name="テキスト ボックス 127"/>
        <xdr:cNvSpPr txBox="1"/>
      </xdr:nvSpPr>
      <xdr:spPr>
        <a:xfrm>
          <a:off x="1719580" y="10110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69850</xdr:rowOff>
    </xdr:from>
    <xdr:to>
      <xdr:col>6</xdr:col>
      <xdr:colOff>38100</xdr:colOff>
      <xdr:row>59</xdr:row>
      <xdr:rowOff>0</xdr:rowOff>
    </xdr:to>
    <xdr:sp macro="" textlink="">
      <xdr:nvSpPr>
        <xdr:cNvPr id="129" name="フローチャート: 判断 128"/>
        <xdr:cNvSpPr/>
      </xdr:nvSpPr>
      <xdr:spPr>
        <a:xfrm>
          <a:off x="1079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162560</xdr:rowOff>
    </xdr:from>
    <xdr:ext cx="598170" cy="259080"/>
    <xdr:sp macro="" textlink="">
      <xdr:nvSpPr>
        <xdr:cNvPr id="130" name="テキスト ボックス 129"/>
        <xdr:cNvSpPr txBox="1"/>
      </xdr:nvSpPr>
      <xdr:spPr>
        <a:xfrm>
          <a:off x="830580" y="10106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158115</xdr:rowOff>
    </xdr:from>
    <xdr:to>
      <xdr:col>24</xdr:col>
      <xdr:colOff>114300</xdr:colOff>
      <xdr:row>58</xdr:row>
      <xdr:rowOff>88265</xdr:rowOff>
    </xdr:to>
    <xdr:sp macro="" textlink="">
      <xdr:nvSpPr>
        <xdr:cNvPr id="136" name="楕円 135"/>
        <xdr:cNvSpPr/>
      </xdr:nvSpPr>
      <xdr:spPr>
        <a:xfrm>
          <a:off x="4584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9525</xdr:rowOff>
    </xdr:from>
    <xdr:ext cx="598805" cy="258445"/>
    <xdr:sp macro="" textlink="">
      <xdr:nvSpPr>
        <xdr:cNvPr id="137" name="総務費該当値テキスト"/>
        <xdr:cNvSpPr txBox="1"/>
      </xdr:nvSpPr>
      <xdr:spPr>
        <a:xfrm>
          <a:off x="4686300" y="9782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38" name="楕円 137"/>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80645</xdr:rowOff>
    </xdr:from>
    <xdr:ext cx="598170" cy="259080"/>
    <xdr:sp macro="" textlink="">
      <xdr:nvSpPr>
        <xdr:cNvPr id="139" name="テキスト ボックス 138"/>
        <xdr:cNvSpPr txBox="1"/>
      </xdr:nvSpPr>
      <xdr:spPr>
        <a:xfrm>
          <a:off x="3497580" y="968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54610</xdr:rowOff>
    </xdr:from>
    <xdr:to>
      <xdr:col>15</xdr:col>
      <xdr:colOff>101600</xdr:colOff>
      <xdr:row>57</xdr:row>
      <xdr:rowOff>156210</xdr:rowOff>
    </xdr:to>
    <xdr:sp macro="" textlink="">
      <xdr:nvSpPr>
        <xdr:cNvPr id="140" name="楕円 139"/>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1270</xdr:rowOff>
    </xdr:from>
    <xdr:ext cx="598170" cy="259080"/>
    <xdr:sp macro="" textlink="">
      <xdr:nvSpPr>
        <xdr:cNvPr id="141" name="テキスト ボックス 140"/>
        <xdr:cNvSpPr txBox="1"/>
      </xdr:nvSpPr>
      <xdr:spPr>
        <a:xfrm>
          <a:off x="2608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739,412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73660</xdr:rowOff>
    </xdr:from>
    <xdr:to>
      <xdr:col>10</xdr:col>
      <xdr:colOff>165100</xdr:colOff>
      <xdr:row>58</xdr:row>
      <xdr:rowOff>3810</xdr:rowOff>
    </xdr:to>
    <xdr:sp macro="" textlink="">
      <xdr:nvSpPr>
        <xdr:cNvPr id="142" name="楕円 141"/>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20320</xdr:rowOff>
    </xdr:from>
    <xdr:ext cx="598170" cy="258445"/>
    <xdr:sp macro="" textlink="">
      <xdr:nvSpPr>
        <xdr:cNvPr id="143" name="テキスト ボックス 142"/>
        <xdr:cNvSpPr txBox="1"/>
      </xdr:nvSpPr>
      <xdr:spPr>
        <a:xfrm>
          <a:off x="1719580" y="9621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689,679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118110</xdr:rowOff>
    </xdr:from>
    <xdr:to>
      <xdr:col>6</xdr:col>
      <xdr:colOff>38100</xdr:colOff>
      <xdr:row>58</xdr:row>
      <xdr:rowOff>48260</xdr:rowOff>
    </xdr:to>
    <xdr:sp macro="" textlink="">
      <xdr:nvSpPr>
        <xdr:cNvPr id="144" name="楕円 143"/>
        <xdr:cNvSpPr/>
      </xdr:nvSpPr>
      <xdr:spPr>
        <a:xfrm>
          <a:off x="1079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64770</xdr:rowOff>
    </xdr:from>
    <xdr:ext cx="598170" cy="258445"/>
    <xdr:sp macro="" textlink="">
      <xdr:nvSpPr>
        <xdr:cNvPr id="145" name="テキスト ボックス 144"/>
        <xdr:cNvSpPr txBox="1"/>
      </xdr:nvSpPr>
      <xdr:spPr>
        <a:xfrm>
          <a:off x="830580" y="9665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92710</xdr:rowOff>
    </xdr:from>
    <xdr:ext cx="685165" cy="259080"/>
    <xdr:sp macro="" textlink="">
      <xdr:nvSpPr>
        <xdr:cNvPr id="165" name="テキスト ボックス 164"/>
        <xdr:cNvSpPr txBox="1"/>
      </xdr:nvSpPr>
      <xdr:spPr>
        <a:xfrm>
          <a:off x="76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133985</xdr:rowOff>
    </xdr:from>
    <xdr:to>
      <xdr:col>24</xdr:col>
      <xdr:colOff>62865</xdr:colOff>
      <xdr:row>78</xdr:row>
      <xdr:rowOff>37465</xdr:rowOff>
    </xdr:to>
    <xdr:cxnSp macro="">
      <xdr:nvCxnSpPr>
        <xdr:cNvPr id="169" name="直線コネクタ 168"/>
        <xdr:cNvCxnSpPr/>
      </xdr:nvCxnSpPr>
      <xdr:spPr>
        <a:xfrm flipV="1">
          <a:off x="4633595" y="1196403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41275</xdr:rowOff>
    </xdr:from>
    <xdr:ext cx="598805" cy="258445"/>
    <xdr:sp macro="" textlink="">
      <xdr:nvSpPr>
        <xdr:cNvPr id="170" name="民生費最小値テキスト"/>
        <xdr:cNvSpPr txBox="1"/>
      </xdr:nvSpPr>
      <xdr:spPr>
        <a:xfrm>
          <a:off x="4686300" y="13414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37465</xdr:rowOff>
    </xdr:from>
    <xdr:to>
      <xdr:col>24</xdr:col>
      <xdr:colOff>152400</xdr:colOff>
      <xdr:row>78</xdr:row>
      <xdr:rowOff>37465</xdr:rowOff>
    </xdr:to>
    <xdr:cxnSp macro="">
      <xdr:nvCxnSpPr>
        <xdr:cNvPr id="171" name="直線コネクタ 170"/>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80645</xdr:rowOff>
    </xdr:from>
    <xdr:ext cx="690245" cy="259080"/>
    <xdr:sp macro="" textlink="">
      <xdr:nvSpPr>
        <xdr:cNvPr id="172" name="民生費最大値テキスト"/>
        <xdr:cNvSpPr txBox="1"/>
      </xdr:nvSpPr>
      <xdr:spPr>
        <a:xfrm>
          <a:off x="4686300" y="1173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1,279,514</a:t>
          </a:r>
          <a:endParaRPr kumimoji="1" lang="ja-JP" altLang="en-US" sz="1000" b="1">
            <a:latin typeface="ＭＳ Ｐゴシック"/>
          </a:endParaRPr>
        </a:p>
      </xdr:txBody>
    </xdr:sp>
    <xdr:clientData/>
  </xdr:oneCellAnchor>
  <xdr:twoCellAnchor>
    <xdr:from>
      <xdr:col>23</xdr:col>
      <xdr:colOff>165100</xdr:colOff>
      <xdr:row>69</xdr:row>
      <xdr:rowOff>133985</xdr:rowOff>
    </xdr:from>
    <xdr:to>
      <xdr:col>24</xdr:col>
      <xdr:colOff>152400</xdr:colOff>
      <xdr:row>69</xdr:row>
      <xdr:rowOff>133985</xdr:rowOff>
    </xdr:to>
    <xdr:cxnSp macro="">
      <xdr:nvCxnSpPr>
        <xdr:cNvPr id="173" name="直線コネクタ 172"/>
        <xdr:cNvCxnSpPr/>
      </xdr:nvCxnSpPr>
      <xdr:spPr>
        <a:xfrm>
          <a:off x="4546600" y="1196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74930</xdr:rowOff>
    </xdr:from>
    <xdr:to>
      <xdr:col>24</xdr:col>
      <xdr:colOff>63500</xdr:colOff>
      <xdr:row>77</xdr:row>
      <xdr:rowOff>92075</xdr:rowOff>
    </xdr:to>
    <xdr:cxnSp macro="">
      <xdr:nvCxnSpPr>
        <xdr:cNvPr id="174" name="直線コネクタ 173"/>
        <xdr:cNvCxnSpPr/>
      </xdr:nvCxnSpPr>
      <xdr:spPr>
        <a:xfrm flipV="1">
          <a:off x="3797300" y="132765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20320</xdr:rowOff>
    </xdr:from>
    <xdr:ext cx="598805" cy="258445"/>
    <xdr:sp macro="" textlink="">
      <xdr:nvSpPr>
        <xdr:cNvPr id="175" name="民生費平均値テキスト"/>
        <xdr:cNvSpPr txBox="1"/>
      </xdr:nvSpPr>
      <xdr:spPr>
        <a:xfrm>
          <a:off x="4686300" y="13221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231,772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41910</xdr:rowOff>
    </xdr:from>
    <xdr:to>
      <xdr:col>24</xdr:col>
      <xdr:colOff>114300</xdr:colOff>
      <xdr:row>77</xdr:row>
      <xdr:rowOff>143510</xdr:rowOff>
    </xdr:to>
    <xdr:sp macro="" textlink="">
      <xdr:nvSpPr>
        <xdr:cNvPr id="176" name="フローチャート: 判断 175"/>
        <xdr:cNvSpPr/>
      </xdr:nvSpPr>
      <xdr:spPr>
        <a:xfrm>
          <a:off x="4584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92075</xdr:rowOff>
    </xdr:from>
    <xdr:to>
      <xdr:col>19</xdr:col>
      <xdr:colOff>177800</xdr:colOff>
      <xdr:row>77</xdr:row>
      <xdr:rowOff>100965</xdr:rowOff>
    </xdr:to>
    <xdr:cxnSp macro="">
      <xdr:nvCxnSpPr>
        <xdr:cNvPr id="177" name="直線コネクタ 176"/>
        <xdr:cNvCxnSpPr/>
      </xdr:nvCxnSpPr>
      <xdr:spPr>
        <a:xfrm flipV="1">
          <a:off x="2908300" y="132937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53975</xdr:rowOff>
    </xdr:from>
    <xdr:to>
      <xdr:col>20</xdr:col>
      <xdr:colOff>38100</xdr:colOff>
      <xdr:row>77</xdr:row>
      <xdr:rowOff>155575</xdr:rowOff>
    </xdr:to>
    <xdr:sp macro="" textlink="">
      <xdr:nvSpPr>
        <xdr:cNvPr id="178" name="フローチャート: 判断 177"/>
        <xdr:cNvSpPr/>
      </xdr:nvSpPr>
      <xdr:spPr>
        <a:xfrm>
          <a:off x="3746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146685</xdr:rowOff>
    </xdr:from>
    <xdr:ext cx="598170" cy="258445"/>
    <xdr:sp macro="" textlink="">
      <xdr:nvSpPr>
        <xdr:cNvPr id="179" name="テキスト ボックス 178"/>
        <xdr:cNvSpPr txBox="1"/>
      </xdr:nvSpPr>
      <xdr:spPr>
        <a:xfrm>
          <a:off x="3497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222,583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78105</xdr:rowOff>
    </xdr:from>
    <xdr:to>
      <xdr:col>15</xdr:col>
      <xdr:colOff>50800</xdr:colOff>
      <xdr:row>77</xdr:row>
      <xdr:rowOff>100965</xdr:rowOff>
    </xdr:to>
    <xdr:cxnSp macro="">
      <xdr:nvCxnSpPr>
        <xdr:cNvPr id="180" name="直線コネクタ 179"/>
        <xdr:cNvCxnSpPr/>
      </xdr:nvCxnSpPr>
      <xdr:spPr>
        <a:xfrm>
          <a:off x="2019300" y="13279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1" name="フローチャート: 判断 180"/>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166370</xdr:rowOff>
    </xdr:from>
    <xdr:ext cx="598170" cy="258445"/>
    <xdr:sp macro="" textlink="">
      <xdr:nvSpPr>
        <xdr:cNvPr id="182" name="テキスト ボックス 181"/>
        <xdr:cNvSpPr txBox="1"/>
      </xdr:nvSpPr>
      <xdr:spPr>
        <a:xfrm>
          <a:off x="2608580" y="13368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78105</xdr:rowOff>
    </xdr:from>
    <xdr:to>
      <xdr:col>10</xdr:col>
      <xdr:colOff>114300</xdr:colOff>
      <xdr:row>77</xdr:row>
      <xdr:rowOff>115570</xdr:rowOff>
    </xdr:to>
    <xdr:cxnSp macro="">
      <xdr:nvCxnSpPr>
        <xdr:cNvPr id="183" name="直線コネクタ 182"/>
        <xdr:cNvCxnSpPr/>
      </xdr:nvCxnSpPr>
      <xdr:spPr>
        <a:xfrm flipV="1">
          <a:off x="1130300" y="132797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184" name="フローチャート: 判断 183"/>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167640</xdr:rowOff>
    </xdr:from>
    <xdr:ext cx="598170" cy="258445"/>
    <xdr:sp macro="" textlink="">
      <xdr:nvSpPr>
        <xdr:cNvPr id="185" name="テキスト ボックス 184"/>
        <xdr:cNvSpPr txBox="1"/>
      </xdr:nvSpPr>
      <xdr:spPr>
        <a:xfrm>
          <a:off x="1719580" y="13369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93345</xdr:rowOff>
    </xdr:from>
    <xdr:to>
      <xdr:col>6</xdr:col>
      <xdr:colOff>38100</xdr:colOff>
      <xdr:row>78</xdr:row>
      <xdr:rowOff>23495</xdr:rowOff>
    </xdr:to>
    <xdr:sp macro="" textlink="">
      <xdr:nvSpPr>
        <xdr:cNvPr id="186" name="フローチャート: 判断 185"/>
        <xdr:cNvSpPr/>
      </xdr:nvSpPr>
      <xdr:spPr>
        <a:xfrm>
          <a:off x="1079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14605</xdr:rowOff>
    </xdr:from>
    <xdr:ext cx="598170" cy="259080"/>
    <xdr:sp macro="" textlink="">
      <xdr:nvSpPr>
        <xdr:cNvPr id="187" name="テキスト ボックス 186"/>
        <xdr:cNvSpPr txBox="1"/>
      </xdr:nvSpPr>
      <xdr:spPr>
        <a:xfrm>
          <a:off x="830580" y="13387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93" name="楕円 192"/>
        <xdr:cNvSpPr/>
      </xdr:nvSpPr>
      <xdr:spPr>
        <a:xfrm>
          <a:off x="4584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46355</xdr:rowOff>
    </xdr:from>
    <xdr:ext cx="598805" cy="259080"/>
    <xdr:sp macro="" textlink="">
      <xdr:nvSpPr>
        <xdr:cNvPr id="194" name="民生費該当値テキスト"/>
        <xdr:cNvSpPr txBox="1"/>
      </xdr:nvSpPr>
      <xdr:spPr>
        <a:xfrm>
          <a:off x="4686300" y="13076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41275</xdr:rowOff>
    </xdr:from>
    <xdr:to>
      <xdr:col>20</xdr:col>
      <xdr:colOff>38100</xdr:colOff>
      <xdr:row>77</xdr:row>
      <xdr:rowOff>143510</xdr:rowOff>
    </xdr:to>
    <xdr:sp macro="" textlink="">
      <xdr:nvSpPr>
        <xdr:cNvPr id="195" name="楕円 194"/>
        <xdr:cNvSpPr/>
      </xdr:nvSpPr>
      <xdr:spPr>
        <a:xfrm>
          <a:off x="3746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98170" cy="258445"/>
    <xdr:sp macro="" textlink="">
      <xdr:nvSpPr>
        <xdr:cNvPr id="196" name="テキスト ボックス 195"/>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50165</xdr:rowOff>
    </xdr:from>
    <xdr:to>
      <xdr:col>15</xdr:col>
      <xdr:colOff>101600</xdr:colOff>
      <xdr:row>77</xdr:row>
      <xdr:rowOff>151765</xdr:rowOff>
    </xdr:to>
    <xdr:sp macro="" textlink="">
      <xdr:nvSpPr>
        <xdr:cNvPr id="197" name="楕円 196"/>
        <xdr:cNvSpPr/>
      </xdr:nvSpPr>
      <xdr:spPr>
        <a:xfrm>
          <a:off x="2857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168275</xdr:rowOff>
    </xdr:from>
    <xdr:ext cx="598170" cy="258445"/>
    <xdr:sp macro="" textlink="">
      <xdr:nvSpPr>
        <xdr:cNvPr id="198" name="テキスト ボックス 197"/>
        <xdr:cNvSpPr txBox="1"/>
      </xdr:nvSpPr>
      <xdr:spPr>
        <a:xfrm>
          <a:off x="2608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27305</xdr:rowOff>
    </xdr:from>
    <xdr:to>
      <xdr:col>10</xdr:col>
      <xdr:colOff>165100</xdr:colOff>
      <xdr:row>77</xdr:row>
      <xdr:rowOff>128905</xdr:rowOff>
    </xdr:to>
    <xdr:sp macro="" textlink="">
      <xdr:nvSpPr>
        <xdr:cNvPr id="199" name="楕円 198"/>
        <xdr:cNvSpPr/>
      </xdr:nvSpPr>
      <xdr:spPr>
        <a:xfrm>
          <a:off x="1968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145415</xdr:rowOff>
    </xdr:from>
    <xdr:ext cx="598170" cy="258445"/>
    <xdr:sp macro="" textlink="">
      <xdr:nvSpPr>
        <xdr:cNvPr id="200" name="テキスト ボックス 199"/>
        <xdr:cNvSpPr txBox="1"/>
      </xdr:nvSpPr>
      <xdr:spPr>
        <a:xfrm>
          <a:off x="1719580" y="13004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64770</xdr:rowOff>
    </xdr:from>
    <xdr:to>
      <xdr:col>6</xdr:col>
      <xdr:colOff>38100</xdr:colOff>
      <xdr:row>77</xdr:row>
      <xdr:rowOff>166370</xdr:rowOff>
    </xdr:to>
    <xdr:sp macro="" textlink="">
      <xdr:nvSpPr>
        <xdr:cNvPr id="201" name="楕円 200"/>
        <xdr:cNvSpPr/>
      </xdr:nvSpPr>
      <xdr:spPr>
        <a:xfrm>
          <a:off x="1079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11430</xdr:rowOff>
    </xdr:from>
    <xdr:ext cx="598170" cy="259080"/>
    <xdr:sp macro="" textlink="">
      <xdr:nvSpPr>
        <xdr:cNvPr id="202" name="テキスト ボックス 201"/>
        <xdr:cNvSpPr txBox="1"/>
      </xdr:nvSpPr>
      <xdr:spPr>
        <a:xfrm>
          <a:off x="830580" y="13041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132715</xdr:rowOff>
    </xdr:from>
    <xdr:to>
      <xdr:col>24</xdr:col>
      <xdr:colOff>62865</xdr:colOff>
      <xdr:row>98</xdr:row>
      <xdr:rowOff>163195</xdr:rowOff>
    </xdr:to>
    <xdr:cxnSp macro="">
      <xdr:nvCxnSpPr>
        <xdr:cNvPr id="226" name="直線コネクタ 225"/>
        <xdr:cNvCxnSpPr/>
      </xdr:nvCxnSpPr>
      <xdr:spPr>
        <a:xfrm flipV="1">
          <a:off x="4633595" y="1556321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167005</xdr:rowOff>
    </xdr:from>
    <xdr:ext cx="534670" cy="258445"/>
    <xdr:sp macro="" textlink="">
      <xdr:nvSpPr>
        <xdr:cNvPr id="227" name="衛生費最小値テキスト"/>
        <xdr:cNvSpPr txBox="1"/>
      </xdr:nvSpPr>
      <xdr:spPr>
        <a:xfrm>
          <a:off x="4686300" y="16969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163195</xdr:rowOff>
    </xdr:from>
    <xdr:to>
      <xdr:col>24</xdr:col>
      <xdr:colOff>152400</xdr:colOff>
      <xdr:row>98</xdr:row>
      <xdr:rowOff>163195</xdr:rowOff>
    </xdr:to>
    <xdr:cxnSp macro="">
      <xdr:nvCxnSpPr>
        <xdr:cNvPr id="228" name="直線コネクタ 227"/>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79375</xdr:rowOff>
    </xdr:from>
    <xdr:ext cx="598805" cy="258445"/>
    <xdr:sp macro="" textlink="">
      <xdr:nvSpPr>
        <xdr:cNvPr id="229" name="衛生費最大値テキスト"/>
        <xdr:cNvSpPr txBox="1"/>
      </xdr:nvSpPr>
      <xdr:spPr>
        <a:xfrm>
          <a:off x="4686300" y="15338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763,701</a:t>
          </a:r>
          <a:endParaRPr kumimoji="1" lang="ja-JP" altLang="en-US" sz="1000" b="1">
            <a:latin typeface="ＭＳ Ｐゴシック"/>
          </a:endParaRPr>
        </a:p>
      </xdr:txBody>
    </xdr:sp>
    <xdr:clientData/>
  </xdr:oneCellAnchor>
  <xdr:twoCellAnchor>
    <xdr:from>
      <xdr:col>23</xdr:col>
      <xdr:colOff>165100</xdr:colOff>
      <xdr:row>90</xdr:row>
      <xdr:rowOff>132715</xdr:rowOff>
    </xdr:from>
    <xdr:to>
      <xdr:col>24</xdr:col>
      <xdr:colOff>152400</xdr:colOff>
      <xdr:row>90</xdr:row>
      <xdr:rowOff>132715</xdr:rowOff>
    </xdr:to>
    <xdr:cxnSp macro="">
      <xdr:nvCxnSpPr>
        <xdr:cNvPr id="230" name="直線コネクタ 229"/>
        <xdr:cNvCxnSpPr/>
      </xdr:nvCxnSpPr>
      <xdr:spPr>
        <a:xfrm>
          <a:off x="4546600" y="1556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148590</xdr:rowOff>
    </xdr:from>
    <xdr:to>
      <xdr:col>24</xdr:col>
      <xdr:colOff>63500</xdr:colOff>
      <xdr:row>96</xdr:row>
      <xdr:rowOff>149860</xdr:rowOff>
    </xdr:to>
    <xdr:cxnSp macro="">
      <xdr:nvCxnSpPr>
        <xdr:cNvPr id="231" name="直線コネクタ 230"/>
        <xdr:cNvCxnSpPr/>
      </xdr:nvCxnSpPr>
      <xdr:spPr>
        <a:xfrm>
          <a:off x="3797300" y="166077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22225</xdr:rowOff>
    </xdr:from>
    <xdr:ext cx="598805" cy="258445"/>
    <xdr:sp macro="" textlink="">
      <xdr:nvSpPr>
        <xdr:cNvPr id="232" name="衛生費平均値テキスト"/>
        <xdr:cNvSpPr txBox="1"/>
      </xdr:nvSpPr>
      <xdr:spPr>
        <a:xfrm>
          <a:off x="4686300" y="166528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43815</xdr:rowOff>
    </xdr:from>
    <xdr:to>
      <xdr:col>24</xdr:col>
      <xdr:colOff>114300</xdr:colOff>
      <xdr:row>97</xdr:row>
      <xdr:rowOff>145415</xdr:rowOff>
    </xdr:to>
    <xdr:sp macro="" textlink="">
      <xdr:nvSpPr>
        <xdr:cNvPr id="233" name="フローチャート: 判断 232"/>
        <xdr:cNvSpPr/>
      </xdr:nvSpPr>
      <xdr:spPr>
        <a:xfrm>
          <a:off x="4584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148590</xdr:rowOff>
    </xdr:from>
    <xdr:to>
      <xdr:col>19</xdr:col>
      <xdr:colOff>177800</xdr:colOff>
      <xdr:row>97</xdr:row>
      <xdr:rowOff>29210</xdr:rowOff>
    </xdr:to>
    <xdr:cxnSp macro="">
      <xdr:nvCxnSpPr>
        <xdr:cNvPr id="234" name="直線コネクタ 233"/>
        <xdr:cNvCxnSpPr/>
      </xdr:nvCxnSpPr>
      <xdr:spPr>
        <a:xfrm flipV="1">
          <a:off x="2908300" y="166077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61595</xdr:rowOff>
    </xdr:from>
    <xdr:to>
      <xdr:col>20</xdr:col>
      <xdr:colOff>38100</xdr:colOff>
      <xdr:row>97</xdr:row>
      <xdr:rowOff>163195</xdr:rowOff>
    </xdr:to>
    <xdr:sp macro="" textlink="">
      <xdr:nvSpPr>
        <xdr:cNvPr id="235" name="フローチャート: 判断 234"/>
        <xdr:cNvSpPr/>
      </xdr:nvSpPr>
      <xdr:spPr>
        <a:xfrm>
          <a:off x="3746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154940</xdr:rowOff>
    </xdr:from>
    <xdr:ext cx="598170" cy="258445"/>
    <xdr:sp macro="" textlink="">
      <xdr:nvSpPr>
        <xdr:cNvPr id="236" name="テキスト ボックス 235"/>
        <xdr:cNvSpPr txBox="1"/>
      </xdr:nvSpPr>
      <xdr:spPr>
        <a:xfrm>
          <a:off x="3497580" y="16785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29210</xdr:rowOff>
    </xdr:from>
    <xdr:to>
      <xdr:col>15</xdr:col>
      <xdr:colOff>50800</xdr:colOff>
      <xdr:row>97</xdr:row>
      <xdr:rowOff>55880</xdr:rowOff>
    </xdr:to>
    <xdr:cxnSp macro="">
      <xdr:nvCxnSpPr>
        <xdr:cNvPr id="237" name="直線コネクタ 236"/>
        <xdr:cNvCxnSpPr/>
      </xdr:nvCxnSpPr>
      <xdr:spPr>
        <a:xfrm flipV="1">
          <a:off x="2019300" y="166598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141605</xdr:rowOff>
    </xdr:from>
    <xdr:to>
      <xdr:col>15</xdr:col>
      <xdr:colOff>101600</xdr:colOff>
      <xdr:row>98</xdr:row>
      <xdr:rowOff>71755</xdr:rowOff>
    </xdr:to>
    <xdr:sp macro="" textlink="">
      <xdr:nvSpPr>
        <xdr:cNvPr id="238" name="フローチャート: 判断 237"/>
        <xdr:cNvSpPr/>
      </xdr:nvSpPr>
      <xdr:spPr>
        <a:xfrm>
          <a:off x="2857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63500</xdr:rowOff>
    </xdr:from>
    <xdr:ext cx="598170" cy="258445"/>
    <xdr:sp macro="" textlink="">
      <xdr:nvSpPr>
        <xdr:cNvPr id="239" name="テキスト ボックス 238"/>
        <xdr:cNvSpPr txBox="1"/>
      </xdr:nvSpPr>
      <xdr:spPr>
        <a:xfrm>
          <a:off x="2608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38735</xdr:rowOff>
    </xdr:from>
    <xdr:to>
      <xdr:col>10</xdr:col>
      <xdr:colOff>114300</xdr:colOff>
      <xdr:row>97</xdr:row>
      <xdr:rowOff>55880</xdr:rowOff>
    </xdr:to>
    <xdr:cxnSp macro="">
      <xdr:nvCxnSpPr>
        <xdr:cNvPr id="240" name="直線コネクタ 239"/>
        <xdr:cNvCxnSpPr/>
      </xdr:nvCxnSpPr>
      <xdr:spPr>
        <a:xfrm>
          <a:off x="1130300" y="166693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133985</xdr:rowOff>
    </xdr:from>
    <xdr:to>
      <xdr:col>10</xdr:col>
      <xdr:colOff>165100</xdr:colOff>
      <xdr:row>98</xdr:row>
      <xdr:rowOff>64135</xdr:rowOff>
    </xdr:to>
    <xdr:sp macro="" textlink="">
      <xdr:nvSpPr>
        <xdr:cNvPr id="241" name="フローチャート: 判断 240"/>
        <xdr:cNvSpPr/>
      </xdr:nvSpPr>
      <xdr:spPr>
        <a:xfrm>
          <a:off x="1968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55245</xdr:rowOff>
    </xdr:from>
    <xdr:ext cx="598170" cy="258445"/>
    <xdr:sp macro="" textlink="">
      <xdr:nvSpPr>
        <xdr:cNvPr id="242" name="テキスト ボックス 241"/>
        <xdr:cNvSpPr txBox="1"/>
      </xdr:nvSpPr>
      <xdr:spPr>
        <a:xfrm>
          <a:off x="1719580" y="16857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143510</xdr:rowOff>
    </xdr:from>
    <xdr:to>
      <xdr:col>6</xdr:col>
      <xdr:colOff>38100</xdr:colOff>
      <xdr:row>98</xdr:row>
      <xdr:rowOff>73660</xdr:rowOff>
    </xdr:to>
    <xdr:sp macro="" textlink="">
      <xdr:nvSpPr>
        <xdr:cNvPr id="243" name="フローチャート: 判断 242"/>
        <xdr:cNvSpPr/>
      </xdr:nvSpPr>
      <xdr:spPr>
        <a:xfrm>
          <a:off x="107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64770</xdr:rowOff>
    </xdr:from>
    <xdr:ext cx="598170" cy="258445"/>
    <xdr:sp macro="" textlink="">
      <xdr:nvSpPr>
        <xdr:cNvPr id="244" name="テキスト ボックス 243"/>
        <xdr:cNvSpPr txBox="1"/>
      </xdr:nvSpPr>
      <xdr:spPr>
        <a:xfrm>
          <a:off x="830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99060</xdr:rowOff>
    </xdr:from>
    <xdr:to>
      <xdr:col>24</xdr:col>
      <xdr:colOff>114300</xdr:colOff>
      <xdr:row>97</xdr:row>
      <xdr:rowOff>29210</xdr:rowOff>
    </xdr:to>
    <xdr:sp macro="" textlink="">
      <xdr:nvSpPr>
        <xdr:cNvPr id="250" name="楕円 249"/>
        <xdr:cNvSpPr/>
      </xdr:nvSpPr>
      <xdr:spPr>
        <a:xfrm>
          <a:off x="45847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121920</xdr:rowOff>
    </xdr:from>
    <xdr:ext cx="598805" cy="258445"/>
    <xdr:sp macro="" textlink="">
      <xdr:nvSpPr>
        <xdr:cNvPr id="251" name="衛生費該当値テキスト"/>
        <xdr:cNvSpPr txBox="1"/>
      </xdr:nvSpPr>
      <xdr:spPr>
        <a:xfrm>
          <a:off x="4686300" y="16409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97790</xdr:rowOff>
    </xdr:from>
    <xdr:to>
      <xdr:col>20</xdr:col>
      <xdr:colOff>38100</xdr:colOff>
      <xdr:row>97</xdr:row>
      <xdr:rowOff>27940</xdr:rowOff>
    </xdr:to>
    <xdr:sp macro="" textlink="">
      <xdr:nvSpPr>
        <xdr:cNvPr id="252" name="楕円 251"/>
        <xdr:cNvSpPr/>
      </xdr:nvSpPr>
      <xdr:spPr>
        <a:xfrm>
          <a:off x="3746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44450</xdr:rowOff>
    </xdr:from>
    <xdr:ext cx="598170" cy="259080"/>
    <xdr:sp macro="" textlink="">
      <xdr:nvSpPr>
        <xdr:cNvPr id="253" name="テキスト ボックス 252"/>
        <xdr:cNvSpPr txBox="1"/>
      </xdr:nvSpPr>
      <xdr:spPr>
        <a:xfrm>
          <a:off x="3497580" y="16332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149860</xdr:rowOff>
    </xdr:from>
    <xdr:to>
      <xdr:col>15</xdr:col>
      <xdr:colOff>101600</xdr:colOff>
      <xdr:row>97</xdr:row>
      <xdr:rowOff>80010</xdr:rowOff>
    </xdr:to>
    <xdr:sp macro="" textlink="">
      <xdr:nvSpPr>
        <xdr:cNvPr id="254" name="楕円 253"/>
        <xdr:cNvSpPr/>
      </xdr:nvSpPr>
      <xdr:spPr>
        <a:xfrm>
          <a:off x="2857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96520</xdr:rowOff>
    </xdr:from>
    <xdr:ext cx="598170" cy="259080"/>
    <xdr:sp macro="" textlink="">
      <xdr:nvSpPr>
        <xdr:cNvPr id="255" name="テキスト ボックス 254"/>
        <xdr:cNvSpPr txBox="1"/>
      </xdr:nvSpPr>
      <xdr:spPr>
        <a:xfrm>
          <a:off x="2608580" y="16384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5080</xdr:rowOff>
    </xdr:from>
    <xdr:to>
      <xdr:col>10</xdr:col>
      <xdr:colOff>165100</xdr:colOff>
      <xdr:row>97</xdr:row>
      <xdr:rowOff>106680</xdr:rowOff>
    </xdr:to>
    <xdr:sp macro="" textlink="">
      <xdr:nvSpPr>
        <xdr:cNvPr id="256" name="楕円 255"/>
        <xdr:cNvSpPr/>
      </xdr:nvSpPr>
      <xdr:spPr>
        <a:xfrm>
          <a:off x="1968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123190</xdr:rowOff>
    </xdr:from>
    <xdr:ext cx="598170" cy="258445"/>
    <xdr:sp macro="" textlink="">
      <xdr:nvSpPr>
        <xdr:cNvPr id="257" name="テキスト ボックス 256"/>
        <xdr:cNvSpPr txBox="1"/>
      </xdr:nvSpPr>
      <xdr:spPr>
        <a:xfrm>
          <a:off x="1719580" y="16410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159385</xdr:rowOff>
    </xdr:from>
    <xdr:to>
      <xdr:col>6</xdr:col>
      <xdr:colOff>38100</xdr:colOff>
      <xdr:row>97</xdr:row>
      <xdr:rowOff>89535</xdr:rowOff>
    </xdr:to>
    <xdr:sp macro="" textlink="">
      <xdr:nvSpPr>
        <xdr:cNvPr id="258" name="楕円 257"/>
        <xdr:cNvSpPr/>
      </xdr:nvSpPr>
      <xdr:spPr>
        <a:xfrm>
          <a:off x="1079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106045</xdr:rowOff>
    </xdr:from>
    <xdr:ext cx="598170" cy="259080"/>
    <xdr:sp macro="" textlink="">
      <xdr:nvSpPr>
        <xdr:cNvPr id="259" name="テキスト ボックス 258"/>
        <xdr:cNvSpPr txBox="1"/>
      </xdr:nvSpPr>
      <xdr:spPr>
        <a:xfrm>
          <a:off x="830580" y="16393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3" name="テキスト ボックス 272"/>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77" name="テキスト ボックス 276"/>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79" name="テキスト ボックス 278"/>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1" name="テキスト ボックス 28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99060</xdr:rowOff>
    </xdr:to>
    <xdr:cxnSp macro="">
      <xdr:nvCxnSpPr>
        <xdr:cNvPr id="285" name="直線コネクタ 284"/>
        <xdr:cNvCxnSpPr/>
      </xdr:nvCxnSpPr>
      <xdr:spPr>
        <a:xfrm flipV="1">
          <a:off x="10475595" y="52355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124460</xdr:rowOff>
    </xdr:from>
    <xdr:ext cx="249555" cy="259080"/>
    <xdr:sp macro="" textlink="">
      <xdr:nvSpPr>
        <xdr:cNvPr id="286" name="労働費最小値テキスト"/>
        <xdr:cNvSpPr txBox="1"/>
      </xdr:nvSpPr>
      <xdr:spPr>
        <a:xfrm>
          <a:off x="10528300" y="6811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38735</xdr:rowOff>
    </xdr:from>
    <xdr:ext cx="534670" cy="259080"/>
    <xdr:sp macro="" textlink="">
      <xdr:nvSpPr>
        <xdr:cNvPr id="288" name="労働費最大値テキスト"/>
        <xdr:cNvSpPr txBox="1"/>
      </xdr:nvSpPr>
      <xdr:spPr>
        <a:xfrm>
          <a:off x="10528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9" name="直線コネクタ 288"/>
        <xdr:cNvCxnSpPr/>
      </xdr:nvCxnSpPr>
      <xdr:spPr>
        <a:xfrm>
          <a:off x="10388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92075</xdr:rowOff>
    </xdr:from>
    <xdr:to>
      <xdr:col>55</xdr:col>
      <xdr:colOff>0</xdr:colOff>
      <xdr:row>39</xdr:row>
      <xdr:rowOff>92710</xdr:rowOff>
    </xdr:to>
    <xdr:cxnSp macro="">
      <xdr:nvCxnSpPr>
        <xdr:cNvPr id="290" name="直線コネクタ 289"/>
        <xdr:cNvCxnSpPr/>
      </xdr:nvCxnSpPr>
      <xdr:spPr>
        <a:xfrm>
          <a:off x="9639300" y="67786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41910</xdr:rowOff>
    </xdr:from>
    <xdr:ext cx="469900" cy="258445"/>
    <xdr:sp macro="" textlink="">
      <xdr:nvSpPr>
        <xdr:cNvPr id="291" name="労働費平均値テキスト"/>
        <xdr:cNvSpPr txBox="1"/>
      </xdr:nvSpPr>
      <xdr:spPr>
        <a:xfrm>
          <a:off x="10528300" y="6557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292" name="フローチャート: 判断 291"/>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92075</xdr:rowOff>
    </xdr:to>
    <xdr:cxnSp macro="">
      <xdr:nvCxnSpPr>
        <xdr:cNvPr id="293" name="直線コネクタ 292"/>
        <xdr:cNvCxnSpPr/>
      </xdr:nvCxnSpPr>
      <xdr:spPr>
        <a:xfrm>
          <a:off x="8750300" y="6777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13970</xdr:rowOff>
    </xdr:from>
    <xdr:to>
      <xdr:col>50</xdr:col>
      <xdr:colOff>165100</xdr:colOff>
      <xdr:row>39</xdr:row>
      <xdr:rowOff>115570</xdr:rowOff>
    </xdr:to>
    <xdr:sp macro="" textlink="">
      <xdr:nvSpPr>
        <xdr:cNvPr id="294" name="フローチャート: 判断 29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132080</xdr:rowOff>
    </xdr:from>
    <xdr:ext cx="469265" cy="258445"/>
    <xdr:sp macro="" textlink="">
      <xdr:nvSpPr>
        <xdr:cNvPr id="295" name="テキスト ボックス 294"/>
        <xdr:cNvSpPr txBox="1"/>
      </xdr:nvSpPr>
      <xdr:spPr>
        <a:xfrm>
          <a:off x="9404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91440</xdr:rowOff>
    </xdr:from>
    <xdr:to>
      <xdr:col>45</xdr:col>
      <xdr:colOff>177800</xdr:colOff>
      <xdr:row>39</xdr:row>
      <xdr:rowOff>93980</xdr:rowOff>
    </xdr:to>
    <xdr:cxnSp macro="">
      <xdr:nvCxnSpPr>
        <xdr:cNvPr id="296" name="直線コネクタ 295"/>
        <xdr:cNvCxnSpPr/>
      </xdr:nvCxnSpPr>
      <xdr:spPr>
        <a:xfrm flipV="1">
          <a:off x="7861300" y="6777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297" name="フローチャート: 判断 296"/>
        <xdr:cNvSpPr/>
      </xdr:nvSpPr>
      <xdr:spPr>
        <a:xfrm>
          <a:off x="8699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149860</xdr:rowOff>
    </xdr:from>
    <xdr:ext cx="378460" cy="259080"/>
    <xdr:sp macro="" textlink="">
      <xdr:nvSpPr>
        <xdr:cNvPr id="298" name="テキスト ボックス 297"/>
        <xdr:cNvSpPr txBox="1"/>
      </xdr:nvSpPr>
      <xdr:spPr>
        <a:xfrm>
          <a:off x="8561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17780</xdr:rowOff>
    </xdr:from>
    <xdr:to>
      <xdr:col>41</xdr:col>
      <xdr:colOff>50800</xdr:colOff>
      <xdr:row>39</xdr:row>
      <xdr:rowOff>93980</xdr:rowOff>
    </xdr:to>
    <xdr:cxnSp macro="">
      <xdr:nvCxnSpPr>
        <xdr:cNvPr id="299" name="直線コネクタ 298"/>
        <xdr:cNvCxnSpPr/>
      </xdr:nvCxnSpPr>
      <xdr:spPr>
        <a:xfrm>
          <a:off x="6972300" y="67043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300" name="フローチャート: 判断 29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120650</xdr:rowOff>
    </xdr:from>
    <xdr:ext cx="469265" cy="258445"/>
    <xdr:sp macro="" textlink="">
      <xdr:nvSpPr>
        <xdr:cNvPr id="301" name="テキスト ボックス 300"/>
        <xdr:cNvSpPr txBox="1"/>
      </xdr:nvSpPr>
      <xdr:spPr>
        <a:xfrm>
          <a:off x="7626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148590</xdr:rowOff>
    </xdr:from>
    <xdr:to>
      <xdr:col>36</xdr:col>
      <xdr:colOff>165100</xdr:colOff>
      <xdr:row>39</xdr:row>
      <xdr:rowOff>78740</xdr:rowOff>
    </xdr:to>
    <xdr:sp macro="" textlink="">
      <xdr:nvSpPr>
        <xdr:cNvPr id="302" name="フローチャート: 判断 301"/>
        <xdr:cNvSpPr/>
      </xdr:nvSpPr>
      <xdr:spPr>
        <a:xfrm>
          <a:off x="692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69850</xdr:rowOff>
    </xdr:from>
    <xdr:ext cx="469265" cy="259080"/>
    <xdr:sp macro="" textlink="">
      <xdr:nvSpPr>
        <xdr:cNvPr id="303" name="テキスト ボックス 302"/>
        <xdr:cNvSpPr txBox="1"/>
      </xdr:nvSpPr>
      <xdr:spPr>
        <a:xfrm>
          <a:off x="6737350" y="675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41910</xdr:rowOff>
    </xdr:from>
    <xdr:to>
      <xdr:col>55</xdr:col>
      <xdr:colOff>50800</xdr:colOff>
      <xdr:row>39</xdr:row>
      <xdr:rowOff>143510</xdr:rowOff>
    </xdr:to>
    <xdr:sp macro="" textlink="">
      <xdr:nvSpPr>
        <xdr:cNvPr id="309" name="楕円 308"/>
        <xdr:cNvSpPr/>
      </xdr:nvSpPr>
      <xdr:spPr>
        <a:xfrm>
          <a:off x="104267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168910</xdr:rowOff>
    </xdr:from>
    <xdr:ext cx="378460" cy="258445"/>
    <xdr:sp macro="" textlink="">
      <xdr:nvSpPr>
        <xdr:cNvPr id="310" name="労働費該当値テキスト"/>
        <xdr:cNvSpPr txBox="1"/>
      </xdr:nvSpPr>
      <xdr:spPr>
        <a:xfrm>
          <a:off x="10528300" y="6684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41275</xdr:rowOff>
    </xdr:from>
    <xdr:to>
      <xdr:col>50</xdr:col>
      <xdr:colOff>165100</xdr:colOff>
      <xdr:row>39</xdr:row>
      <xdr:rowOff>143510</xdr:rowOff>
    </xdr:to>
    <xdr:sp macro="" textlink="">
      <xdr:nvSpPr>
        <xdr:cNvPr id="311" name="楕円 310"/>
        <xdr:cNvSpPr/>
      </xdr:nvSpPr>
      <xdr:spPr>
        <a:xfrm>
          <a:off x="9588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133985</xdr:rowOff>
    </xdr:from>
    <xdr:ext cx="378460" cy="258445"/>
    <xdr:sp macro="" textlink="">
      <xdr:nvSpPr>
        <xdr:cNvPr id="312" name="テキスト ボックス 311"/>
        <xdr:cNvSpPr txBox="1"/>
      </xdr:nvSpPr>
      <xdr:spPr>
        <a:xfrm>
          <a:off x="9450070" y="6820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40640</xdr:rowOff>
    </xdr:from>
    <xdr:to>
      <xdr:col>46</xdr:col>
      <xdr:colOff>38100</xdr:colOff>
      <xdr:row>39</xdr:row>
      <xdr:rowOff>142240</xdr:rowOff>
    </xdr:to>
    <xdr:sp macro="" textlink="">
      <xdr:nvSpPr>
        <xdr:cNvPr id="313" name="楕円 312"/>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133350</xdr:rowOff>
    </xdr:from>
    <xdr:ext cx="378460" cy="258445"/>
    <xdr:sp macro="" textlink="">
      <xdr:nvSpPr>
        <xdr:cNvPr id="314" name="テキスト ボックス 313"/>
        <xdr:cNvSpPr txBox="1"/>
      </xdr:nvSpPr>
      <xdr:spPr>
        <a:xfrm>
          <a:off x="8561070" y="6819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43180</xdr:rowOff>
    </xdr:from>
    <xdr:to>
      <xdr:col>41</xdr:col>
      <xdr:colOff>101600</xdr:colOff>
      <xdr:row>39</xdr:row>
      <xdr:rowOff>144780</xdr:rowOff>
    </xdr:to>
    <xdr:sp macro="" textlink="">
      <xdr:nvSpPr>
        <xdr:cNvPr id="315" name="楕円 314"/>
        <xdr:cNvSpPr/>
      </xdr:nvSpPr>
      <xdr:spPr>
        <a:xfrm>
          <a:off x="781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135890</xdr:rowOff>
    </xdr:from>
    <xdr:ext cx="378460" cy="259080"/>
    <xdr:sp macro="" textlink="">
      <xdr:nvSpPr>
        <xdr:cNvPr id="316" name="テキスト ボックス 315"/>
        <xdr:cNvSpPr txBox="1"/>
      </xdr:nvSpPr>
      <xdr:spPr>
        <a:xfrm>
          <a:off x="7672070" y="6822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137795</xdr:rowOff>
    </xdr:from>
    <xdr:to>
      <xdr:col>36</xdr:col>
      <xdr:colOff>165100</xdr:colOff>
      <xdr:row>39</xdr:row>
      <xdr:rowOff>67945</xdr:rowOff>
    </xdr:to>
    <xdr:sp macro="" textlink="">
      <xdr:nvSpPr>
        <xdr:cNvPr id="317" name="楕円 316"/>
        <xdr:cNvSpPr/>
      </xdr:nvSpPr>
      <xdr:spPr>
        <a:xfrm>
          <a:off x="692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84455</xdr:rowOff>
    </xdr:from>
    <xdr:ext cx="469265" cy="259080"/>
    <xdr:sp macro="" textlink="">
      <xdr:nvSpPr>
        <xdr:cNvPr id="318" name="テキスト ボックス 317"/>
        <xdr:cNvSpPr txBox="1"/>
      </xdr:nvSpPr>
      <xdr:spPr>
        <a:xfrm>
          <a:off x="6737350" y="6428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34" name="テキスト ボックス 333"/>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6" name="テキスト ボックス 335"/>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130175</xdr:rowOff>
    </xdr:from>
    <xdr:to>
      <xdr:col>54</xdr:col>
      <xdr:colOff>189865</xdr:colOff>
      <xdr:row>58</xdr:row>
      <xdr:rowOff>139065</xdr:rowOff>
    </xdr:to>
    <xdr:cxnSp macro="">
      <xdr:nvCxnSpPr>
        <xdr:cNvPr id="340" name="直線コネクタ 339"/>
        <xdr:cNvCxnSpPr/>
      </xdr:nvCxnSpPr>
      <xdr:spPr>
        <a:xfrm flipV="1">
          <a:off x="10475595" y="870267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378460" cy="258445"/>
    <xdr:sp macro="" textlink="">
      <xdr:nvSpPr>
        <xdr:cNvPr id="341" name="農林水産業費最小値テキスト"/>
        <xdr:cNvSpPr txBox="1"/>
      </xdr:nvSpPr>
      <xdr:spPr>
        <a:xfrm>
          <a:off x="10528300" y="10087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139065</xdr:rowOff>
    </xdr:from>
    <xdr:to>
      <xdr:col>55</xdr:col>
      <xdr:colOff>88900</xdr:colOff>
      <xdr:row>58</xdr:row>
      <xdr:rowOff>139065</xdr:rowOff>
    </xdr:to>
    <xdr:cxnSp macro="">
      <xdr:nvCxnSpPr>
        <xdr:cNvPr id="342" name="直線コネクタ 341"/>
        <xdr:cNvCxnSpPr/>
      </xdr:nvCxnSpPr>
      <xdr:spPr>
        <a:xfrm>
          <a:off x="10388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76835</xdr:rowOff>
    </xdr:from>
    <xdr:ext cx="690245" cy="258445"/>
    <xdr:sp macro="" textlink="">
      <xdr:nvSpPr>
        <xdr:cNvPr id="343" name="農林水産業費最大値テキスト"/>
        <xdr:cNvSpPr txBox="1"/>
      </xdr:nvSpPr>
      <xdr:spPr>
        <a:xfrm>
          <a:off x="10528300" y="8477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1,510,570</a:t>
          </a:r>
          <a:endParaRPr kumimoji="1" lang="ja-JP" altLang="en-US" sz="1000" b="1">
            <a:latin typeface="ＭＳ Ｐゴシック"/>
          </a:endParaRPr>
        </a:p>
      </xdr:txBody>
    </xdr:sp>
    <xdr:clientData/>
  </xdr:oneCellAnchor>
  <xdr:twoCellAnchor>
    <xdr:from>
      <xdr:col>54</xdr:col>
      <xdr:colOff>101600</xdr:colOff>
      <xdr:row>50</xdr:row>
      <xdr:rowOff>130175</xdr:rowOff>
    </xdr:from>
    <xdr:to>
      <xdr:col>55</xdr:col>
      <xdr:colOff>88900</xdr:colOff>
      <xdr:row>50</xdr:row>
      <xdr:rowOff>130175</xdr:rowOff>
    </xdr:to>
    <xdr:cxnSp macro="">
      <xdr:nvCxnSpPr>
        <xdr:cNvPr id="344" name="直線コネクタ 343"/>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113030</xdr:rowOff>
    </xdr:from>
    <xdr:to>
      <xdr:col>55</xdr:col>
      <xdr:colOff>0</xdr:colOff>
      <xdr:row>57</xdr:row>
      <xdr:rowOff>153035</xdr:rowOff>
    </xdr:to>
    <xdr:cxnSp macro="">
      <xdr:nvCxnSpPr>
        <xdr:cNvPr id="345" name="直線コネクタ 344"/>
        <xdr:cNvCxnSpPr/>
      </xdr:nvCxnSpPr>
      <xdr:spPr>
        <a:xfrm flipV="1">
          <a:off x="9639300" y="98856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139065</xdr:rowOff>
    </xdr:from>
    <xdr:ext cx="598805" cy="259080"/>
    <xdr:sp macro="" textlink="">
      <xdr:nvSpPr>
        <xdr:cNvPr id="346" name="農林水産業費平均値テキスト"/>
        <xdr:cNvSpPr txBox="1"/>
      </xdr:nvSpPr>
      <xdr:spPr>
        <a:xfrm>
          <a:off x="10528300" y="9911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160655</xdr:rowOff>
    </xdr:from>
    <xdr:to>
      <xdr:col>55</xdr:col>
      <xdr:colOff>50800</xdr:colOff>
      <xdr:row>58</xdr:row>
      <xdr:rowOff>90805</xdr:rowOff>
    </xdr:to>
    <xdr:sp macro="" textlink="">
      <xdr:nvSpPr>
        <xdr:cNvPr id="347" name="フローチャート: 判断 346"/>
        <xdr:cNvSpPr/>
      </xdr:nvSpPr>
      <xdr:spPr>
        <a:xfrm>
          <a:off x="10426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123825</xdr:rowOff>
    </xdr:from>
    <xdr:to>
      <xdr:col>50</xdr:col>
      <xdr:colOff>114300</xdr:colOff>
      <xdr:row>57</xdr:row>
      <xdr:rowOff>153035</xdr:rowOff>
    </xdr:to>
    <xdr:cxnSp macro="">
      <xdr:nvCxnSpPr>
        <xdr:cNvPr id="348" name="直線コネクタ 347"/>
        <xdr:cNvCxnSpPr/>
      </xdr:nvCxnSpPr>
      <xdr:spPr>
        <a:xfrm>
          <a:off x="8750300" y="98964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1905</xdr:rowOff>
    </xdr:from>
    <xdr:to>
      <xdr:col>50</xdr:col>
      <xdr:colOff>165100</xdr:colOff>
      <xdr:row>58</xdr:row>
      <xdr:rowOff>103505</xdr:rowOff>
    </xdr:to>
    <xdr:sp macro="" textlink="">
      <xdr:nvSpPr>
        <xdr:cNvPr id="349" name="フローチャート: 判断 348"/>
        <xdr:cNvSpPr/>
      </xdr:nvSpPr>
      <xdr:spPr>
        <a:xfrm>
          <a:off x="9588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94615</xdr:rowOff>
    </xdr:from>
    <xdr:ext cx="534035" cy="259080"/>
    <xdr:sp macro="" textlink="">
      <xdr:nvSpPr>
        <xdr:cNvPr id="350" name="テキスト ボックス 349"/>
        <xdr:cNvSpPr txBox="1"/>
      </xdr:nvSpPr>
      <xdr:spPr>
        <a:xfrm>
          <a:off x="9371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123825</xdr:rowOff>
    </xdr:from>
    <xdr:to>
      <xdr:col>45</xdr:col>
      <xdr:colOff>177800</xdr:colOff>
      <xdr:row>57</xdr:row>
      <xdr:rowOff>149225</xdr:rowOff>
    </xdr:to>
    <xdr:cxnSp macro="">
      <xdr:nvCxnSpPr>
        <xdr:cNvPr id="351" name="直線コネクタ 350"/>
        <xdr:cNvCxnSpPr/>
      </xdr:nvCxnSpPr>
      <xdr:spPr>
        <a:xfrm flipV="1">
          <a:off x="7861300" y="98964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117475</xdr:rowOff>
    </xdr:from>
    <xdr:to>
      <xdr:col>46</xdr:col>
      <xdr:colOff>38100</xdr:colOff>
      <xdr:row>58</xdr:row>
      <xdr:rowOff>47625</xdr:rowOff>
    </xdr:to>
    <xdr:sp macro="" textlink="">
      <xdr:nvSpPr>
        <xdr:cNvPr id="352" name="フローチャート: 判断 351"/>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38735</xdr:rowOff>
    </xdr:from>
    <xdr:ext cx="598170" cy="259080"/>
    <xdr:sp macro="" textlink="">
      <xdr:nvSpPr>
        <xdr:cNvPr id="353" name="テキスト ボックス 352"/>
        <xdr:cNvSpPr txBox="1"/>
      </xdr:nvSpPr>
      <xdr:spPr>
        <a:xfrm>
          <a:off x="8450580" y="9982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114935</xdr:rowOff>
    </xdr:from>
    <xdr:to>
      <xdr:col>41</xdr:col>
      <xdr:colOff>50800</xdr:colOff>
      <xdr:row>57</xdr:row>
      <xdr:rowOff>149225</xdr:rowOff>
    </xdr:to>
    <xdr:cxnSp macro="">
      <xdr:nvCxnSpPr>
        <xdr:cNvPr id="354" name="直線コネクタ 353"/>
        <xdr:cNvCxnSpPr/>
      </xdr:nvCxnSpPr>
      <xdr:spPr>
        <a:xfrm>
          <a:off x="6972300" y="98875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104140</xdr:rowOff>
    </xdr:from>
    <xdr:to>
      <xdr:col>41</xdr:col>
      <xdr:colOff>101600</xdr:colOff>
      <xdr:row>58</xdr:row>
      <xdr:rowOff>34290</xdr:rowOff>
    </xdr:to>
    <xdr:sp macro="" textlink="">
      <xdr:nvSpPr>
        <xdr:cNvPr id="355" name="フローチャート: 判断 354"/>
        <xdr:cNvSpPr/>
      </xdr:nvSpPr>
      <xdr:spPr>
        <a:xfrm>
          <a:off x="7810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25400</xdr:rowOff>
    </xdr:from>
    <xdr:ext cx="598170" cy="259080"/>
    <xdr:sp macro="" textlink="">
      <xdr:nvSpPr>
        <xdr:cNvPr id="356" name="テキスト ボックス 355"/>
        <xdr:cNvSpPr txBox="1"/>
      </xdr:nvSpPr>
      <xdr:spPr>
        <a:xfrm>
          <a:off x="7561580" y="996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99695</xdr:rowOff>
    </xdr:from>
    <xdr:to>
      <xdr:col>36</xdr:col>
      <xdr:colOff>165100</xdr:colOff>
      <xdr:row>58</xdr:row>
      <xdr:rowOff>29845</xdr:rowOff>
    </xdr:to>
    <xdr:sp macro="" textlink="">
      <xdr:nvSpPr>
        <xdr:cNvPr id="357" name="フローチャート: 判断 356"/>
        <xdr:cNvSpPr/>
      </xdr:nvSpPr>
      <xdr:spPr>
        <a:xfrm>
          <a:off x="6921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20955</xdr:rowOff>
    </xdr:from>
    <xdr:ext cx="598170" cy="258445"/>
    <xdr:sp macro="" textlink="">
      <xdr:nvSpPr>
        <xdr:cNvPr id="358" name="テキスト ボックス 357"/>
        <xdr:cNvSpPr txBox="1"/>
      </xdr:nvSpPr>
      <xdr:spPr>
        <a:xfrm>
          <a:off x="6672580" y="9965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64" name="楕円 363"/>
        <xdr:cNvSpPr/>
      </xdr:nvSpPr>
      <xdr:spPr>
        <a:xfrm>
          <a:off x="10426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85090</xdr:rowOff>
    </xdr:from>
    <xdr:ext cx="598805" cy="259080"/>
    <xdr:sp macro="" textlink="">
      <xdr:nvSpPr>
        <xdr:cNvPr id="365" name="農林水産業費該当値テキスト"/>
        <xdr:cNvSpPr txBox="1"/>
      </xdr:nvSpPr>
      <xdr:spPr>
        <a:xfrm>
          <a:off x="10528300" y="9686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216,776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102235</xdr:rowOff>
    </xdr:from>
    <xdr:to>
      <xdr:col>50</xdr:col>
      <xdr:colOff>165100</xdr:colOff>
      <xdr:row>58</xdr:row>
      <xdr:rowOff>32385</xdr:rowOff>
    </xdr:to>
    <xdr:sp macro="" textlink="">
      <xdr:nvSpPr>
        <xdr:cNvPr id="366" name="楕円 365"/>
        <xdr:cNvSpPr/>
      </xdr:nvSpPr>
      <xdr:spPr>
        <a:xfrm>
          <a:off x="958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48895</xdr:rowOff>
    </xdr:from>
    <xdr:ext cx="598170" cy="259080"/>
    <xdr:sp macro="" textlink="">
      <xdr:nvSpPr>
        <xdr:cNvPr id="367" name="テキスト ボックス 366"/>
        <xdr:cNvSpPr txBox="1"/>
      </xdr:nvSpPr>
      <xdr:spPr>
        <a:xfrm>
          <a:off x="9339580" y="9650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73025</xdr:rowOff>
    </xdr:from>
    <xdr:to>
      <xdr:col>46</xdr:col>
      <xdr:colOff>38100</xdr:colOff>
      <xdr:row>58</xdr:row>
      <xdr:rowOff>3175</xdr:rowOff>
    </xdr:to>
    <xdr:sp macro="" textlink="">
      <xdr:nvSpPr>
        <xdr:cNvPr id="368" name="楕円 367"/>
        <xdr:cNvSpPr/>
      </xdr:nvSpPr>
      <xdr:spPr>
        <a:xfrm>
          <a:off x="8699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19685</xdr:rowOff>
    </xdr:from>
    <xdr:ext cx="598170" cy="258445"/>
    <xdr:sp macro="" textlink="">
      <xdr:nvSpPr>
        <xdr:cNvPr id="369" name="テキスト ボックス 368"/>
        <xdr:cNvSpPr txBox="1"/>
      </xdr:nvSpPr>
      <xdr:spPr>
        <a:xfrm>
          <a:off x="8450580" y="9620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98425</xdr:rowOff>
    </xdr:from>
    <xdr:to>
      <xdr:col>41</xdr:col>
      <xdr:colOff>101600</xdr:colOff>
      <xdr:row>58</xdr:row>
      <xdr:rowOff>29210</xdr:rowOff>
    </xdr:to>
    <xdr:sp macro="" textlink="">
      <xdr:nvSpPr>
        <xdr:cNvPr id="370" name="楕円 369"/>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45085</xdr:rowOff>
    </xdr:from>
    <xdr:ext cx="598170" cy="258445"/>
    <xdr:sp macro="" textlink="">
      <xdr:nvSpPr>
        <xdr:cNvPr id="371" name="テキスト ボックス 370"/>
        <xdr:cNvSpPr txBox="1"/>
      </xdr:nvSpPr>
      <xdr:spPr>
        <a:xfrm>
          <a:off x="7561580" y="9646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72" name="楕円 371"/>
        <xdr:cNvSpPr/>
      </xdr:nvSpPr>
      <xdr:spPr>
        <a:xfrm>
          <a:off x="6921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10795</xdr:rowOff>
    </xdr:from>
    <xdr:ext cx="598170" cy="258445"/>
    <xdr:sp macro="" textlink="">
      <xdr:nvSpPr>
        <xdr:cNvPr id="373" name="テキスト ボックス 372"/>
        <xdr:cNvSpPr txBox="1"/>
      </xdr:nvSpPr>
      <xdr:spPr>
        <a:xfrm>
          <a:off x="6672580" y="9611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116840</xdr:rowOff>
    </xdr:from>
    <xdr:to>
      <xdr:col>54</xdr:col>
      <xdr:colOff>189865</xdr:colOff>
      <xdr:row>79</xdr:row>
      <xdr:rowOff>42545</xdr:rowOff>
    </xdr:to>
    <xdr:cxnSp macro="">
      <xdr:nvCxnSpPr>
        <xdr:cNvPr id="397" name="直線コネクタ 396"/>
        <xdr:cNvCxnSpPr/>
      </xdr:nvCxnSpPr>
      <xdr:spPr>
        <a:xfrm flipV="1">
          <a:off x="10475595" y="1228979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378460" cy="259080"/>
    <xdr:sp macro="" textlink="">
      <xdr:nvSpPr>
        <xdr:cNvPr id="398" name="商工費最小値テキスト"/>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399" name="直線コネクタ 39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63500</xdr:rowOff>
    </xdr:from>
    <xdr:ext cx="598805" cy="258445"/>
    <xdr:sp macro="" textlink="">
      <xdr:nvSpPr>
        <xdr:cNvPr id="400" name="商工費最大値テキスト"/>
        <xdr:cNvSpPr txBox="1"/>
      </xdr:nvSpPr>
      <xdr:spPr>
        <a:xfrm>
          <a:off x="10528300" y="12065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681,981</a:t>
          </a:r>
          <a:endParaRPr kumimoji="1" lang="ja-JP" altLang="en-US" sz="1000" b="1">
            <a:latin typeface="ＭＳ Ｐゴシック"/>
          </a:endParaRPr>
        </a:p>
      </xdr:txBody>
    </xdr:sp>
    <xdr:clientData/>
  </xdr:oneCellAnchor>
  <xdr:twoCellAnchor>
    <xdr:from>
      <xdr:col>54</xdr:col>
      <xdr:colOff>101600</xdr:colOff>
      <xdr:row>71</xdr:row>
      <xdr:rowOff>116840</xdr:rowOff>
    </xdr:from>
    <xdr:to>
      <xdr:col>55</xdr:col>
      <xdr:colOff>88900</xdr:colOff>
      <xdr:row>71</xdr:row>
      <xdr:rowOff>116840</xdr:rowOff>
    </xdr:to>
    <xdr:cxnSp macro="">
      <xdr:nvCxnSpPr>
        <xdr:cNvPr id="401" name="直線コネクタ 400"/>
        <xdr:cNvCxnSpPr/>
      </xdr:nvCxnSpPr>
      <xdr:spPr>
        <a:xfrm>
          <a:off x="10388600" y="1228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57785</xdr:rowOff>
    </xdr:from>
    <xdr:to>
      <xdr:col>55</xdr:col>
      <xdr:colOff>0</xdr:colOff>
      <xdr:row>75</xdr:row>
      <xdr:rowOff>168910</xdr:rowOff>
    </xdr:to>
    <xdr:cxnSp macro="">
      <xdr:nvCxnSpPr>
        <xdr:cNvPr id="402" name="直線コネクタ 401"/>
        <xdr:cNvCxnSpPr/>
      </xdr:nvCxnSpPr>
      <xdr:spPr>
        <a:xfrm>
          <a:off x="9639300" y="1291653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3810</xdr:rowOff>
    </xdr:from>
    <xdr:ext cx="534670" cy="259080"/>
    <xdr:sp macro="" textlink="">
      <xdr:nvSpPr>
        <xdr:cNvPr id="403" name="商工費平均値テキスト"/>
        <xdr:cNvSpPr txBox="1"/>
      </xdr:nvSpPr>
      <xdr:spPr>
        <a:xfrm>
          <a:off x="10528300" y="1337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4" name="フローチャート: 判断 403"/>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57785</xdr:rowOff>
    </xdr:from>
    <xdr:to>
      <xdr:col>50</xdr:col>
      <xdr:colOff>114300</xdr:colOff>
      <xdr:row>76</xdr:row>
      <xdr:rowOff>85090</xdr:rowOff>
    </xdr:to>
    <xdr:cxnSp macro="">
      <xdr:nvCxnSpPr>
        <xdr:cNvPr id="405" name="直線コネクタ 404"/>
        <xdr:cNvCxnSpPr/>
      </xdr:nvCxnSpPr>
      <xdr:spPr>
        <a:xfrm flipV="1">
          <a:off x="8750300" y="129165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11430</xdr:rowOff>
    </xdr:from>
    <xdr:to>
      <xdr:col>50</xdr:col>
      <xdr:colOff>165100</xdr:colOff>
      <xdr:row>78</xdr:row>
      <xdr:rowOff>113030</xdr:rowOff>
    </xdr:to>
    <xdr:sp macro="" textlink="">
      <xdr:nvSpPr>
        <xdr:cNvPr id="406" name="フローチャート: 判断 405"/>
        <xdr:cNvSpPr/>
      </xdr:nvSpPr>
      <xdr:spPr>
        <a:xfrm>
          <a:off x="9588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104140</xdr:rowOff>
    </xdr:from>
    <xdr:ext cx="534035" cy="259080"/>
    <xdr:sp macro="" textlink="">
      <xdr:nvSpPr>
        <xdr:cNvPr id="407" name="テキスト ボックス 406"/>
        <xdr:cNvSpPr txBox="1"/>
      </xdr:nvSpPr>
      <xdr:spPr>
        <a:xfrm>
          <a:off x="9371965" y="1347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85090</xdr:rowOff>
    </xdr:from>
    <xdr:to>
      <xdr:col>45</xdr:col>
      <xdr:colOff>177800</xdr:colOff>
      <xdr:row>77</xdr:row>
      <xdr:rowOff>34290</xdr:rowOff>
    </xdr:to>
    <xdr:cxnSp macro="">
      <xdr:nvCxnSpPr>
        <xdr:cNvPr id="408" name="直線コネクタ 407"/>
        <xdr:cNvCxnSpPr/>
      </xdr:nvCxnSpPr>
      <xdr:spPr>
        <a:xfrm flipV="1">
          <a:off x="7861300" y="131152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73025</xdr:rowOff>
    </xdr:from>
    <xdr:to>
      <xdr:col>46</xdr:col>
      <xdr:colOff>38100</xdr:colOff>
      <xdr:row>79</xdr:row>
      <xdr:rowOff>3175</xdr:rowOff>
    </xdr:to>
    <xdr:sp macro="" textlink="">
      <xdr:nvSpPr>
        <xdr:cNvPr id="409" name="フローチャート: 判断 408"/>
        <xdr:cNvSpPr/>
      </xdr:nvSpPr>
      <xdr:spPr>
        <a:xfrm>
          <a:off x="8699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166370</xdr:rowOff>
    </xdr:from>
    <xdr:ext cx="534035" cy="258445"/>
    <xdr:sp macro="" textlink="">
      <xdr:nvSpPr>
        <xdr:cNvPr id="410" name="テキスト ボックス 409"/>
        <xdr:cNvSpPr txBox="1"/>
      </xdr:nvSpPr>
      <xdr:spPr>
        <a:xfrm>
          <a:off x="8482965"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49530</xdr:rowOff>
    </xdr:from>
    <xdr:to>
      <xdr:col>41</xdr:col>
      <xdr:colOff>50800</xdr:colOff>
      <xdr:row>77</xdr:row>
      <xdr:rowOff>34290</xdr:rowOff>
    </xdr:to>
    <xdr:cxnSp macro="">
      <xdr:nvCxnSpPr>
        <xdr:cNvPr id="411" name="直線コネクタ 410"/>
        <xdr:cNvCxnSpPr/>
      </xdr:nvCxnSpPr>
      <xdr:spPr>
        <a:xfrm>
          <a:off x="6972300" y="130797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74930</xdr:rowOff>
    </xdr:from>
    <xdr:to>
      <xdr:col>41</xdr:col>
      <xdr:colOff>101600</xdr:colOff>
      <xdr:row>79</xdr:row>
      <xdr:rowOff>4445</xdr:rowOff>
    </xdr:to>
    <xdr:sp macro="" textlink="">
      <xdr:nvSpPr>
        <xdr:cNvPr id="412" name="フローチャート: 判断 411"/>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167005</xdr:rowOff>
    </xdr:from>
    <xdr:ext cx="534035" cy="258445"/>
    <xdr:sp macro="" textlink="">
      <xdr:nvSpPr>
        <xdr:cNvPr id="413" name="テキスト ボックス 412"/>
        <xdr:cNvSpPr txBox="1"/>
      </xdr:nvSpPr>
      <xdr:spPr>
        <a:xfrm>
          <a:off x="7593965" y="1354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5080</xdr:rowOff>
    </xdr:to>
    <xdr:sp macro="" textlink="">
      <xdr:nvSpPr>
        <xdr:cNvPr id="414" name="フローチャート: 判断 413"/>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167640</xdr:rowOff>
    </xdr:from>
    <xdr:ext cx="534035" cy="258445"/>
    <xdr:sp macro="" textlink="">
      <xdr:nvSpPr>
        <xdr:cNvPr id="415" name="テキスト ボックス 414"/>
        <xdr:cNvSpPr txBox="1"/>
      </xdr:nvSpPr>
      <xdr:spPr>
        <a:xfrm>
          <a:off x="6704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118110</xdr:rowOff>
    </xdr:from>
    <xdr:to>
      <xdr:col>55</xdr:col>
      <xdr:colOff>50800</xdr:colOff>
      <xdr:row>76</xdr:row>
      <xdr:rowOff>48260</xdr:rowOff>
    </xdr:to>
    <xdr:sp macro="" textlink="">
      <xdr:nvSpPr>
        <xdr:cNvPr id="421" name="楕円 420"/>
        <xdr:cNvSpPr/>
      </xdr:nvSpPr>
      <xdr:spPr>
        <a:xfrm>
          <a:off x="104267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140970</xdr:rowOff>
    </xdr:from>
    <xdr:ext cx="598805" cy="259080"/>
    <xdr:sp macro="" textlink="">
      <xdr:nvSpPr>
        <xdr:cNvPr id="422" name="商工費該当値テキスト"/>
        <xdr:cNvSpPr txBox="1"/>
      </xdr:nvSpPr>
      <xdr:spPr>
        <a:xfrm>
          <a:off x="10528300" y="1282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294,695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6985</xdr:rowOff>
    </xdr:from>
    <xdr:to>
      <xdr:col>50</xdr:col>
      <xdr:colOff>165100</xdr:colOff>
      <xdr:row>75</xdr:row>
      <xdr:rowOff>109220</xdr:rowOff>
    </xdr:to>
    <xdr:sp macro="" textlink="">
      <xdr:nvSpPr>
        <xdr:cNvPr id="423" name="楕円 422"/>
        <xdr:cNvSpPr/>
      </xdr:nvSpPr>
      <xdr:spPr>
        <a:xfrm>
          <a:off x="95885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73</xdr:row>
      <xdr:rowOff>125095</xdr:rowOff>
    </xdr:from>
    <xdr:ext cx="598170" cy="258445"/>
    <xdr:sp macro="" textlink="">
      <xdr:nvSpPr>
        <xdr:cNvPr id="424" name="テキスト ボックス 423"/>
        <xdr:cNvSpPr txBox="1"/>
      </xdr:nvSpPr>
      <xdr:spPr>
        <a:xfrm>
          <a:off x="9339580" y="1264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353,152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34290</xdr:rowOff>
    </xdr:from>
    <xdr:to>
      <xdr:col>46</xdr:col>
      <xdr:colOff>38100</xdr:colOff>
      <xdr:row>76</xdr:row>
      <xdr:rowOff>135890</xdr:rowOff>
    </xdr:to>
    <xdr:sp macro="" textlink="">
      <xdr:nvSpPr>
        <xdr:cNvPr id="425" name="楕円 424"/>
        <xdr:cNvSpPr/>
      </xdr:nvSpPr>
      <xdr:spPr>
        <a:xfrm>
          <a:off x="8699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74</xdr:row>
      <xdr:rowOff>152400</xdr:rowOff>
    </xdr:from>
    <xdr:ext cx="598170" cy="259080"/>
    <xdr:sp macro="" textlink="">
      <xdr:nvSpPr>
        <xdr:cNvPr id="426" name="テキスト ボックス 425"/>
        <xdr:cNvSpPr txBox="1"/>
      </xdr:nvSpPr>
      <xdr:spPr>
        <a:xfrm>
          <a:off x="8450580" y="12839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154940</xdr:rowOff>
    </xdr:from>
    <xdr:to>
      <xdr:col>41</xdr:col>
      <xdr:colOff>101600</xdr:colOff>
      <xdr:row>77</xdr:row>
      <xdr:rowOff>85090</xdr:rowOff>
    </xdr:to>
    <xdr:sp macro="" textlink="">
      <xdr:nvSpPr>
        <xdr:cNvPr id="427" name="楕円 426"/>
        <xdr:cNvSpPr/>
      </xdr:nvSpPr>
      <xdr:spPr>
        <a:xfrm>
          <a:off x="7810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101600</xdr:rowOff>
    </xdr:from>
    <xdr:ext cx="598170" cy="259080"/>
    <xdr:sp macro="" textlink="">
      <xdr:nvSpPr>
        <xdr:cNvPr id="428" name="テキスト ボックス 427"/>
        <xdr:cNvSpPr txBox="1"/>
      </xdr:nvSpPr>
      <xdr:spPr>
        <a:xfrm>
          <a:off x="7561580" y="12960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170180</xdr:rowOff>
    </xdr:from>
    <xdr:to>
      <xdr:col>36</xdr:col>
      <xdr:colOff>165100</xdr:colOff>
      <xdr:row>76</xdr:row>
      <xdr:rowOff>100330</xdr:rowOff>
    </xdr:to>
    <xdr:sp macro="" textlink="">
      <xdr:nvSpPr>
        <xdr:cNvPr id="429" name="楕円 428"/>
        <xdr:cNvSpPr/>
      </xdr:nvSpPr>
      <xdr:spPr>
        <a:xfrm>
          <a:off x="6921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74</xdr:row>
      <xdr:rowOff>116840</xdr:rowOff>
    </xdr:from>
    <xdr:ext cx="598170" cy="259080"/>
    <xdr:sp macro="" textlink="">
      <xdr:nvSpPr>
        <xdr:cNvPr id="430" name="テキスト ボックス 429"/>
        <xdr:cNvSpPr txBox="1"/>
      </xdr:nvSpPr>
      <xdr:spPr>
        <a:xfrm>
          <a:off x="6672580" y="12804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17780</xdr:rowOff>
    </xdr:from>
    <xdr:to>
      <xdr:col>54</xdr:col>
      <xdr:colOff>189865</xdr:colOff>
      <xdr:row>99</xdr:row>
      <xdr:rowOff>74930</xdr:rowOff>
    </xdr:to>
    <xdr:cxnSp macro="">
      <xdr:nvCxnSpPr>
        <xdr:cNvPr id="456" name="直線コネクタ 455"/>
        <xdr:cNvCxnSpPr/>
      </xdr:nvCxnSpPr>
      <xdr:spPr>
        <a:xfrm flipV="1">
          <a:off x="10475595" y="1561973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78740</xdr:rowOff>
    </xdr:from>
    <xdr:ext cx="534670" cy="259080"/>
    <xdr:sp macro="" textlink="">
      <xdr:nvSpPr>
        <xdr:cNvPr id="457" name="土木費最小値テキスト"/>
        <xdr:cNvSpPr txBox="1"/>
      </xdr:nvSpPr>
      <xdr:spPr>
        <a:xfrm>
          <a:off x="10528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58" name="直線コネクタ 457"/>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690245" cy="259080"/>
    <xdr:sp macro="" textlink="">
      <xdr:nvSpPr>
        <xdr:cNvPr id="459" name="土木費最大値テキスト"/>
        <xdr:cNvSpPr txBox="1"/>
      </xdr:nvSpPr>
      <xdr:spPr>
        <a:xfrm>
          <a:off x="10528300" y="153949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1,334,641</a:t>
          </a:r>
          <a:endParaRPr kumimoji="1" lang="ja-JP" altLang="en-US" sz="1000" b="1">
            <a:latin typeface="ＭＳ Ｐゴシック"/>
          </a:endParaRPr>
        </a:p>
      </xdr:txBody>
    </xdr:sp>
    <xdr:clientData/>
  </xdr:oneCellAnchor>
  <xdr:twoCellAnchor>
    <xdr:from>
      <xdr:col>54</xdr:col>
      <xdr:colOff>101600</xdr:colOff>
      <xdr:row>91</xdr:row>
      <xdr:rowOff>17780</xdr:rowOff>
    </xdr:from>
    <xdr:to>
      <xdr:col>55</xdr:col>
      <xdr:colOff>88900</xdr:colOff>
      <xdr:row>91</xdr:row>
      <xdr:rowOff>17780</xdr:rowOff>
    </xdr:to>
    <xdr:cxnSp macro="">
      <xdr:nvCxnSpPr>
        <xdr:cNvPr id="460" name="直線コネクタ 459"/>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77470</xdr:rowOff>
    </xdr:from>
    <xdr:to>
      <xdr:col>55</xdr:col>
      <xdr:colOff>0</xdr:colOff>
      <xdr:row>98</xdr:row>
      <xdr:rowOff>133350</xdr:rowOff>
    </xdr:to>
    <xdr:cxnSp macro="">
      <xdr:nvCxnSpPr>
        <xdr:cNvPr id="461" name="直線コネクタ 460"/>
        <xdr:cNvCxnSpPr/>
      </xdr:nvCxnSpPr>
      <xdr:spPr>
        <a:xfrm flipV="1">
          <a:off x="9639300" y="168795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598805" cy="259080"/>
    <xdr:sp macro="" textlink="">
      <xdr:nvSpPr>
        <xdr:cNvPr id="462" name="土木費平均値テキスト"/>
        <xdr:cNvSpPr txBox="1"/>
      </xdr:nvSpPr>
      <xdr:spPr>
        <a:xfrm>
          <a:off x="10528300" y="16823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161,882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43180</xdr:rowOff>
    </xdr:from>
    <xdr:to>
      <xdr:col>55</xdr:col>
      <xdr:colOff>50800</xdr:colOff>
      <xdr:row>98</xdr:row>
      <xdr:rowOff>144780</xdr:rowOff>
    </xdr:to>
    <xdr:sp macro="" textlink="">
      <xdr:nvSpPr>
        <xdr:cNvPr id="463" name="フローチャート: 判断 462"/>
        <xdr:cNvSpPr/>
      </xdr:nvSpPr>
      <xdr:spPr>
        <a:xfrm>
          <a:off x="104267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133350</xdr:rowOff>
    </xdr:from>
    <xdr:to>
      <xdr:col>50</xdr:col>
      <xdr:colOff>114300</xdr:colOff>
      <xdr:row>98</xdr:row>
      <xdr:rowOff>142240</xdr:rowOff>
    </xdr:to>
    <xdr:cxnSp macro="">
      <xdr:nvCxnSpPr>
        <xdr:cNvPr id="464" name="直線コネクタ 463"/>
        <xdr:cNvCxnSpPr/>
      </xdr:nvCxnSpPr>
      <xdr:spPr>
        <a:xfrm flipV="1">
          <a:off x="8750300" y="1693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52070</xdr:rowOff>
    </xdr:from>
    <xdr:to>
      <xdr:col>50</xdr:col>
      <xdr:colOff>165100</xdr:colOff>
      <xdr:row>98</xdr:row>
      <xdr:rowOff>153035</xdr:rowOff>
    </xdr:to>
    <xdr:sp macro="" textlink="">
      <xdr:nvSpPr>
        <xdr:cNvPr id="465" name="フローチャート: 判断 464"/>
        <xdr:cNvSpPr/>
      </xdr:nvSpPr>
      <xdr:spPr>
        <a:xfrm>
          <a:off x="9588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169545</xdr:rowOff>
    </xdr:from>
    <xdr:ext cx="598170" cy="258445"/>
    <xdr:sp macro="" textlink="">
      <xdr:nvSpPr>
        <xdr:cNvPr id="466" name="テキスト ボックス 465"/>
        <xdr:cNvSpPr txBox="1"/>
      </xdr:nvSpPr>
      <xdr:spPr>
        <a:xfrm>
          <a:off x="9339580" y="16628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111125</xdr:rowOff>
    </xdr:from>
    <xdr:to>
      <xdr:col>45</xdr:col>
      <xdr:colOff>177800</xdr:colOff>
      <xdr:row>98</xdr:row>
      <xdr:rowOff>142240</xdr:rowOff>
    </xdr:to>
    <xdr:cxnSp macro="">
      <xdr:nvCxnSpPr>
        <xdr:cNvPr id="467" name="直線コネクタ 466"/>
        <xdr:cNvCxnSpPr/>
      </xdr:nvCxnSpPr>
      <xdr:spPr>
        <a:xfrm>
          <a:off x="7861300" y="1691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73025</xdr:rowOff>
    </xdr:from>
    <xdr:to>
      <xdr:col>46</xdr:col>
      <xdr:colOff>38100</xdr:colOff>
      <xdr:row>99</xdr:row>
      <xdr:rowOff>3175</xdr:rowOff>
    </xdr:to>
    <xdr:sp macro="" textlink="">
      <xdr:nvSpPr>
        <xdr:cNvPr id="468" name="フローチャート: 判断 467"/>
        <xdr:cNvSpPr/>
      </xdr:nvSpPr>
      <xdr:spPr>
        <a:xfrm>
          <a:off x="8699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19685</xdr:rowOff>
    </xdr:from>
    <xdr:ext cx="598170" cy="258445"/>
    <xdr:sp macro="" textlink="">
      <xdr:nvSpPr>
        <xdr:cNvPr id="469" name="テキスト ボックス 468"/>
        <xdr:cNvSpPr txBox="1"/>
      </xdr:nvSpPr>
      <xdr:spPr>
        <a:xfrm>
          <a:off x="8450580" y="16650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95250</xdr:rowOff>
    </xdr:from>
    <xdr:to>
      <xdr:col>41</xdr:col>
      <xdr:colOff>50800</xdr:colOff>
      <xdr:row>98</xdr:row>
      <xdr:rowOff>111125</xdr:rowOff>
    </xdr:to>
    <xdr:cxnSp macro="">
      <xdr:nvCxnSpPr>
        <xdr:cNvPr id="470" name="直線コネクタ 469"/>
        <xdr:cNvCxnSpPr/>
      </xdr:nvCxnSpPr>
      <xdr:spPr>
        <a:xfrm>
          <a:off x="6972300" y="16897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43815</xdr:rowOff>
    </xdr:from>
    <xdr:to>
      <xdr:col>41</xdr:col>
      <xdr:colOff>101600</xdr:colOff>
      <xdr:row>98</xdr:row>
      <xdr:rowOff>145415</xdr:rowOff>
    </xdr:to>
    <xdr:sp macro="" textlink="">
      <xdr:nvSpPr>
        <xdr:cNvPr id="471" name="フローチャート: 判断 470"/>
        <xdr:cNvSpPr/>
      </xdr:nvSpPr>
      <xdr:spPr>
        <a:xfrm>
          <a:off x="7810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161925</xdr:rowOff>
    </xdr:from>
    <xdr:ext cx="598170" cy="259080"/>
    <xdr:sp macro="" textlink="">
      <xdr:nvSpPr>
        <xdr:cNvPr id="472" name="テキスト ボックス 471"/>
        <xdr:cNvSpPr txBox="1"/>
      </xdr:nvSpPr>
      <xdr:spPr>
        <a:xfrm>
          <a:off x="7561580" y="16621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67310</xdr:rowOff>
    </xdr:from>
    <xdr:to>
      <xdr:col>36</xdr:col>
      <xdr:colOff>165100</xdr:colOff>
      <xdr:row>98</xdr:row>
      <xdr:rowOff>168910</xdr:rowOff>
    </xdr:to>
    <xdr:sp macro="" textlink="">
      <xdr:nvSpPr>
        <xdr:cNvPr id="473" name="フローチャート: 判断 472"/>
        <xdr:cNvSpPr/>
      </xdr:nvSpPr>
      <xdr:spPr>
        <a:xfrm>
          <a:off x="6921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160020</xdr:rowOff>
    </xdr:from>
    <xdr:ext cx="598170" cy="259080"/>
    <xdr:sp macro="" textlink="">
      <xdr:nvSpPr>
        <xdr:cNvPr id="474" name="テキスト ボックス 473"/>
        <xdr:cNvSpPr txBox="1"/>
      </xdr:nvSpPr>
      <xdr:spPr>
        <a:xfrm>
          <a:off x="6672580" y="16962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26670</xdr:rowOff>
    </xdr:from>
    <xdr:to>
      <xdr:col>55</xdr:col>
      <xdr:colOff>50800</xdr:colOff>
      <xdr:row>98</xdr:row>
      <xdr:rowOff>128270</xdr:rowOff>
    </xdr:to>
    <xdr:sp macro="" textlink="">
      <xdr:nvSpPr>
        <xdr:cNvPr id="480" name="楕円 479"/>
        <xdr:cNvSpPr/>
      </xdr:nvSpPr>
      <xdr:spPr>
        <a:xfrm>
          <a:off x="10426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49530</xdr:rowOff>
    </xdr:from>
    <xdr:ext cx="598805" cy="259080"/>
    <xdr:sp macro="" textlink="">
      <xdr:nvSpPr>
        <xdr:cNvPr id="481" name="土木費該当値テキスト"/>
        <xdr:cNvSpPr txBox="1"/>
      </xdr:nvSpPr>
      <xdr:spPr>
        <a:xfrm>
          <a:off x="10528300" y="1668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82550</xdr:rowOff>
    </xdr:from>
    <xdr:to>
      <xdr:col>50</xdr:col>
      <xdr:colOff>165100</xdr:colOff>
      <xdr:row>99</xdr:row>
      <xdr:rowOff>12700</xdr:rowOff>
    </xdr:to>
    <xdr:sp macro="" textlink="">
      <xdr:nvSpPr>
        <xdr:cNvPr id="482" name="楕円 481"/>
        <xdr:cNvSpPr/>
      </xdr:nvSpPr>
      <xdr:spPr>
        <a:xfrm>
          <a:off x="9588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99</xdr:row>
      <xdr:rowOff>3810</xdr:rowOff>
    </xdr:from>
    <xdr:ext cx="598170" cy="259080"/>
    <xdr:sp macro="" textlink="">
      <xdr:nvSpPr>
        <xdr:cNvPr id="483" name="テキスト ボックス 482"/>
        <xdr:cNvSpPr txBox="1"/>
      </xdr:nvSpPr>
      <xdr:spPr>
        <a:xfrm>
          <a:off x="9339580" y="16977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91440</xdr:rowOff>
    </xdr:from>
    <xdr:to>
      <xdr:col>46</xdr:col>
      <xdr:colOff>38100</xdr:colOff>
      <xdr:row>99</xdr:row>
      <xdr:rowOff>21590</xdr:rowOff>
    </xdr:to>
    <xdr:sp macro="" textlink="">
      <xdr:nvSpPr>
        <xdr:cNvPr id="484" name="楕円 483"/>
        <xdr:cNvSpPr/>
      </xdr:nvSpPr>
      <xdr:spPr>
        <a:xfrm>
          <a:off x="8699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99</xdr:row>
      <xdr:rowOff>12700</xdr:rowOff>
    </xdr:from>
    <xdr:ext cx="598170" cy="259080"/>
    <xdr:sp macro="" textlink="">
      <xdr:nvSpPr>
        <xdr:cNvPr id="485" name="テキスト ボックス 484"/>
        <xdr:cNvSpPr txBox="1"/>
      </xdr:nvSpPr>
      <xdr:spPr>
        <a:xfrm>
          <a:off x="8450580" y="16986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60325</xdr:rowOff>
    </xdr:from>
    <xdr:to>
      <xdr:col>41</xdr:col>
      <xdr:colOff>101600</xdr:colOff>
      <xdr:row>98</xdr:row>
      <xdr:rowOff>161925</xdr:rowOff>
    </xdr:to>
    <xdr:sp macro="" textlink="">
      <xdr:nvSpPr>
        <xdr:cNvPr id="486" name="楕円 485"/>
        <xdr:cNvSpPr/>
      </xdr:nvSpPr>
      <xdr:spPr>
        <a:xfrm>
          <a:off x="781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153035</xdr:rowOff>
    </xdr:from>
    <xdr:ext cx="598170" cy="259080"/>
    <xdr:sp macro="" textlink="">
      <xdr:nvSpPr>
        <xdr:cNvPr id="487" name="テキスト ボックス 486"/>
        <xdr:cNvSpPr txBox="1"/>
      </xdr:nvSpPr>
      <xdr:spPr>
        <a:xfrm>
          <a:off x="7561580" y="16955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44450</xdr:rowOff>
    </xdr:from>
    <xdr:to>
      <xdr:col>36</xdr:col>
      <xdr:colOff>165100</xdr:colOff>
      <xdr:row>98</xdr:row>
      <xdr:rowOff>146050</xdr:rowOff>
    </xdr:to>
    <xdr:sp macro="" textlink="">
      <xdr:nvSpPr>
        <xdr:cNvPr id="488" name="楕円 487"/>
        <xdr:cNvSpPr/>
      </xdr:nvSpPr>
      <xdr:spPr>
        <a:xfrm>
          <a:off x="6921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162560</xdr:rowOff>
    </xdr:from>
    <xdr:ext cx="598170" cy="259080"/>
    <xdr:sp macro="" textlink="">
      <xdr:nvSpPr>
        <xdr:cNvPr id="489" name="テキスト ボックス 488"/>
        <xdr:cNvSpPr txBox="1"/>
      </xdr:nvSpPr>
      <xdr:spPr>
        <a:xfrm>
          <a:off x="6672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9" name="テキスト ボックス 50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135890</xdr:rowOff>
    </xdr:from>
    <xdr:to>
      <xdr:col>85</xdr:col>
      <xdr:colOff>126365</xdr:colOff>
      <xdr:row>38</xdr:row>
      <xdr:rowOff>170815</xdr:rowOff>
    </xdr:to>
    <xdr:cxnSp macro="">
      <xdr:nvCxnSpPr>
        <xdr:cNvPr id="513" name="直線コネクタ 512"/>
        <xdr:cNvCxnSpPr/>
      </xdr:nvCxnSpPr>
      <xdr:spPr>
        <a:xfrm flipV="1">
          <a:off x="16317595" y="54508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3175</xdr:rowOff>
    </xdr:from>
    <xdr:ext cx="534670" cy="259080"/>
    <xdr:sp macro="" textlink="">
      <xdr:nvSpPr>
        <xdr:cNvPr id="514" name="消防費最小値テキスト"/>
        <xdr:cNvSpPr txBox="1"/>
      </xdr:nvSpPr>
      <xdr:spPr>
        <a:xfrm>
          <a:off x="16370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170815</xdr:rowOff>
    </xdr:from>
    <xdr:to>
      <xdr:col>86</xdr:col>
      <xdr:colOff>25400</xdr:colOff>
      <xdr:row>38</xdr:row>
      <xdr:rowOff>170815</xdr:rowOff>
    </xdr:to>
    <xdr:cxnSp macro="">
      <xdr:nvCxnSpPr>
        <xdr:cNvPr id="515" name="直線コネクタ 514"/>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82550</xdr:rowOff>
    </xdr:from>
    <xdr:ext cx="598805" cy="259080"/>
    <xdr:sp macro="" textlink="">
      <xdr:nvSpPr>
        <xdr:cNvPr id="516" name="消防費最大値テキスト"/>
        <xdr:cNvSpPr txBox="1"/>
      </xdr:nvSpPr>
      <xdr:spPr>
        <a:xfrm>
          <a:off x="16370300" y="522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336,016</a:t>
          </a:r>
          <a:endParaRPr kumimoji="1" lang="ja-JP" altLang="en-US" sz="1000" b="1">
            <a:latin typeface="ＭＳ Ｐゴシック"/>
          </a:endParaRPr>
        </a:p>
      </xdr:txBody>
    </xdr:sp>
    <xdr:clientData/>
  </xdr:oneCellAnchor>
  <xdr:twoCellAnchor>
    <xdr:from>
      <xdr:col>85</xdr:col>
      <xdr:colOff>38100</xdr:colOff>
      <xdr:row>31</xdr:row>
      <xdr:rowOff>135890</xdr:rowOff>
    </xdr:from>
    <xdr:to>
      <xdr:col>86</xdr:col>
      <xdr:colOff>25400</xdr:colOff>
      <xdr:row>31</xdr:row>
      <xdr:rowOff>135890</xdr:rowOff>
    </xdr:to>
    <xdr:cxnSp macro="">
      <xdr:nvCxnSpPr>
        <xdr:cNvPr id="517" name="直線コネクタ 516"/>
        <xdr:cNvCxnSpPr/>
      </xdr:nvCxnSpPr>
      <xdr:spPr>
        <a:xfrm>
          <a:off x="16230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8255</xdr:rowOff>
    </xdr:from>
    <xdr:to>
      <xdr:col>85</xdr:col>
      <xdr:colOff>127000</xdr:colOff>
      <xdr:row>37</xdr:row>
      <xdr:rowOff>13970</xdr:rowOff>
    </xdr:to>
    <xdr:cxnSp macro="">
      <xdr:nvCxnSpPr>
        <xdr:cNvPr id="518" name="直線コネクタ 517"/>
        <xdr:cNvCxnSpPr/>
      </xdr:nvCxnSpPr>
      <xdr:spPr>
        <a:xfrm>
          <a:off x="15481300" y="63519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78105</xdr:rowOff>
    </xdr:from>
    <xdr:ext cx="534670" cy="258445"/>
    <xdr:sp macro="" textlink="">
      <xdr:nvSpPr>
        <xdr:cNvPr id="519" name="消防費平均値テキスト"/>
        <xdr:cNvSpPr txBox="1"/>
      </xdr:nvSpPr>
      <xdr:spPr>
        <a:xfrm>
          <a:off x="16370300" y="6421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99695</xdr:rowOff>
    </xdr:from>
    <xdr:to>
      <xdr:col>85</xdr:col>
      <xdr:colOff>177800</xdr:colOff>
      <xdr:row>38</xdr:row>
      <xdr:rowOff>29845</xdr:rowOff>
    </xdr:to>
    <xdr:sp macro="" textlink="">
      <xdr:nvSpPr>
        <xdr:cNvPr id="520" name="フローチャート: 判断 519"/>
        <xdr:cNvSpPr/>
      </xdr:nvSpPr>
      <xdr:spPr>
        <a:xfrm>
          <a:off x="16268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140335</xdr:rowOff>
    </xdr:from>
    <xdr:to>
      <xdr:col>81</xdr:col>
      <xdr:colOff>50800</xdr:colOff>
      <xdr:row>37</xdr:row>
      <xdr:rowOff>8255</xdr:rowOff>
    </xdr:to>
    <xdr:cxnSp macro="">
      <xdr:nvCxnSpPr>
        <xdr:cNvPr id="521" name="直線コネクタ 520"/>
        <xdr:cNvCxnSpPr/>
      </xdr:nvCxnSpPr>
      <xdr:spPr>
        <a:xfrm>
          <a:off x="14592300" y="63125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84455</xdr:rowOff>
    </xdr:from>
    <xdr:to>
      <xdr:col>81</xdr:col>
      <xdr:colOff>101600</xdr:colOff>
      <xdr:row>38</xdr:row>
      <xdr:rowOff>14605</xdr:rowOff>
    </xdr:to>
    <xdr:sp macro="" textlink="">
      <xdr:nvSpPr>
        <xdr:cNvPr id="522" name="フローチャート: 判断 52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6350</xdr:rowOff>
    </xdr:from>
    <xdr:ext cx="534035" cy="258445"/>
    <xdr:sp macro="" textlink="">
      <xdr:nvSpPr>
        <xdr:cNvPr id="523" name="テキスト ボックス 522"/>
        <xdr:cNvSpPr txBox="1"/>
      </xdr:nvSpPr>
      <xdr:spPr>
        <a:xfrm>
          <a:off x="15213965" y="6521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140335</xdr:rowOff>
    </xdr:from>
    <xdr:to>
      <xdr:col>76</xdr:col>
      <xdr:colOff>114300</xdr:colOff>
      <xdr:row>36</xdr:row>
      <xdr:rowOff>168275</xdr:rowOff>
    </xdr:to>
    <xdr:cxnSp macro="">
      <xdr:nvCxnSpPr>
        <xdr:cNvPr id="524" name="直線コネクタ 523"/>
        <xdr:cNvCxnSpPr/>
      </xdr:nvCxnSpPr>
      <xdr:spPr>
        <a:xfrm flipV="1">
          <a:off x="13703300" y="63125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140970</xdr:rowOff>
    </xdr:from>
    <xdr:to>
      <xdr:col>76</xdr:col>
      <xdr:colOff>165100</xdr:colOff>
      <xdr:row>38</xdr:row>
      <xdr:rowOff>71120</xdr:rowOff>
    </xdr:to>
    <xdr:sp macro="" textlink="">
      <xdr:nvSpPr>
        <xdr:cNvPr id="525" name="フローチャート: 判断 524"/>
        <xdr:cNvSpPr/>
      </xdr:nvSpPr>
      <xdr:spPr>
        <a:xfrm>
          <a:off x="14541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62230</xdr:rowOff>
    </xdr:from>
    <xdr:ext cx="534035" cy="259080"/>
    <xdr:sp macro="" textlink="">
      <xdr:nvSpPr>
        <xdr:cNvPr id="526" name="テキスト ボックス 525"/>
        <xdr:cNvSpPr txBox="1"/>
      </xdr:nvSpPr>
      <xdr:spPr>
        <a:xfrm>
          <a:off x="14324965" y="657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112395</xdr:rowOff>
    </xdr:from>
    <xdr:to>
      <xdr:col>71</xdr:col>
      <xdr:colOff>177800</xdr:colOff>
      <xdr:row>36</xdr:row>
      <xdr:rowOff>168275</xdr:rowOff>
    </xdr:to>
    <xdr:cxnSp macro="">
      <xdr:nvCxnSpPr>
        <xdr:cNvPr id="527" name="直線コネクタ 526"/>
        <xdr:cNvCxnSpPr/>
      </xdr:nvCxnSpPr>
      <xdr:spPr>
        <a:xfrm>
          <a:off x="12814300" y="62845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28" name="フローチャート: 判断 527"/>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32385</xdr:rowOff>
    </xdr:from>
    <xdr:ext cx="534035" cy="258445"/>
    <xdr:sp macro="" textlink="">
      <xdr:nvSpPr>
        <xdr:cNvPr id="529" name="テキスト ボックス 528"/>
        <xdr:cNvSpPr txBox="1"/>
      </xdr:nvSpPr>
      <xdr:spPr>
        <a:xfrm>
          <a:off x="13435965" y="654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153670</xdr:rowOff>
    </xdr:from>
    <xdr:to>
      <xdr:col>67</xdr:col>
      <xdr:colOff>101600</xdr:colOff>
      <xdr:row>38</xdr:row>
      <xdr:rowOff>83820</xdr:rowOff>
    </xdr:to>
    <xdr:sp macro="" textlink="">
      <xdr:nvSpPr>
        <xdr:cNvPr id="530" name="フローチャート: 判断 529"/>
        <xdr:cNvSpPr/>
      </xdr:nvSpPr>
      <xdr:spPr>
        <a:xfrm>
          <a:off x="1276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74930</xdr:rowOff>
    </xdr:from>
    <xdr:ext cx="534035" cy="258445"/>
    <xdr:sp macro="" textlink="">
      <xdr:nvSpPr>
        <xdr:cNvPr id="531" name="テキスト ボックス 530"/>
        <xdr:cNvSpPr txBox="1"/>
      </xdr:nvSpPr>
      <xdr:spPr>
        <a:xfrm>
          <a:off x="12546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37" name="楕円 536"/>
        <xdr:cNvSpPr/>
      </xdr:nvSpPr>
      <xdr:spPr>
        <a:xfrm>
          <a:off x="16268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157480</xdr:rowOff>
    </xdr:from>
    <xdr:ext cx="534670" cy="258445"/>
    <xdr:sp macro="" textlink="">
      <xdr:nvSpPr>
        <xdr:cNvPr id="538" name="消防費該当値テキスト"/>
        <xdr:cNvSpPr txBox="1"/>
      </xdr:nvSpPr>
      <xdr:spPr>
        <a:xfrm>
          <a:off x="16370300" y="6158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128905</xdr:rowOff>
    </xdr:from>
    <xdr:to>
      <xdr:col>81</xdr:col>
      <xdr:colOff>101600</xdr:colOff>
      <xdr:row>37</xdr:row>
      <xdr:rowOff>59055</xdr:rowOff>
    </xdr:to>
    <xdr:sp macro="" textlink="">
      <xdr:nvSpPr>
        <xdr:cNvPr id="539" name="楕円 538"/>
        <xdr:cNvSpPr/>
      </xdr:nvSpPr>
      <xdr:spPr>
        <a:xfrm>
          <a:off x="1543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75565</xdr:rowOff>
    </xdr:from>
    <xdr:ext cx="534035" cy="258445"/>
    <xdr:sp macro="" textlink="">
      <xdr:nvSpPr>
        <xdr:cNvPr id="540" name="テキスト ボックス 539"/>
        <xdr:cNvSpPr txBox="1"/>
      </xdr:nvSpPr>
      <xdr:spPr>
        <a:xfrm>
          <a:off x="15213965" y="607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89535</xdr:rowOff>
    </xdr:from>
    <xdr:to>
      <xdr:col>76</xdr:col>
      <xdr:colOff>165100</xdr:colOff>
      <xdr:row>37</xdr:row>
      <xdr:rowOff>19685</xdr:rowOff>
    </xdr:to>
    <xdr:sp macro="" textlink="">
      <xdr:nvSpPr>
        <xdr:cNvPr id="541" name="楕円 540"/>
        <xdr:cNvSpPr/>
      </xdr:nvSpPr>
      <xdr:spPr>
        <a:xfrm>
          <a:off x="14541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35</xdr:row>
      <xdr:rowOff>36195</xdr:rowOff>
    </xdr:from>
    <xdr:ext cx="598170" cy="259080"/>
    <xdr:sp macro="" textlink="">
      <xdr:nvSpPr>
        <xdr:cNvPr id="542" name="テキスト ボックス 541"/>
        <xdr:cNvSpPr txBox="1"/>
      </xdr:nvSpPr>
      <xdr:spPr>
        <a:xfrm>
          <a:off x="14292580" y="6036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117475</xdr:rowOff>
    </xdr:from>
    <xdr:to>
      <xdr:col>72</xdr:col>
      <xdr:colOff>38100</xdr:colOff>
      <xdr:row>37</xdr:row>
      <xdr:rowOff>47625</xdr:rowOff>
    </xdr:to>
    <xdr:sp macro="" textlink="">
      <xdr:nvSpPr>
        <xdr:cNvPr id="543" name="楕円 542"/>
        <xdr:cNvSpPr/>
      </xdr:nvSpPr>
      <xdr:spPr>
        <a:xfrm>
          <a:off x="1365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35</xdr:row>
      <xdr:rowOff>64135</xdr:rowOff>
    </xdr:from>
    <xdr:ext cx="598170" cy="258445"/>
    <xdr:sp macro="" textlink="">
      <xdr:nvSpPr>
        <xdr:cNvPr id="544" name="テキスト ボックス 543"/>
        <xdr:cNvSpPr txBox="1"/>
      </xdr:nvSpPr>
      <xdr:spPr>
        <a:xfrm>
          <a:off x="13403580" y="606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45" name="楕円 544"/>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35</xdr:row>
      <xdr:rowOff>8255</xdr:rowOff>
    </xdr:from>
    <xdr:ext cx="598170" cy="258445"/>
    <xdr:sp macro="" textlink="">
      <xdr:nvSpPr>
        <xdr:cNvPr id="546" name="テキスト ボックス 545"/>
        <xdr:cNvSpPr txBox="1"/>
      </xdr:nvSpPr>
      <xdr:spPr>
        <a:xfrm>
          <a:off x="12514580" y="6009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0" name="テキスト ボックス 559"/>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2" name="テキスト ボックス 56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4"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6"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68" name="テキスト ボックス 567"/>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52070</xdr:rowOff>
    </xdr:from>
    <xdr:to>
      <xdr:col>85</xdr:col>
      <xdr:colOff>126365</xdr:colOff>
      <xdr:row>58</xdr:row>
      <xdr:rowOff>110490</xdr:rowOff>
    </xdr:to>
    <xdr:cxnSp macro="">
      <xdr:nvCxnSpPr>
        <xdr:cNvPr id="570" name="直線コネクタ 569"/>
        <xdr:cNvCxnSpPr/>
      </xdr:nvCxnSpPr>
      <xdr:spPr>
        <a:xfrm flipV="1">
          <a:off x="16317595" y="87960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114300</xdr:rowOff>
    </xdr:from>
    <xdr:ext cx="534670" cy="259080"/>
    <xdr:sp macro="" textlink="">
      <xdr:nvSpPr>
        <xdr:cNvPr id="571" name="教育費最小値テキスト"/>
        <xdr:cNvSpPr txBox="1"/>
      </xdr:nvSpPr>
      <xdr:spPr>
        <a:xfrm>
          <a:off x="16370300" y="10058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110490</xdr:rowOff>
    </xdr:from>
    <xdr:to>
      <xdr:col>86</xdr:col>
      <xdr:colOff>25400</xdr:colOff>
      <xdr:row>58</xdr:row>
      <xdr:rowOff>110490</xdr:rowOff>
    </xdr:to>
    <xdr:cxnSp macro="">
      <xdr:nvCxnSpPr>
        <xdr:cNvPr id="572" name="直線コネクタ 571"/>
        <xdr:cNvCxnSpPr/>
      </xdr:nvCxnSpPr>
      <xdr:spPr>
        <a:xfrm>
          <a:off x="16230600" y="1005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170180</xdr:rowOff>
    </xdr:from>
    <xdr:ext cx="598805" cy="259080"/>
    <xdr:sp macro="" textlink="">
      <xdr:nvSpPr>
        <xdr:cNvPr id="573" name="教育費最大値テキスト"/>
        <xdr:cNvSpPr txBox="1"/>
      </xdr:nvSpPr>
      <xdr:spPr>
        <a:xfrm>
          <a:off x="16370300" y="8571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716,098</a:t>
          </a:r>
          <a:endParaRPr kumimoji="1" lang="ja-JP" altLang="en-US" sz="1000" b="1">
            <a:latin typeface="ＭＳ Ｐゴシック"/>
          </a:endParaRPr>
        </a:p>
      </xdr:txBody>
    </xdr:sp>
    <xdr:clientData/>
  </xdr:oneCellAnchor>
  <xdr:twoCellAnchor>
    <xdr:from>
      <xdr:col>85</xdr:col>
      <xdr:colOff>38100</xdr:colOff>
      <xdr:row>51</xdr:row>
      <xdr:rowOff>52070</xdr:rowOff>
    </xdr:from>
    <xdr:to>
      <xdr:col>86</xdr:col>
      <xdr:colOff>25400</xdr:colOff>
      <xdr:row>51</xdr:row>
      <xdr:rowOff>52070</xdr:rowOff>
    </xdr:to>
    <xdr:cxnSp macro="">
      <xdr:nvCxnSpPr>
        <xdr:cNvPr id="574" name="直線コネクタ 573"/>
        <xdr:cNvCxnSpPr/>
      </xdr:nvCxnSpPr>
      <xdr:spPr>
        <a:xfrm>
          <a:off x="16230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133985</xdr:rowOff>
    </xdr:from>
    <xdr:to>
      <xdr:col>85</xdr:col>
      <xdr:colOff>127000</xdr:colOff>
      <xdr:row>57</xdr:row>
      <xdr:rowOff>138430</xdr:rowOff>
    </xdr:to>
    <xdr:cxnSp macro="">
      <xdr:nvCxnSpPr>
        <xdr:cNvPr id="575" name="直線コネクタ 574"/>
        <xdr:cNvCxnSpPr/>
      </xdr:nvCxnSpPr>
      <xdr:spPr>
        <a:xfrm flipV="1">
          <a:off x="15481300" y="99066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76200</xdr:rowOff>
    </xdr:from>
    <xdr:ext cx="598805" cy="258445"/>
    <xdr:sp macro="" textlink="">
      <xdr:nvSpPr>
        <xdr:cNvPr id="576" name="教育費平均値テキスト"/>
        <xdr:cNvSpPr txBox="1"/>
      </xdr:nvSpPr>
      <xdr:spPr>
        <a:xfrm>
          <a:off x="16370300" y="9848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77" name="フローチャート: 判断 576"/>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42545</xdr:rowOff>
    </xdr:from>
    <xdr:to>
      <xdr:col>81</xdr:col>
      <xdr:colOff>50800</xdr:colOff>
      <xdr:row>57</xdr:row>
      <xdr:rowOff>138430</xdr:rowOff>
    </xdr:to>
    <xdr:cxnSp macro="">
      <xdr:nvCxnSpPr>
        <xdr:cNvPr id="578" name="直線コネクタ 577"/>
        <xdr:cNvCxnSpPr/>
      </xdr:nvCxnSpPr>
      <xdr:spPr>
        <a:xfrm>
          <a:off x="14592300" y="98151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62230</xdr:rowOff>
    </xdr:from>
    <xdr:to>
      <xdr:col>81</xdr:col>
      <xdr:colOff>101600</xdr:colOff>
      <xdr:row>57</xdr:row>
      <xdr:rowOff>163830</xdr:rowOff>
    </xdr:to>
    <xdr:sp macro="" textlink="">
      <xdr:nvSpPr>
        <xdr:cNvPr id="579" name="フローチャート: 判断 578"/>
        <xdr:cNvSpPr/>
      </xdr:nvSpPr>
      <xdr:spPr>
        <a:xfrm>
          <a:off x="1543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8890</xdr:rowOff>
    </xdr:from>
    <xdr:ext cx="598170" cy="258445"/>
    <xdr:sp macro="" textlink="">
      <xdr:nvSpPr>
        <xdr:cNvPr id="580" name="テキスト ボックス 579"/>
        <xdr:cNvSpPr txBox="1"/>
      </xdr:nvSpPr>
      <xdr:spPr>
        <a:xfrm>
          <a:off x="15181580" y="9610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152400</xdr:rowOff>
    </xdr:from>
    <xdr:to>
      <xdr:col>76</xdr:col>
      <xdr:colOff>114300</xdr:colOff>
      <xdr:row>57</xdr:row>
      <xdr:rowOff>42545</xdr:rowOff>
    </xdr:to>
    <xdr:cxnSp macro="">
      <xdr:nvCxnSpPr>
        <xdr:cNvPr id="581" name="直線コネクタ 580"/>
        <xdr:cNvCxnSpPr/>
      </xdr:nvCxnSpPr>
      <xdr:spPr>
        <a:xfrm>
          <a:off x="13703300" y="958215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582" name="フローチャート: 判断 58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6350</xdr:rowOff>
    </xdr:from>
    <xdr:ext cx="598170" cy="258445"/>
    <xdr:sp macro="" textlink="">
      <xdr:nvSpPr>
        <xdr:cNvPr id="583" name="テキスト ボックス 582"/>
        <xdr:cNvSpPr txBox="1"/>
      </xdr:nvSpPr>
      <xdr:spPr>
        <a:xfrm>
          <a:off x="14292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152400</xdr:rowOff>
    </xdr:from>
    <xdr:to>
      <xdr:col>71</xdr:col>
      <xdr:colOff>177800</xdr:colOff>
      <xdr:row>57</xdr:row>
      <xdr:rowOff>140970</xdr:rowOff>
    </xdr:to>
    <xdr:cxnSp macro="">
      <xdr:nvCxnSpPr>
        <xdr:cNvPr id="584" name="直線コネクタ 583"/>
        <xdr:cNvCxnSpPr/>
      </xdr:nvCxnSpPr>
      <xdr:spPr>
        <a:xfrm flipV="1">
          <a:off x="12814300" y="958215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93345</xdr:rowOff>
    </xdr:from>
    <xdr:to>
      <xdr:col>72</xdr:col>
      <xdr:colOff>38100</xdr:colOff>
      <xdr:row>58</xdr:row>
      <xdr:rowOff>23495</xdr:rowOff>
    </xdr:to>
    <xdr:sp macro="" textlink="">
      <xdr:nvSpPr>
        <xdr:cNvPr id="585" name="フローチャート: 判断 584"/>
        <xdr:cNvSpPr/>
      </xdr:nvSpPr>
      <xdr:spPr>
        <a:xfrm>
          <a:off x="1365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58</xdr:row>
      <xdr:rowOff>14605</xdr:rowOff>
    </xdr:from>
    <xdr:ext cx="598170" cy="259080"/>
    <xdr:sp macro="" textlink="">
      <xdr:nvSpPr>
        <xdr:cNvPr id="586" name="テキスト ボックス 585"/>
        <xdr:cNvSpPr txBox="1"/>
      </xdr:nvSpPr>
      <xdr:spPr>
        <a:xfrm>
          <a:off x="13403580" y="9958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100330</xdr:rowOff>
    </xdr:from>
    <xdr:to>
      <xdr:col>67</xdr:col>
      <xdr:colOff>101600</xdr:colOff>
      <xdr:row>58</xdr:row>
      <xdr:rowOff>30480</xdr:rowOff>
    </xdr:to>
    <xdr:sp macro="" textlink="">
      <xdr:nvSpPr>
        <xdr:cNvPr id="587" name="フローチャート: 判断 586"/>
        <xdr:cNvSpPr/>
      </xdr:nvSpPr>
      <xdr:spPr>
        <a:xfrm>
          <a:off x="1276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58</xdr:row>
      <xdr:rowOff>21590</xdr:rowOff>
    </xdr:from>
    <xdr:ext cx="598170" cy="259080"/>
    <xdr:sp macro="" textlink="">
      <xdr:nvSpPr>
        <xdr:cNvPr id="588" name="テキスト ボックス 587"/>
        <xdr:cNvSpPr txBox="1"/>
      </xdr:nvSpPr>
      <xdr:spPr>
        <a:xfrm>
          <a:off x="12514580" y="9965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83185</xdr:rowOff>
    </xdr:from>
    <xdr:to>
      <xdr:col>85</xdr:col>
      <xdr:colOff>177800</xdr:colOff>
      <xdr:row>58</xdr:row>
      <xdr:rowOff>13335</xdr:rowOff>
    </xdr:to>
    <xdr:sp macro="" textlink="">
      <xdr:nvSpPr>
        <xdr:cNvPr id="594" name="楕円 593"/>
        <xdr:cNvSpPr/>
      </xdr:nvSpPr>
      <xdr:spPr>
        <a:xfrm>
          <a:off x="16268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106045</xdr:rowOff>
    </xdr:from>
    <xdr:ext cx="598805" cy="259080"/>
    <xdr:sp macro="" textlink="">
      <xdr:nvSpPr>
        <xdr:cNvPr id="595" name="教育費該当値テキスト"/>
        <xdr:cNvSpPr txBox="1"/>
      </xdr:nvSpPr>
      <xdr:spPr>
        <a:xfrm>
          <a:off x="16370300" y="9707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87630</xdr:rowOff>
    </xdr:from>
    <xdr:to>
      <xdr:col>81</xdr:col>
      <xdr:colOff>101600</xdr:colOff>
      <xdr:row>58</xdr:row>
      <xdr:rowOff>17780</xdr:rowOff>
    </xdr:to>
    <xdr:sp macro="" textlink="">
      <xdr:nvSpPr>
        <xdr:cNvPr id="596" name="楕円 595"/>
        <xdr:cNvSpPr/>
      </xdr:nvSpPr>
      <xdr:spPr>
        <a:xfrm>
          <a:off x="1543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8890</xdr:rowOff>
    </xdr:from>
    <xdr:ext cx="598170" cy="258445"/>
    <xdr:sp macro="" textlink="">
      <xdr:nvSpPr>
        <xdr:cNvPr id="597" name="テキスト ボックス 596"/>
        <xdr:cNvSpPr txBox="1"/>
      </xdr:nvSpPr>
      <xdr:spPr>
        <a:xfrm>
          <a:off x="15181580" y="9952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163195</xdr:rowOff>
    </xdr:from>
    <xdr:to>
      <xdr:col>76</xdr:col>
      <xdr:colOff>165100</xdr:colOff>
      <xdr:row>57</xdr:row>
      <xdr:rowOff>93345</xdr:rowOff>
    </xdr:to>
    <xdr:sp macro="" textlink="">
      <xdr:nvSpPr>
        <xdr:cNvPr id="598" name="楕円 597"/>
        <xdr:cNvSpPr/>
      </xdr:nvSpPr>
      <xdr:spPr>
        <a:xfrm>
          <a:off x="14541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109855</xdr:rowOff>
    </xdr:from>
    <xdr:ext cx="598170" cy="258445"/>
    <xdr:sp macro="" textlink="">
      <xdr:nvSpPr>
        <xdr:cNvPr id="599" name="テキスト ボックス 598"/>
        <xdr:cNvSpPr txBox="1"/>
      </xdr:nvSpPr>
      <xdr:spPr>
        <a:xfrm>
          <a:off x="14292580" y="9539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101600</xdr:rowOff>
    </xdr:from>
    <xdr:to>
      <xdr:col>72</xdr:col>
      <xdr:colOff>38100</xdr:colOff>
      <xdr:row>56</xdr:row>
      <xdr:rowOff>31750</xdr:rowOff>
    </xdr:to>
    <xdr:sp macro="" textlink="">
      <xdr:nvSpPr>
        <xdr:cNvPr id="600" name="楕円 599"/>
        <xdr:cNvSpPr/>
      </xdr:nvSpPr>
      <xdr:spPr>
        <a:xfrm>
          <a:off x="13652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48260</xdr:rowOff>
    </xdr:from>
    <xdr:ext cx="598170" cy="259080"/>
    <xdr:sp macro="" textlink="">
      <xdr:nvSpPr>
        <xdr:cNvPr id="601" name="テキスト ボックス 600"/>
        <xdr:cNvSpPr txBox="1"/>
      </xdr:nvSpPr>
      <xdr:spPr>
        <a:xfrm>
          <a:off x="13403580" y="9306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90170</xdr:rowOff>
    </xdr:from>
    <xdr:to>
      <xdr:col>67</xdr:col>
      <xdr:colOff>101600</xdr:colOff>
      <xdr:row>58</xdr:row>
      <xdr:rowOff>20320</xdr:rowOff>
    </xdr:to>
    <xdr:sp macro="" textlink="">
      <xdr:nvSpPr>
        <xdr:cNvPr id="602" name="楕円 601"/>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36830</xdr:rowOff>
    </xdr:from>
    <xdr:ext cx="598170" cy="259080"/>
    <xdr:sp macro="" textlink="">
      <xdr:nvSpPr>
        <xdr:cNvPr id="603" name="テキスト ボックス 602"/>
        <xdr:cNvSpPr txBox="1"/>
      </xdr:nvSpPr>
      <xdr:spPr>
        <a:xfrm>
          <a:off x="12514580" y="963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17" name="テキスト ボックス 616"/>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19" name="テキスト ボックス 618"/>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21" name="テキスト ボックス 620"/>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23" name="テキスト ボックス 622"/>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38100</xdr:rowOff>
    </xdr:from>
    <xdr:ext cx="685165" cy="259080"/>
    <xdr:sp macro="" textlink="">
      <xdr:nvSpPr>
        <xdr:cNvPr id="625" name="テキスト ボックス 624"/>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7" name="テキスト ボックス 62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121285</xdr:rowOff>
    </xdr:from>
    <xdr:to>
      <xdr:col>85</xdr:col>
      <xdr:colOff>126365</xdr:colOff>
      <xdr:row>79</xdr:row>
      <xdr:rowOff>99060</xdr:rowOff>
    </xdr:to>
    <xdr:cxnSp macro="">
      <xdr:nvCxnSpPr>
        <xdr:cNvPr id="629" name="直線コネクタ 628"/>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128270</xdr:rowOff>
    </xdr:from>
    <xdr:ext cx="249555" cy="259080"/>
    <xdr:sp macro="" textlink="">
      <xdr:nvSpPr>
        <xdr:cNvPr id="630"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67945</xdr:rowOff>
    </xdr:from>
    <xdr:ext cx="598805" cy="258445"/>
    <xdr:sp macro="" textlink="">
      <xdr:nvSpPr>
        <xdr:cNvPr id="632" name="災害復旧費最大値テキスト"/>
        <xdr:cNvSpPr txBox="1"/>
      </xdr:nvSpPr>
      <xdr:spPr>
        <a:xfrm>
          <a:off x="16370300" y="11897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931,380</a:t>
          </a:r>
          <a:endParaRPr kumimoji="1" lang="ja-JP" altLang="en-US" sz="1000" b="1">
            <a:latin typeface="ＭＳ Ｐゴシック"/>
          </a:endParaRPr>
        </a:p>
      </xdr:txBody>
    </xdr:sp>
    <xdr:clientData/>
  </xdr:oneCellAnchor>
  <xdr:twoCellAnchor>
    <xdr:from>
      <xdr:col>85</xdr:col>
      <xdr:colOff>38100</xdr:colOff>
      <xdr:row>70</xdr:row>
      <xdr:rowOff>121285</xdr:rowOff>
    </xdr:from>
    <xdr:to>
      <xdr:col>86</xdr:col>
      <xdr:colOff>25400</xdr:colOff>
      <xdr:row>70</xdr:row>
      <xdr:rowOff>121285</xdr:rowOff>
    </xdr:to>
    <xdr:cxnSp macro="">
      <xdr:nvCxnSpPr>
        <xdr:cNvPr id="633" name="直線コネクタ 632"/>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4" name="直線コネクタ 633"/>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45720</xdr:rowOff>
    </xdr:from>
    <xdr:ext cx="534670" cy="259080"/>
    <xdr:sp macro="" textlink="">
      <xdr:nvSpPr>
        <xdr:cNvPr id="635"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22860</xdr:rowOff>
    </xdr:from>
    <xdr:to>
      <xdr:col>85</xdr:col>
      <xdr:colOff>177800</xdr:colOff>
      <xdr:row>79</xdr:row>
      <xdr:rowOff>124460</xdr:rowOff>
    </xdr:to>
    <xdr:sp macro="" textlink="">
      <xdr:nvSpPr>
        <xdr:cNvPr id="636" name="フローチャート: 判断 635"/>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7" name="直線コネクタ 636"/>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30480</xdr:rowOff>
    </xdr:from>
    <xdr:to>
      <xdr:col>81</xdr:col>
      <xdr:colOff>101600</xdr:colOff>
      <xdr:row>79</xdr:row>
      <xdr:rowOff>132080</xdr:rowOff>
    </xdr:to>
    <xdr:sp macro="" textlink="">
      <xdr:nvSpPr>
        <xdr:cNvPr id="638" name="フローチャート: 判断 637"/>
        <xdr:cNvSpPr/>
      </xdr:nvSpPr>
      <xdr:spPr>
        <a:xfrm>
          <a:off x="15430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148590</xdr:rowOff>
    </xdr:from>
    <xdr:ext cx="534035" cy="259080"/>
    <xdr:sp macro="" textlink="">
      <xdr:nvSpPr>
        <xdr:cNvPr id="639" name="テキスト ボックス 638"/>
        <xdr:cNvSpPr txBox="1"/>
      </xdr:nvSpPr>
      <xdr:spPr>
        <a:xfrm>
          <a:off x="15213965" y="1335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88265</xdr:rowOff>
    </xdr:from>
    <xdr:to>
      <xdr:col>76</xdr:col>
      <xdr:colOff>114300</xdr:colOff>
      <xdr:row>79</xdr:row>
      <xdr:rowOff>99060</xdr:rowOff>
    </xdr:to>
    <xdr:cxnSp macro="">
      <xdr:nvCxnSpPr>
        <xdr:cNvPr id="640" name="直線コネクタ 639"/>
        <xdr:cNvCxnSpPr/>
      </xdr:nvCxnSpPr>
      <xdr:spPr>
        <a:xfrm>
          <a:off x="13703300" y="13632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24130</xdr:rowOff>
    </xdr:from>
    <xdr:to>
      <xdr:col>76</xdr:col>
      <xdr:colOff>165100</xdr:colOff>
      <xdr:row>79</xdr:row>
      <xdr:rowOff>125730</xdr:rowOff>
    </xdr:to>
    <xdr:sp macro="" textlink="">
      <xdr:nvSpPr>
        <xdr:cNvPr id="641" name="フローチャート: 判断 640"/>
        <xdr:cNvSpPr/>
      </xdr:nvSpPr>
      <xdr:spPr>
        <a:xfrm>
          <a:off x="14541500" y="135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142240</xdr:rowOff>
    </xdr:from>
    <xdr:ext cx="534035" cy="259080"/>
    <xdr:sp macro="" textlink="">
      <xdr:nvSpPr>
        <xdr:cNvPr id="642" name="テキスト ボックス 641"/>
        <xdr:cNvSpPr txBox="1"/>
      </xdr:nvSpPr>
      <xdr:spPr>
        <a:xfrm>
          <a:off x="14324965" y="1334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88265</xdr:rowOff>
    </xdr:from>
    <xdr:to>
      <xdr:col>71</xdr:col>
      <xdr:colOff>177800</xdr:colOff>
      <xdr:row>79</xdr:row>
      <xdr:rowOff>93345</xdr:rowOff>
    </xdr:to>
    <xdr:cxnSp macro="">
      <xdr:nvCxnSpPr>
        <xdr:cNvPr id="643" name="直線コネクタ 642"/>
        <xdr:cNvCxnSpPr/>
      </xdr:nvCxnSpPr>
      <xdr:spPr>
        <a:xfrm flipV="1">
          <a:off x="12814300" y="13632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18415</xdr:rowOff>
    </xdr:from>
    <xdr:to>
      <xdr:col>72</xdr:col>
      <xdr:colOff>38100</xdr:colOff>
      <xdr:row>79</xdr:row>
      <xdr:rowOff>120650</xdr:rowOff>
    </xdr:to>
    <xdr:sp macro="" textlink="">
      <xdr:nvSpPr>
        <xdr:cNvPr id="644" name="フローチャート: 判断 643"/>
        <xdr:cNvSpPr/>
      </xdr:nvSpPr>
      <xdr:spPr>
        <a:xfrm>
          <a:off x="13652500" y="13562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136525</xdr:rowOff>
    </xdr:from>
    <xdr:ext cx="534035" cy="258445"/>
    <xdr:sp macro="" textlink="">
      <xdr:nvSpPr>
        <xdr:cNvPr id="645" name="テキスト ボックス 644"/>
        <xdr:cNvSpPr txBox="1"/>
      </xdr:nvSpPr>
      <xdr:spPr>
        <a:xfrm>
          <a:off x="13435965" y="1333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9525</xdr:rowOff>
    </xdr:from>
    <xdr:to>
      <xdr:col>67</xdr:col>
      <xdr:colOff>101600</xdr:colOff>
      <xdr:row>79</xdr:row>
      <xdr:rowOff>111125</xdr:rowOff>
    </xdr:to>
    <xdr:sp macro="" textlink="">
      <xdr:nvSpPr>
        <xdr:cNvPr id="646" name="フローチャート: 判断 645"/>
        <xdr:cNvSpPr/>
      </xdr:nvSpPr>
      <xdr:spPr>
        <a:xfrm>
          <a:off x="12763500" y="1355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127635</xdr:rowOff>
    </xdr:from>
    <xdr:ext cx="534035" cy="259080"/>
    <xdr:sp macro="" textlink="">
      <xdr:nvSpPr>
        <xdr:cNvPr id="647" name="テキスト ボックス 646"/>
        <xdr:cNvSpPr txBox="1"/>
      </xdr:nvSpPr>
      <xdr:spPr>
        <a:xfrm>
          <a:off x="12546965" y="13329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3" name="楕円 65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1270</xdr:rowOff>
    </xdr:from>
    <xdr:ext cx="249555" cy="259080"/>
    <xdr:sp macro="" textlink="">
      <xdr:nvSpPr>
        <xdr:cNvPr id="654" name="災害復旧費該当値テキスト"/>
        <xdr:cNvSpPr txBox="1"/>
      </xdr:nvSpPr>
      <xdr:spPr>
        <a:xfrm>
          <a:off x="16370300" y="13545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5" name="楕円 654"/>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56" name="テキスト ボックス 655"/>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7" name="楕円 656"/>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8920" cy="259080"/>
    <xdr:sp macro="" textlink="">
      <xdr:nvSpPr>
        <xdr:cNvPr id="658" name="テキスト ボックス 657"/>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37465</xdr:rowOff>
    </xdr:from>
    <xdr:to>
      <xdr:col>72</xdr:col>
      <xdr:colOff>38100</xdr:colOff>
      <xdr:row>79</xdr:row>
      <xdr:rowOff>139065</xdr:rowOff>
    </xdr:to>
    <xdr:sp macro="" textlink="">
      <xdr:nvSpPr>
        <xdr:cNvPr id="659" name="楕円 658"/>
        <xdr:cNvSpPr/>
      </xdr:nvSpPr>
      <xdr:spPr>
        <a:xfrm>
          <a:off x="13652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130175</xdr:rowOff>
    </xdr:from>
    <xdr:ext cx="469265" cy="259080"/>
    <xdr:sp macro="" textlink="">
      <xdr:nvSpPr>
        <xdr:cNvPr id="660" name="テキスト ボックス 659"/>
        <xdr:cNvSpPr txBox="1"/>
      </xdr:nvSpPr>
      <xdr:spPr>
        <a:xfrm>
          <a:off x="13468350" y="13674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42545</xdr:rowOff>
    </xdr:from>
    <xdr:to>
      <xdr:col>67</xdr:col>
      <xdr:colOff>101600</xdr:colOff>
      <xdr:row>79</xdr:row>
      <xdr:rowOff>144145</xdr:rowOff>
    </xdr:to>
    <xdr:sp macro="" textlink="">
      <xdr:nvSpPr>
        <xdr:cNvPr id="661" name="楕円 660"/>
        <xdr:cNvSpPr/>
      </xdr:nvSpPr>
      <xdr:spPr>
        <a:xfrm>
          <a:off x="12763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135255</xdr:rowOff>
    </xdr:from>
    <xdr:ext cx="469265" cy="258445"/>
    <xdr:sp macro="" textlink="">
      <xdr:nvSpPr>
        <xdr:cNvPr id="662" name="テキスト ボックス 661"/>
        <xdr:cNvSpPr txBox="1"/>
      </xdr:nvSpPr>
      <xdr:spPr>
        <a:xfrm>
          <a:off x="12579350" y="1367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6" name="テキスト ボックス 67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8" name="テキスト ボックス 67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80" name="テキスト ボックス 67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4" name="テキスト ボックス 68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109855</xdr:rowOff>
    </xdr:from>
    <xdr:to>
      <xdr:col>85</xdr:col>
      <xdr:colOff>126365</xdr:colOff>
      <xdr:row>99</xdr:row>
      <xdr:rowOff>33655</xdr:rowOff>
    </xdr:to>
    <xdr:cxnSp macro="">
      <xdr:nvCxnSpPr>
        <xdr:cNvPr id="686" name="直線コネクタ 685"/>
        <xdr:cNvCxnSpPr/>
      </xdr:nvCxnSpPr>
      <xdr:spPr>
        <a:xfrm flipV="1">
          <a:off x="16317595" y="157118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37465</xdr:rowOff>
    </xdr:from>
    <xdr:ext cx="469900" cy="259080"/>
    <xdr:sp macro="" textlink="">
      <xdr:nvSpPr>
        <xdr:cNvPr id="687" name="公債費最小値テキスト"/>
        <xdr:cNvSpPr txBox="1"/>
      </xdr:nvSpPr>
      <xdr:spPr>
        <a:xfrm>
          <a:off x="1637030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33655</xdr:rowOff>
    </xdr:from>
    <xdr:to>
      <xdr:col>86</xdr:col>
      <xdr:colOff>25400</xdr:colOff>
      <xdr:row>99</xdr:row>
      <xdr:rowOff>33655</xdr:rowOff>
    </xdr:to>
    <xdr:cxnSp macro="">
      <xdr:nvCxnSpPr>
        <xdr:cNvPr id="688" name="直線コネクタ 687"/>
        <xdr:cNvCxnSpPr/>
      </xdr:nvCxnSpPr>
      <xdr:spPr>
        <a:xfrm>
          <a:off x="16230600" y="1700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56515</xdr:rowOff>
    </xdr:from>
    <xdr:ext cx="598805" cy="258445"/>
    <xdr:sp macro="" textlink="">
      <xdr:nvSpPr>
        <xdr:cNvPr id="689" name="公債費最大値テキスト"/>
        <xdr:cNvSpPr txBox="1"/>
      </xdr:nvSpPr>
      <xdr:spPr>
        <a:xfrm>
          <a:off x="16370300" y="15487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685,823</a:t>
          </a:r>
          <a:endParaRPr kumimoji="1" lang="ja-JP" altLang="en-US" sz="1000" b="1">
            <a:latin typeface="ＭＳ Ｐゴシック"/>
          </a:endParaRPr>
        </a:p>
      </xdr:txBody>
    </xdr:sp>
    <xdr:clientData/>
  </xdr:oneCellAnchor>
  <xdr:twoCellAnchor>
    <xdr:from>
      <xdr:col>85</xdr:col>
      <xdr:colOff>38100</xdr:colOff>
      <xdr:row>91</xdr:row>
      <xdr:rowOff>109855</xdr:rowOff>
    </xdr:from>
    <xdr:to>
      <xdr:col>86</xdr:col>
      <xdr:colOff>25400</xdr:colOff>
      <xdr:row>91</xdr:row>
      <xdr:rowOff>109855</xdr:rowOff>
    </xdr:to>
    <xdr:cxnSp macro="">
      <xdr:nvCxnSpPr>
        <xdr:cNvPr id="690" name="直線コネクタ 689"/>
        <xdr:cNvCxnSpPr/>
      </xdr:nvCxnSpPr>
      <xdr:spPr>
        <a:xfrm>
          <a:off x="16230600" y="1571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144145</xdr:rowOff>
    </xdr:from>
    <xdr:to>
      <xdr:col>85</xdr:col>
      <xdr:colOff>127000</xdr:colOff>
      <xdr:row>96</xdr:row>
      <xdr:rowOff>153670</xdr:rowOff>
    </xdr:to>
    <xdr:cxnSp macro="">
      <xdr:nvCxnSpPr>
        <xdr:cNvPr id="691" name="直線コネクタ 690"/>
        <xdr:cNvCxnSpPr/>
      </xdr:nvCxnSpPr>
      <xdr:spPr>
        <a:xfrm>
          <a:off x="15481300" y="16603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10795</xdr:rowOff>
    </xdr:from>
    <xdr:ext cx="598805" cy="258445"/>
    <xdr:sp macro="" textlink="">
      <xdr:nvSpPr>
        <xdr:cNvPr id="692" name="公債費平均値テキスト"/>
        <xdr:cNvSpPr txBox="1"/>
      </xdr:nvSpPr>
      <xdr:spPr>
        <a:xfrm>
          <a:off x="16370300" y="16641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32385</xdr:rowOff>
    </xdr:from>
    <xdr:to>
      <xdr:col>85</xdr:col>
      <xdr:colOff>177800</xdr:colOff>
      <xdr:row>97</xdr:row>
      <xdr:rowOff>133985</xdr:rowOff>
    </xdr:to>
    <xdr:sp macro="" textlink="">
      <xdr:nvSpPr>
        <xdr:cNvPr id="693" name="フローチャート: 判断 692"/>
        <xdr:cNvSpPr/>
      </xdr:nvSpPr>
      <xdr:spPr>
        <a:xfrm>
          <a:off x="162687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137160</xdr:rowOff>
    </xdr:from>
    <xdr:to>
      <xdr:col>81</xdr:col>
      <xdr:colOff>50800</xdr:colOff>
      <xdr:row>96</xdr:row>
      <xdr:rowOff>144145</xdr:rowOff>
    </xdr:to>
    <xdr:cxnSp macro="">
      <xdr:nvCxnSpPr>
        <xdr:cNvPr id="694" name="直線コネクタ 693"/>
        <xdr:cNvCxnSpPr/>
      </xdr:nvCxnSpPr>
      <xdr:spPr>
        <a:xfrm>
          <a:off x="14592300" y="16596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46990</xdr:rowOff>
    </xdr:from>
    <xdr:to>
      <xdr:col>81</xdr:col>
      <xdr:colOff>101600</xdr:colOff>
      <xdr:row>97</xdr:row>
      <xdr:rowOff>148590</xdr:rowOff>
    </xdr:to>
    <xdr:sp macro="" textlink="">
      <xdr:nvSpPr>
        <xdr:cNvPr id="695" name="フローチャート: 判断 694"/>
        <xdr:cNvSpPr/>
      </xdr:nvSpPr>
      <xdr:spPr>
        <a:xfrm>
          <a:off x="1543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139700</xdr:rowOff>
    </xdr:from>
    <xdr:ext cx="598170" cy="259080"/>
    <xdr:sp macro="" textlink="">
      <xdr:nvSpPr>
        <xdr:cNvPr id="696" name="テキスト ボックス 695"/>
        <xdr:cNvSpPr txBox="1"/>
      </xdr:nvSpPr>
      <xdr:spPr>
        <a:xfrm>
          <a:off x="15181580" y="16770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152,021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137160</xdr:rowOff>
    </xdr:from>
    <xdr:to>
      <xdr:col>76</xdr:col>
      <xdr:colOff>114300</xdr:colOff>
      <xdr:row>96</xdr:row>
      <xdr:rowOff>140970</xdr:rowOff>
    </xdr:to>
    <xdr:cxnSp macro="">
      <xdr:nvCxnSpPr>
        <xdr:cNvPr id="697" name="直線コネクタ 696"/>
        <xdr:cNvCxnSpPr/>
      </xdr:nvCxnSpPr>
      <xdr:spPr>
        <a:xfrm flipV="1">
          <a:off x="13703300" y="16596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57785</xdr:rowOff>
    </xdr:from>
    <xdr:to>
      <xdr:col>76</xdr:col>
      <xdr:colOff>165100</xdr:colOff>
      <xdr:row>97</xdr:row>
      <xdr:rowOff>159385</xdr:rowOff>
    </xdr:to>
    <xdr:sp macro="" textlink="">
      <xdr:nvSpPr>
        <xdr:cNvPr id="698" name="フローチャート: 判断 697"/>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150495</xdr:rowOff>
    </xdr:from>
    <xdr:ext cx="598170" cy="259080"/>
    <xdr:sp macro="" textlink="">
      <xdr:nvSpPr>
        <xdr:cNvPr id="699" name="テキスト ボックス 698"/>
        <xdr:cNvSpPr txBox="1"/>
      </xdr:nvSpPr>
      <xdr:spPr>
        <a:xfrm>
          <a:off x="14292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126365</xdr:rowOff>
    </xdr:from>
    <xdr:to>
      <xdr:col>71</xdr:col>
      <xdr:colOff>177800</xdr:colOff>
      <xdr:row>96</xdr:row>
      <xdr:rowOff>140970</xdr:rowOff>
    </xdr:to>
    <xdr:cxnSp macro="">
      <xdr:nvCxnSpPr>
        <xdr:cNvPr id="700" name="直線コネクタ 699"/>
        <xdr:cNvCxnSpPr/>
      </xdr:nvCxnSpPr>
      <xdr:spPr>
        <a:xfrm>
          <a:off x="12814300" y="16585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52705</xdr:rowOff>
    </xdr:from>
    <xdr:to>
      <xdr:col>72</xdr:col>
      <xdr:colOff>38100</xdr:colOff>
      <xdr:row>97</xdr:row>
      <xdr:rowOff>154940</xdr:rowOff>
    </xdr:to>
    <xdr:sp macro="" textlink="">
      <xdr:nvSpPr>
        <xdr:cNvPr id="701" name="フローチャート: 判断 700"/>
        <xdr:cNvSpPr/>
      </xdr:nvSpPr>
      <xdr:spPr>
        <a:xfrm>
          <a:off x="13652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145415</xdr:rowOff>
    </xdr:from>
    <xdr:ext cx="598170" cy="258445"/>
    <xdr:sp macro="" textlink="">
      <xdr:nvSpPr>
        <xdr:cNvPr id="702" name="テキスト ボックス 701"/>
        <xdr:cNvSpPr txBox="1"/>
      </xdr:nvSpPr>
      <xdr:spPr>
        <a:xfrm>
          <a:off x="13403580" y="16776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41275</xdr:rowOff>
    </xdr:from>
    <xdr:to>
      <xdr:col>67</xdr:col>
      <xdr:colOff>101600</xdr:colOff>
      <xdr:row>97</xdr:row>
      <xdr:rowOff>143510</xdr:rowOff>
    </xdr:to>
    <xdr:sp macro="" textlink="">
      <xdr:nvSpPr>
        <xdr:cNvPr id="703" name="フローチャート: 判断 702"/>
        <xdr:cNvSpPr/>
      </xdr:nvSpPr>
      <xdr:spPr>
        <a:xfrm>
          <a:off x="12763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133985</xdr:rowOff>
    </xdr:from>
    <xdr:ext cx="598170" cy="258445"/>
    <xdr:sp macro="" textlink="">
      <xdr:nvSpPr>
        <xdr:cNvPr id="704" name="テキスト ボックス 703"/>
        <xdr:cNvSpPr txBox="1"/>
      </xdr:nvSpPr>
      <xdr:spPr>
        <a:xfrm>
          <a:off x="12514580" y="16764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102870</xdr:rowOff>
    </xdr:from>
    <xdr:to>
      <xdr:col>85</xdr:col>
      <xdr:colOff>177800</xdr:colOff>
      <xdr:row>97</xdr:row>
      <xdr:rowOff>33020</xdr:rowOff>
    </xdr:to>
    <xdr:sp macro="" textlink="">
      <xdr:nvSpPr>
        <xdr:cNvPr id="710" name="楕円 709"/>
        <xdr:cNvSpPr/>
      </xdr:nvSpPr>
      <xdr:spPr>
        <a:xfrm>
          <a:off x="16268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125730</xdr:rowOff>
    </xdr:from>
    <xdr:ext cx="598805" cy="259080"/>
    <xdr:sp macro="" textlink="">
      <xdr:nvSpPr>
        <xdr:cNvPr id="711" name="公債費該当値テキスト"/>
        <xdr:cNvSpPr txBox="1"/>
      </xdr:nvSpPr>
      <xdr:spPr>
        <a:xfrm>
          <a:off x="16370300" y="1641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93345</xdr:rowOff>
    </xdr:from>
    <xdr:to>
      <xdr:col>81</xdr:col>
      <xdr:colOff>101600</xdr:colOff>
      <xdr:row>97</xdr:row>
      <xdr:rowOff>23495</xdr:rowOff>
    </xdr:to>
    <xdr:sp macro="" textlink="">
      <xdr:nvSpPr>
        <xdr:cNvPr id="712" name="楕円 711"/>
        <xdr:cNvSpPr/>
      </xdr:nvSpPr>
      <xdr:spPr>
        <a:xfrm>
          <a:off x="15430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40640</xdr:rowOff>
    </xdr:from>
    <xdr:ext cx="598170" cy="258445"/>
    <xdr:sp macro="" textlink="">
      <xdr:nvSpPr>
        <xdr:cNvPr id="713" name="テキスト ボックス 712"/>
        <xdr:cNvSpPr txBox="1"/>
      </xdr:nvSpPr>
      <xdr:spPr>
        <a:xfrm>
          <a:off x="15181580" y="16328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86360</xdr:rowOff>
    </xdr:from>
    <xdr:to>
      <xdr:col>76</xdr:col>
      <xdr:colOff>165100</xdr:colOff>
      <xdr:row>97</xdr:row>
      <xdr:rowOff>16510</xdr:rowOff>
    </xdr:to>
    <xdr:sp macro="" textlink="">
      <xdr:nvSpPr>
        <xdr:cNvPr id="714" name="楕円 713"/>
        <xdr:cNvSpPr/>
      </xdr:nvSpPr>
      <xdr:spPr>
        <a:xfrm>
          <a:off x="14541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33020</xdr:rowOff>
    </xdr:from>
    <xdr:ext cx="598170" cy="259080"/>
    <xdr:sp macro="" textlink="">
      <xdr:nvSpPr>
        <xdr:cNvPr id="715" name="テキスト ボックス 714"/>
        <xdr:cNvSpPr txBox="1"/>
      </xdr:nvSpPr>
      <xdr:spPr>
        <a:xfrm>
          <a:off x="14292580" y="16320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90170</xdr:rowOff>
    </xdr:from>
    <xdr:to>
      <xdr:col>72</xdr:col>
      <xdr:colOff>38100</xdr:colOff>
      <xdr:row>97</xdr:row>
      <xdr:rowOff>20320</xdr:rowOff>
    </xdr:to>
    <xdr:sp macro="" textlink="">
      <xdr:nvSpPr>
        <xdr:cNvPr id="716" name="楕円 715"/>
        <xdr:cNvSpPr/>
      </xdr:nvSpPr>
      <xdr:spPr>
        <a:xfrm>
          <a:off x="13652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36830</xdr:rowOff>
    </xdr:from>
    <xdr:ext cx="598170" cy="259080"/>
    <xdr:sp macro="" textlink="">
      <xdr:nvSpPr>
        <xdr:cNvPr id="717" name="テキスト ボックス 716"/>
        <xdr:cNvSpPr txBox="1"/>
      </xdr:nvSpPr>
      <xdr:spPr>
        <a:xfrm>
          <a:off x="13403580" y="16324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75565</xdr:rowOff>
    </xdr:from>
    <xdr:to>
      <xdr:col>67</xdr:col>
      <xdr:colOff>101600</xdr:colOff>
      <xdr:row>97</xdr:row>
      <xdr:rowOff>6350</xdr:rowOff>
    </xdr:to>
    <xdr:sp macro="" textlink="">
      <xdr:nvSpPr>
        <xdr:cNvPr id="718" name="楕円 717"/>
        <xdr:cNvSpPr/>
      </xdr:nvSpPr>
      <xdr:spPr>
        <a:xfrm>
          <a:off x="12763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22225</xdr:rowOff>
    </xdr:from>
    <xdr:ext cx="598170" cy="258445"/>
    <xdr:sp macro="" textlink="">
      <xdr:nvSpPr>
        <xdr:cNvPr id="719" name="テキスト ボックス 718"/>
        <xdr:cNvSpPr txBox="1"/>
      </xdr:nvSpPr>
      <xdr:spPr>
        <a:xfrm>
          <a:off x="12514580" y="16309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1" name="テキスト ボックス 73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33" name="テキスト ボックス 732"/>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5" name="テキスト ボックス 734"/>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37" name="テキスト ボックス 736"/>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9" name="テキスト ボックス 738"/>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38100</xdr:rowOff>
    </xdr:from>
    <xdr:ext cx="594995" cy="259080"/>
    <xdr:sp macro="" textlink="">
      <xdr:nvSpPr>
        <xdr:cNvPr id="741" name="テキスト ボックス 740"/>
        <xdr:cNvSpPr txBox="1"/>
      </xdr:nvSpPr>
      <xdr:spPr>
        <a:xfrm>
          <a:off x="17692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8445"/>
    <xdr:sp macro="" textlink="">
      <xdr:nvSpPr>
        <xdr:cNvPr id="743" name="テキスト ボックス 742"/>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111760</xdr:rowOff>
    </xdr:from>
    <xdr:to>
      <xdr:col>116</xdr:col>
      <xdr:colOff>62865</xdr:colOff>
      <xdr:row>39</xdr:row>
      <xdr:rowOff>99060</xdr:rowOff>
    </xdr:to>
    <xdr:cxnSp macro="">
      <xdr:nvCxnSpPr>
        <xdr:cNvPr id="745" name="直線コネクタ 744"/>
        <xdr:cNvCxnSpPr/>
      </xdr:nvCxnSpPr>
      <xdr:spPr>
        <a:xfrm flipV="1">
          <a:off x="22159595" y="525526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6"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58420</xdr:rowOff>
    </xdr:from>
    <xdr:ext cx="534670" cy="259080"/>
    <xdr:sp macro="" textlink="">
      <xdr:nvSpPr>
        <xdr:cNvPr id="748" name="諸支出金最大値テキスト"/>
        <xdr:cNvSpPr txBox="1"/>
      </xdr:nvSpPr>
      <xdr:spPr>
        <a:xfrm>
          <a:off x="22212300" y="503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93,699</a:t>
          </a:r>
          <a:endParaRPr kumimoji="1" lang="ja-JP" altLang="en-US" sz="1000" b="1">
            <a:latin typeface="ＭＳ Ｐゴシック"/>
          </a:endParaRPr>
        </a:p>
      </xdr:txBody>
    </xdr:sp>
    <xdr:clientData/>
  </xdr:oneCellAnchor>
  <xdr:twoCellAnchor>
    <xdr:from>
      <xdr:col>115</xdr:col>
      <xdr:colOff>165100</xdr:colOff>
      <xdr:row>30</xdr:row>
      <xdr:rowOff>111760</xdr:rowOff>
    </xdr:from>
    <xdr:to>
      <xdr:col>116</xdr:col>
      <xdr:colOff>152400</xdr:colOff>
      <xdr:row>30</xdr:row>
      <xdr:rowOff>111760</xdr:rowOff>
    </xdr:to>
    <xdr:cxnSp macro="">
      <xdr:nvCxnSpPr>
        <xdr:cNvPr id="749" name="直線コネクタ 748"/>
        <xdr:cNvCxnSpPr/>
      </xdr:nvCxnSpPr>
      <xdr:spPr>
        <a:xfrm>
          <a:off x="22072600" y="525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80010</xdr:rowOff>
    </xdr:from>
    <xdr:to>
      <xdr:col>116</xdr:col>
      <xdr:colOff>63500</xdr:colOff>
      <xdr:row>39</xdr:row>
      <xdr:rowOff>99060</xdr:rowOff>
    </xdr:to>
    <xdr:cxnSp macro="">
      <xdr:nvCxnSpPr>
        <xdr:cNvPr id="750" name="直線コネクタ 749"/>
        <xdr:cNvCxnSpPr/>
      </xdr:nvCxnSpPr>
      <xdr:spPr>
        <a:xfrm>
          <a:off x="21323300" y="67665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469900" cy="258445"/>
    <xdr:sp macro="" textlink="">
      <xdr:nvSpPr>
        <xdr:cNvPr id="751" name="諸支出金平均値テキスト"/>
        <xdr:cNvSpPr txBox="1"/>
      </xdr:nvSpPr>
      <xdr:spPr>
        <a:xfrm>
          <a:off x="22212300" y="6523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2" name="フローチャート: 判断 751"/>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15875</xdr:rowOff>
    </xdr:from>
    <xdr:to>
      <xdr:col>111</xdr:col>
      <xdr:colOff>177800</xdr:colOff>
      <xdr:row>39</xdr:row>
      <xdr:rowOff>80010</xdr:rowOff>
    </xdr:to>
    <xdr:cxnSp macro="">
      <xdr:nvCxnSpPr>
        <xdr:cNvPr id="753" name="直線コネクタ 752"/>
        <xdr:cNvCxnSpPr/>
      </xdr:nvCxnSpPr>
      <xdr:spPr>
        <a:xfrm>
          <a:off x="20434300" y="67024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25400</xdr:rowOff>
    </xdr:from>
    <xdr:to>
      <xdr:col>112</xdr:col>
      <xdr:colOff>38100</xdr:colOff>
      <xdr:row>39</xdr:row>
      <xdr:rowOff>127000</xdr:rowOff>
    </xdr:to>
    <xdr:sp macro="" textlink="">
      <xdr:nvSpPr>
        <xdr:cNvPr id="754" name="フローチャート: 判断 753"/>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143510</xdr:rowOff>
    </xdr:from>
    <xdr:ext cx="469265" cy="258445"/>
    <xdr:sp macro="" textlink="">
      <xdr:nvSpPr>
        <xdr:cNvPr id="755" name="テキスト ボックス 754"/>
        <xdr:cNvSpPr txBox="1"/>
      </xdr:nvSpPr>
      <xdr:spPr>
        <a:xfrm>
          <a:off x="21088350" y="6487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15875</xdr:rowOff>
    </xdr:from>
    <xdr:to>
      <xdr:col>107</xdr:col>
      <xdr:colOff>50800</xdr:colOff>
      <xdr:row>39</xdr:row>
      <xdr:rowOff>99060</xdr:rowOff>
    </xdr:to>
    <xdr:cxnSp macro="">
      <xdr:nvCxnSpPr>
        <xdr:cNvPr id="756" name="直線コネクタ 755"/>
        <xdr:cNvCxnSpPr/>
      </xdr:nvCxnSpPr>
      <xdr:spPr>
        <a:xfrm flipV="1">
          <a:off x="19545300" y="67024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38735</xdr:rowOff>
    </xdr:from>
    <xdr:to>
      <xdr:col>107</xdr:col>
      <xdr:colOff>101600</xdr:colOff>
      <xdr:row>39</xdr:row>
      <xdr:rowOff>140335</xdr:rowOff>
    </xdr:to>
    <xdr:sp macro="" textlink="">
      <xdr:nvSpPr>
        <xdr:cNvPr id="757" name="フローチャート: 判断 756"/>
        <xdr:cNvSpPr/>
      </xdr:nvSpPr>
      <xdr:spPr>
        <a:xfrm>
          <a:off x="20383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132080</xdr:rowOff>
    </xdr:from>
    <xdr:ext cx="378460" cy="258445"/>
    <xdr:sp macro="" textlink="">
      <xdr:nvSpPr>
        <xdr:cNvPr id="758" name="テキスト ボックス 757"/>
        <xdr:cNvSpPr txBox="1"/>
      </xdr:nvSpPr>
      <xdr:spPr>
        <a:xfrm>
          <a:off x="20245070" y="6818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9" name="直線コネクタ 75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9525</xdr:rowOff>
    </xdr:from>
    <xdr:to>
      <xdr:col>102</xdr:col>
      <xdr:colOff>165100</xdr:colOff>
      <xdr:row>39</xdr:row>
      <xdr:rowOff>111125</xdr:rowOff>
    </xdr:to>
    <xdr:sp macro="" textlink="">
      <xdr:nvSpPr>
        <xdr:cNvPr id="760" name="フローチャート: 判断 759"/>
        <xdr:cNvSpPr/>
      </xdr:nvSpPr>
      <xdr:spPr>
        <a:xfrm>
          <a:off x="19494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127635</xdr:rowOff>
    </xdr:from>
    <xdr:ext cx="469265" cy="259080"/>
    <xdr:sp macro="" textlink="">
      <xdr:nvSpPr>
        <xdr:cNvPr id="761" name="テキスト ボックス 760"/>
        <xdr:cNvSpPr txBox="1"/>
      </xdr:nvSpPr>
      <xdr:spPr>
        <a:xfrm>
          <a:off x="19310350" y="6471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36195</xdr:rowOff>
    </xdr:from>
    <xdr:to>
      <xdr:col>98</xdr:col>
      <xdr:colOff>38100</xdr:colOff>
      <xdr:row>39</xdr:row>
      <xdr:rowOff>137795</xdr:rowOff>
    </xdr:to>
    <xdr:sp macro="" textlink="">
      <xdr:nvSpPr>
        <xdr:cNvPr id="762" name="フローチャート: 判断 761"/>
        <xdr:cNvSpPr/>
      </xdr:nvSpPr>
      <xdr:spPr>
        <a:xfrm>
          <a:off x="18605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154940</xdr:rowOff>
    </xdr:from>
    <xdr:ext cx="378460" cy="258445"/>
    <xdr:sp macro="" textlink="">
      <xdr:nvSpPr>
        <xdr:cNvPr id="763" name="テキスト ボックス 762"/>
        <xdr:cNvSpPr txBox="1"/>
      </xdr:nvSpPr>
      <xdr:spPr>
        <a:xfrm>
          <a:off x="18467070" y="6498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9" name="楕円 76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70" name="諸支出金該当値テキスト"/>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771" name="楕円 770"/>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121920</xdr:rowOff>
    </xdr:from>
    <xdr:ext cx="469265" cy="258445"/>
    <xdr:sp macro="" textlink="">
      <xdr:nvSpPr>
        <xdr:cNvPr id="772" name="テキスト ボックス 771"/>
        <xdr:cNvSpPr txBox="1"/>
      </xdr:nvSpPr>
      <xdr:spPr>
        <a:xfrm>
          <a:off x="21088350" y="6808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136525</xdr:rowOff>
    </xdr:from>
    <xdr:to>
      <xdr:col>107</xdr:col>
      <xdr:colOff>101600</xdr:colOff>
      <xdr:row>39</xdr:row>
      <xdr:rowOff>66675</xdr:rowOff>
    </xdr:to>
    <xdr:sp macro="" textlink="">
      <xdr:nvSpPr>
        <xdr:cNvPr id="773" name="楕円 772"/>
        <xdr:cNvSpPr/>
      </xdr:nvSpPr>
      <xdr:spPr>
        <a:xfrm>
          <a:off x="20383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83185</xdr:rowOff>
    </xdr:from>
    <xdr:ext cx="469265" cy="259080"/>
    <xdr:sp macro="" textlink="">
      <xdr:nvSpPr>
        <xdr:cNvPr id="774" name="テキスト ボックス 773"/>
        <xdr:cNvSpPr txBox="1"/>
      </xdr:nvSpPr>
      <xdr:spPr>
        <a:xfrm>
          <a:off x="20199350" y="6426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5" name="楕円 77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6" name="テキスト ボックス 77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7" name="楕円 77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8" name="テキスト ボックス 77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kumimoji="1" lang="ja-JP" altLang="ja-JP" sz="1400" baseline="0">
              <a:solidFill>
                <a:schemeClr val="dk1"/>
              </a:solidFill>
              <a:effectLst/>
              <a:latin typeface="ＭＳ ゴシック"/>
              <a:ea typeface="ＭＳ ゴシック"/>
              <a:cs typeface="+mn-cs"/>
            </a:rPr>
            <a:t>総務費は前年度より減少したものの類似団体平均よりも高い数値となっており、要因としては地方創生総合戦略の取組を行っている事と総人口の少なさが大きく影響している。</a:t>
          </a:r>
          <a:endParaRPr lang="ja-JP" altLang="ja-JP" sz="1400">
            <a:effectLst/>
            <a:latin typeface="ＭＳ ゴシック"/>
            <a:ea typeface="ＭＳ ゴシック"/>
          </a:endParaRPr>
        </a:p>
        <a:p>
          <a:pPr fontAlgn="base"/>
          <a:r>
            <a:rPr kumimoji="1" lang="ja-JP" altLang="ja-JP" sz="1400" baseline="0">
              <a:solidFill>
                <a:schemeClr val="dk1"/>
              </a:solidFill>
              <a:effectLst/>
              <a:latin typeface="ＭＳ ゴシック"/>
              <a:ea typeface="ＭＳ ゴシック"/>
              <a:cs typeface="+mn-cs"/>
            </a:rPr>
            <a:t>商工費は類似団体平均よりも高い数値となっており、要因としては観光交流アクションプランの推進に向けた取り組みを行っている事と総人口の少なさが大きく影響している。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a:t>
          </a:r>
          <a:r>
            <a:rPr kumimoji="1" lang="ja-JP" altLang="ja-JP" sz="1400" baseline="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今後も人口減により、住民一人当たりコストは増加するものと考えるが、引き続き健全な行財政運営に努めていく。</a:t>
          </a:r>
          <a:endParaRPr lang="ja-JP" altLang="ja-JP" sz="14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ＭＳ ゴシック"/>
              <a:ea typeface="ＭＳ ゴシック"/>
              <a:cs typeface="+mn-cs"/>
            </a:rPr>
            <a:t>実質単年度収支が減少したのは、普通交付税の減、</a:t>
          </a:r>
          <a:r>
            <a:rPr kumimoji="1" lang="ja-JP" altLang="en-US" sz="1050">
              <a:solidFill>
                <a:schemeClr val="dk1"/>
              </a:solidFill>
              <a:effectLst/>
              <a:latin typeface="ＭＳ ゴシック"/>
              <a:ea typeface="ＭＳ ゴシック"/>
              <a:cs typeface="+mn-cs"/>
            </a:rPr>
            <a:t>単年度の大規模工事</a:t>
          </a:r>
          <a:r>
            <a:rPr kumimoji="1" lang="ja-JP" altLang="ja-JP" sz="1050">
              <a:solidFill>
                <a:schemeClr val="dk1"/>
              </a:solidFill>
              <a:effectLst/>
              <a:latin typeface="ＭＳ ゴシック"/>
              <a:ea typeface="ＭＳ ゴシック"/>
              <a:cs typeface="+mn-cs"/>
            </a:rPr>
            <a:t>等により財政調整基金の取崩しをおこなった事によるものである。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財政調整基金残高</a:t>
          </a:r>
          <a:r>
            <a:rPr kumimoji="1" lang="ja-JP" altLang="en-US" sz="1050">
              <a:solidFill>
                <a:schemeClr val="dk1"/>
              </a:solidFill>
              <a:effectLst/>
              <a:latin typeface="ＭＳ ゴシック"/>
              <a:ea typeface="ＭＳ ゴシック"/>
              <a:cs typeface="+mn-cs"/>
            </a:rPr>
            <a:t>の割合</a:t>
          </a:r>
          <a:r>
            <a:rPr kumimoji="1" lang="ja-JP" altLang="ja-JP" sz="1050">
              <a:solidFill>
                <a:schemeClr val="dk1"/>
              </a:solidFill>
              <a:effectLst/>
              <a:latin typeface="ＭＳ ゴシック"/>
              <a:ea typeface="ＭＳ ゴシック"/>
              <a:cs typeface="+mn-cs"/>
            </a:rPr>
            <a:t>が増加したのは、普通交付税等が大幅に減少し、標準財政規模が前年比</a:t>
          </a:r>
          <a:r>
            <a:rPr kumimoji="1" lang="en-US" altLang="ja-JP" sz="1050">
              <a:solidFill>
                <a:schemeClr val="dk1"/>
              </a:solidFill>
              <a:effectLst/>
              <a:latin typeface="ＭＳ ゴシック"/>
              <a:ea typeface="ＭＳ ゴシック"/>
              <a:cs typeface="+mn-cs"/>
            </a:rPr>
            <a:t>147,838</a:t>
          </a:r>
          <a:r>
            <a:rPr kumimoji="1" lang="ja-JP" altLang="ja-JP" sz="1050">
              <a:solidFill>
                <a:schemeClr val="dk1"/>
              </a:solidFill>
              <a:effectLst/>
              <a:latin typeface="ＭＳ ゴシック"/>
              <a:ea typeface="ＭＳ ゴシック"/>
              <a:cs typeface="+mn-cs"/>
            </a:rPr>
            <a:t>千円と大幅な減となっためであると考えられる。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実質収支額については、歳入の減額（前年度比△</a:t>
          </a:r>
          <a:r>
            <a:rPr kumimoji="1" lang="en-US" altLang="ja-JP" sz="1050">
              <a:solidFill>
                <a:schemeClr val="dk1"/>
              </a:solidFill>
              <a:effectLst/>
              <a:latin typeface="ＭＳ ゴシック"/>
              <a:ea typeface="ＭＳ ゴシック"/>
              <a:cs typeface="+mn-cs"/>
            </a:rPr>
            <a:t>135,392</a:t>
          </a:r>
          <a:r>
            <a:rPr kumimoji="1" lang="ja-JP" altLang="ja-JP" sz="1050">
              <a:solidFill>
                <a:schemeClr val="dk1"/>
              </a:solidFill>
              <a:effectLst/>
              <a:latin typeface="ＭＳ ゴシック"/>
              <a:ea typeface="ＭＳ ゴシック"/>
              <a:cs typeface="+mn-cs"/>
            </a:rPr>
            <a:t>千円）</a:t>
          </a:r>
          <a:r>
            <a:rPr kumimoji="1" lang="ja-JP" altLang="en-US" sz="1050">
              <a:solidFill>
                <a:schemeClr val="dk1"/>
              </a:solidFill>
              <a:effectLst/>
              <a:latin typeface="ＭＳ ゴシック"/>
              <a:ea typeface="ＭＳ ゴシック"/>
              <a:cs typeface="+mn-cs"/>
            </a:rPr>
            <a:t>より、</a:t>
          </a:r>
          <a:r>
            <a:rPr kumimoji="1" lang="ja-JP" altLang="ja-JP" sz="1050">
              <a:solidFill>
                <a:schemeClr val="dk1"/>
              </a:solidFill>
              <a:effectLst/>
              <a:latin typeface="ＭＳ ゴシック"/>
              <a:ea typeface="ＭＳ ゴシック"/>
              <a:cs typeface="+mn-cs"/>
            </a:rPr>
            <a:t>歳出の減額（前年度比△</a:t>
          </a:r>
          <a:r>
            <a:rPr kumimoji="1" lang="en-US" altLang="ja-JP" sz="1050">
              <a:solidFill>
                <a:schemeClr val="dk1"/>
              </a:solidFill>
              <a:effectLst/>
              <a:latin typeface="ＭＳ ゴシック"/>
              <a:ea typeface="ＭＳ ゴシック"/>
              <a:cs typeface="+mn-cs"/>
            </a:rPr>
            <a:t>79,502</a:t>
          </a:r>
          <a:r>
            <a:rPr kumimoji="1" lang="ja-JP" altLang="ja-JP" sz="1050">
              <a:solidFill>
                <a:schemeClr val="dk1"/>
              </a:solidFill>
              <a:effectLst/>
              <a:latin typeface="ＭＳ ゴシック"/>
              <a:ea typeface="ＭＳ ゴシック"/>
              <a:cs typeface="+mn-cs"/>
            </a:rPr>
            <a:t>千円）が</a:t>
          </a:r>
          <a:r>
            <a:rPr kumimoji="1" lang="ja-JP" altLang="en-US" sz="1050">
              <a:solidFill>
                <a:schemeClr val="dk1"/>
              </a:solidFill>
              <a:effectLst/>
              <a:latin typeface="ＭＳ ゴシック"/>
              <a:ea typeface="ＭＳ ゴシック"/>
              <a:cs typeface="+mn-cs"/>
            </a:rPr>
            <a:t>小さく</a:t>
          </a:r>
          <a:r>
            <a:rPr kumimoji="1" lang="ja-JP" altLang="ja-JP" sz="1050">
              <a:solidFill>
                <a:schemeClr val="dk1"/>
              </a:solidFill>
              <a:effectLst/>
              <a:latin typeface="ＭＳ ゴシック"/>
              <a:ea typeface="ＭＳ ゴシック"/>
              <a:cs typeface="+mn-cs"/>
            </a:rPr>
            <a:t>なったため、</a:t>
          </a:r>
          <a:r>
            <a:rPr kumimoji="1" lang="en-US" altLang="ja-JP" sz="1050">
              <a:solidFill>
                <a:schemeClr val="dk1"/>
              </a:solidFill>
              <a:effectLst/>
              <a:latin typeface="ＭＳ ゴシック"/>
              <a:ea typeface="ＭＳ ゴシック"/>
              <a:cs typeface="+mn-cs"/>
            </a:rPr>
            <a:t>0.54</a:t>
          </a:r>
          <a:r>
            <a:rPr kumimoji="1" lang="ja-JP" altLang="en-US" sz="1050">
              <a:solidFill>
                <a:schemeClr val="dk1"/>
              </a:solidFill>
              <a:effectLst/>
              <a:latin typeface="ＭＳ ゴシック"/>
              <a:ea typeface="ＭＳ ゴシック"/>
              <a:cs typeface="+mn-cs"/>
            </a:rPr>
            <a:t>％</a:t>
          </a:r>
          <a:r>
            <a:rPr kumimoji="1" lang="ja-JP" altLang="ja-JP" sz="1050">
              <a:solidFill>
                <a:schemeClr val="dk1"/>
              </a:solidFill>
              <a:effectLst/>
              <a:latin typeface="ＭＳ ゴシック"/>
              <a:ea typeface="ＭＳ ゴシック"/>
              <a:cs typeface="+mn-cs"/>
            </a:rPr>
            <a:t>の</a:t>
          </a:r>
          <a:r>
            <a:rPr kumimoji="1" lang="ja-JP" altLang="en-US" sz="1050">
              <a:solidFill>
                <a:schemeClr val="dk1"/>
              </a:solidFill>
              <a:effectLst/>
              <a:latin typeface="ＭＳ ゴシック"/>
              <a:ea typeface="ＭＳ ゴシック"/>
              <a:cs typeface="+mn-cs"/>
            </a:rPr>
            <a:t>減</a:t>
          </a:r>
          <a:r>
            <a:rPr kumimoji="1" lang="ja-JP" altLang="ja-JP" sz="1050">
              <a:solidFill>
                <a:schemeClr val="dk1"/>
              </a:solidFill>
              <a:effectLst/>
              <a:latin typeface="ＭＳ ゴシック"/>
              <a:ea typeface="ＭＳ ゴシック"/>
              <a:cs typeface="+mn-cs"/>
            </a:rPr>
            <a:t>となっている。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今後も事務事業の見直し・統廃合等支出の合理化等行政改革を推進し、健全な行財政運営に努めていく。</a:t>
          </a:r>
          <a:endParaRPr lang="ja-JP" altLang="ja-JP" sz="105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全会計において黒字であり赤字比率はない。</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その他の特別会計については、一般会計からの繰出金が多額となっている。基準外繰出をしなくとも、独立採算の運営ができるよう各使用料や保険料の見直し、経常的な経費の削減に努めていく。</a:t>
          </a:r>
          <a:endParaRPr lang="ja-JP" altLang="ja-JP" sz="14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a:ea typeface="ＭＳ ゴシック"/>
              <a:cs typeface="+mn-cs"/>
            </a:rPr>
            <a:t>過去からの起債抑制策により、実質公債費比率の分子である元利償還金等は年々減少しているが、分母にあたる算入公債費等や標準財政規模がより大きく減少しているため、実質公債費比率が増加した。また、依然として類似団体より高い数値であるため、引き続き地方債発行額が償還金額を上回らないよう努め、水準を抑える。</a:t>
          </a:r>
          <a:endParaRPr lang="ja-JP" altLang="ja-JP" sz="14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一般会計債の元金残高、債務負担行為に基づく支出予定額が減少したことにより将来負担比率の分子については、年々減少傾向となっている。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今後とも公債費等の義務的経費の削減を中心とする行政改革を進め、財政健全化に努める。</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愛知県豊根村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村営住宅建設工事等、大規模工事による財政調整基金の</a:t>
          </a:r>
          <a:r>
            <a:rPr kumimoji="1" lang="en-US" altLang="ja-JP" sz="1300">
              <a:solidFill>
                <a:schemeClr val="dk1"/>
              </a:solidFill>
              <a:effectLst/>
              <a:latin typeface="ＭＳ ゴシック"/>
              <a:ea typeface="ＭＳ ゴシック"/>
              <a:cs typeface="+mn-cs"/>
            </a:rPr>
            <a:t>49</a:t>
          </a:r>
          <a:r>
            <a:rPr kumimoji="1" lang="ja-JP" altLang="en-US" sz="1300">
              <a:solidFill>
                <a:schemeClr val="dk1"/>
              </a:solidFill>
              <a:effectLst/>
              <a:latin typeface="ＭＳ ゴシック"/>
              <a:ea typeface="ＭＳ ゴシック"/>
              <a:cs typeface="+mn-cs"/>
            </a:rPr>
            <a:t>百万円の取り崩したこと、北設情報ネットワーク負担金のため</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百万円の取り崩したこと等により、基金全体としては</a:t>
          </a:r>
          <a:r>
            <a:rPr kumimoji="1" lang="en-US" altLang="ja-JP" sz="1300">
              <a:solidFill>
                <a:schemeClr val="dk1"/>
              </a:solidFill>
              <a:effectLst/>
              <a:latin typeface="ＭＳ ゴシック"/>
              <a:ea typeface="ＭＳ ゴシック"/>
              <a:cs typeface="+mn-cs"/>
            </a:rPr>
            <a:t>93</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各基金は今後予定してる事業のための取り崩しが主となっていくと考えられる。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今後の方針として目的のない安易な積立は行わない。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災害対策基金：</a:t>
          </a:r>
          <a:r>
            <a:rPr lang="ja-JP" altLang="en-US" sz="1300">
              <a:latin typeface="ＭＳ ゴシック"/>
              <a:ea typeface="ＭＳ ゴシック"/>
            </a:rPr>
            <a:t>災害が発生した場合の応急対策及び緊急復旧を図り、災害弔慰金、災害見舞金等の支給を行い住民生活の安定を確保するため</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豊根むづくり基金：</a:t>
          </a:r>
          <a:r>
            <a:rPr lang="ja-JP" altLang="en-US" sz="1300">
              <a:latin typeface="ＭＳ ゴシック"/>
              <a:ea typeface="ＭＳ ゴシック"/>
            </a:rPr>
            <a:t>安心・安全に暮らすことができる豊根村とするため、生活の基本となる医療、交通の確保や住民自治活動及び定住促進の経費に充てるため</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情報基盤整備基金：</a:t>
          </a:r>
          <a:r>
            <a:rPr lang="ja-JP" altLang="en-US" sz="1300">
              <a:latin typeface="ＭＳ ゴシック"/>
              <a:ea typeface="ＭＳ ゴシック"/>
            </a:rPr>
            <a:t>情報環境の地域間格差を是正するため、必要な情報通信基盤整備及び運営の経費に充てるため</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豊根村ヘリポート整備基金：</a:t>
          </a:r>
          <a:r>
            <a:rPr lang="ja-JP" altLang="en-US" sz="1300">
              <a:latin typeface="ＭＳ ゴシック"/>
              <a:ea typeface="ＭＳ ゴシック"/>
            </a:rPr>
            <a:t>災害発生時における救援物資及び救急患者の搬送に不可欠なヘリポート確保のために実施する豊根村ヘリポート整備事業を円滑に行うため</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奨学基金：</a:t>
          </a:r>
          <a:r>
            <a:rPr lang="ja-JP" altLang="en-US" sz="1300">
              <a:latin typeface="ＭＳ ゴシック"/>
              <a:ea typeface="ＭＳ ゴシック"/>
            </a:rPr>
            <a:t>修学の意欲があり、経済的理由で修学困難と認められる者に学資の給付又は貸付けを行い、教育の機会均等と有用な人材を数多く育成するため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情報基盤整備基金：北設情報ネットワーク負担金のため</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豊根むらづくり基金：地域協業声援事業、リフォーム補助金、特色ある村づくり事業があったため、</a:t>
          </a:r>
          <a:r>
            <a:rPr kumimoji="1" lang="en-US" altLang="ja-JP" sz="1300">
              <a:solidFill>
                <a:schemeClr val="dk1"/>
              </a:solidFill>
              <a:effectLst/>
              <a:latin typeface="ＭＳ ゴシック"/>
              <a:ea typeface="ＭＳ ゴシック"/>
              <a:cs typeface="+mn-cs"/>
            </a:rPr>
            <a:t>9</a:t>
          </a:r>
          <a:r>
            <a:rPr kumimoji="1" lang="ja-JP" altLang="ja-JP" sz="1300">
              <a:solidFill>
                <a:schemeClr val="dk1"/>
              </a:solidFill>
              <a:effectLst/>
              <a:latin typeface="ＭＳ ゴシック"/>
              <a:ea typeface="ＭＳ ゴシック"/>
              <a:cs typeface="+mn-cs"/>
            </a:rPr>
            <a:t>百万円を取り崩した</a:t>
          </a:r>
          <a:r>
            <a:rPr kumimoji="1" lang="ja-JP" altLang="en-US" sz="1300">
              <a:solidFill>
                <a:schemeClr val="dk1"/>
              </a:solidFill>
              <a:effectLst/>
              <a:latin typeface="ＭＳ ゴシック"/>
              <a:ea typeface="ＭＳ ゴシック"/>
              <a:cs typeface="+mn-cs"/>
            </a:rPr>
            <a:t>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豊根村ヘリポート整備基金：場外離着陸整備事業により</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mn-lt"/>
              <a:ea typeface="+mn-ea"/>
              <a:cs typeface="+mn-cs"/>
            </a:rPr>
            <a:t>中長期的には減少していく見込み</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村営住宅建設工事</a:t>
          </a:r>
          <a:r>
            <a:rPr kumimoji="1" lang="ja-JP" altLang="en-US" sz="1300">
              <a:solidFill>
                <a:schemeClr val="dk1"/>
              </a:solidFill>
              <a:effectLst/>
              <a:latin typeface="ＭＳ ゴシック"/>
              <a:ea typeface="ＭＳ ゴシック"/>
              <a:cs typeface="+mn-cs"/>
            </a:rPr>
            <a:t>、にぎわい拠点施設整備工事、林道開設工事</a:t>
          </a:r>
          <a:r>
            <a:rPr kumimoji="1" lang="ja-JP" altLang="ja-JP" sz="1300">
              <a:solidFill>
                <a:schemeClr val="dk1"/>
              </a:solidFill>
              <a:effectLst/>
              <a:latin typeface="ＭＳ ゴシック"/>
              <a:ea typeface="ＭＳ ゴシック"/>
              <a:cs typeface="+mn-cs"/>
            </a:rPr>
            <a:t>等大規模工事が多かったため、財政調整基金を</a:t>
          </a:r>
          <a:r>
            <a:rPr kumimoji="1" lang="en-US" altLang="ja-JP" sz="1300">
              <a:solidFill>
                <a:schemeClr val="dk1"/>
              </a:solidFill>
              <a:effectLst/>
              <a:latin typeface="ＭＳ ゴシック"/>
              <a:ea typeface="ＭＳ ゴシック"/>
              <a:cs typeface="+mn-cs"/>
            </a:rPr>
            <a:t>49</a:t>
          </a:r>
          <a:r>
            <a:rPr kumimoji="1" lang="ja-JP" altLang="ja-JP" sz="1300">
              <a:solidFill>
                <a:schemeClr val="dk1"/>
              </a:solidFill>
              <a:effectLst/>
              <a:latin typeface="ＭＳ ゴシック"/>
              <a:ea typeface="ＭＳ ゴシック"/>
              <a:cs typeface="+mn-cs"/>
            </a:rPr>
            <a:t>百万円取り崩した。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今後予定している大規模工事のための取崩が主になっていくと考えられるが、今後の方針として、目的のない安易な積立は行わない。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
1,145
155.88
2,516,496
2,420,865
95,631
1,285,385
2,242,656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上昇傾向にはあるものの、</a:t>
          </a:r>
          <a:r>
            <a:rPr lang="ja-JP" altLang="en-US" sz="11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その伸びは比較的緩やか</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であり、これまでの取組の効果が表れていると考えられる。</a:t>
          </a:r>
          <a:endParaRPr kumimoji="1" lang="ja-JP" altLang="en-US" sz="800"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9" name="フローチャート: 判断 78"/>
        <xdr:cNvSpPr/>
      </xdr:nvSpPr>
      <xdr:spPr>
        <a:xfrm>
          <a:off x="3238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85" name="楕円 84"/>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158979</xdr:rowOff>
    </xdr:from>
    <xdr:ext cx="405111" cy="259045"/>
    <xdr:sp macro="" textlink="">
      <xdr:nvSpPr>
        <xdr:cNvPr id="86" name="有形固定資産減価償却率該当値テキスト"/>
        <xdr:cNvSpPr txBox="1"/>
      </xdr:nvSpPr>
      <xdr:spPr>
        <a:xfrm>
          <a:off x="4813300" y="55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7" name="楕円 86"/>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29</xdr:row>
      <xdr:rowOff>55033</xdr:rowOff>
    </xdr:to>
    <xdr:cxnSp macro="">
      <xdr:nvCxnSpPr>
        <xdr:cNvPr id="88" name="直線コネクタ 87"/>
        <xdr:cNvCxnSpPr/>
      </xdr:nvCxnSpPr>
      <xdr:spPr>
        <a:xfrm flipV="1">
          <a:off x="4051300" y="575902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9"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50605</xdr:rowOff>
    </xdr:from>
    <xdr:ext cx="405111" cy="259045"/>
    <xdr:sp macro="" textlink="">
      <xdr:nvSpPr>
        <xdr:cNvPr id="90" name="n_2aveValue有形固定資産減価償却率"/>
        <xdr:cNvSpPr txBox="1"/>
      </xdr:nvSpPr>
      <xdr:spPr>
        <a:xfrm>
          <a:off x="3086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1"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債務償還可能年数は類似団体平均を下回っており、引き続き、類似団体平均を上回らないよう取り組む。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4" name="楕円 133"/>
        <xdr:cNvSpPr/>
      </xdr:nvSpPr>
      <xdr:spPr>
        <a:xfrm>
          <a:off x="14744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87738</xdr:rowOff>
    </xdr:from>
    <xdr:ext cx="340478" cy="259045"/>
    <xdr:sp macro="" textlink="">
      <xdr:nvSpPr>
        <xdr:cNvPr id="135" name="債務償還可能年数該当値テキスト"/>
        <xdr:cNvSpPr txBox="1"/>
      </xdr:nvSpPr>
      <xdr:spPr>
        <a:xfrm>
          <a:off x="14846300" y="634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
1,145
155.88
2,516,496
2,420,865
95,631
1,285,385
2,242,656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75692</xdr:rowOff>
    </xdr:from>
    <xdr:to>
      <xdr:col>15</xdr:col>
      <xdr:colOff>101600</xdr:colOff>
      <xdr:row>40</xdr:row>
      <xdr:rowOff>5842</xdr:rowOff>
    </xdr:to>
    <xdr:sp macro="" textlink="">
      <xdr:nvSpPr>
        <xdr:cNvPr id="62" name="フローチャート: 判断 61"/>
        <xdr:cNvSpPr/>
      </xdr:nvSpPr>
      <xdr:spPr>
        <a:xfrm>
          <a:off x="2857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8" name="楕円 67"/>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69"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0" name="楕円 69"/>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28194</xdr:rowOff>
    </xdr:to>
    <xdr:cxnSp macro="">
      <xdr:nvCxnSpPr>
        <xdr:cNvPr id="71" name="直線コネクタ 70"/>
        <xdr:cNvCxnSpPr/>
      </xdr:nvCxnSpPr>
      <xdr:spPr>
        <a:xfrm flipV="1">
          <a:off x="3797300" y="65112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2"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22369</xdr:rowOff>
    </xdr:from>
    <xdr:ext cx="405111" cy="259045"/>
    <xdr:sp macro="" textlink="">
      <xdr:nvSpPr>
        <xdr:cNvPr id="73" name="n_2aveValue【道路】&#10;有形固定資産減価償却率"/>
        <xdr:cNvSpPr txBox="1"/>
      </xdr:nvSpPr>
      <xdr:spPr>
        <a:xfrm>
          <a:off x="2705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74" name="n_1mainValue【道路】&#10;有形固定資産減価償却率"/>
        <xdr:cNvSpPr txBox="1"/>
      </xdr:nvSpPr>
      <xdr:spPr>
        <a:xfrm>
          <a:off x="35820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69707</xdr:rowOff>
    </xdr:from>
    <xdr:to>
      <xdr:col>46</xdr:col>
      <xdr:colOff>38100</xdr:colOff>
      <xdr:row>39</xdr:row>
      <xdr:rowOff>171307</xdr:rowOff>
    </xdr:to>
    <xdr:sp macro="" textlink="">
      <xdr:nvSpPr>
        <xdr:cNvPr id="104" name="フローチャート: 判断 103"/>
        <xdr:cNvSpPr/>
      </xdr:nvSpPr>
      <xdr:spPr>
        <a:xfrm>
          <a:off x="8699500" y="675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41525</xdr:rowOff>
    </xdr:from>
    <xdr:to>
      <xdr:col>55</xdr:col>
      <xdr:colOff>50800</xdr:colOff>
      <xdr:row>37</xdr:row>
      <xdr:rowOff>143125</xdr:rowOff>
    </xdr:to>
    <xdr:sp macro="" textlink="">
      <xdr:nvSpPr>
        <xdr:cNvPr id="110" name="楕円 109"/>
        <xdr:cNvSpPr/>
      </xdr:nvSpPr>
      <xdr:spPr>
        <a:xfrm>
          <a:off x="10426700" y="638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64402</xdr:rowOff>
    </xdr:from>
    <xdr:ext cx="599010" cy="259045"/>
    <xdr:sp macro="" textlink="">
      <xdr:nvSpPr>
        <xdr:cNvPr id="111" name="【道路】&#10;一人当たり延長該当値テキスト"/>
        <xdr:cNvSpPr txBox="1"/>
      </xdr:nvSpPr>
      <xdr:spPr>
        <a:xfrm>
          <a:off x="10515600" y="62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59553</xdr:rowOff>
    </xdr:from>
    <xdr:to>
      <xdr:col>50</xdr:col>
      <xdr:colOff>165100</xdr:colOff>
      <xdr:row>37</xdr:row>
      <xdr:rowOff>161153</xdr:rowOff>
    </xdr:to>
    <xdr:sp macro="" textlink="">
      <xdr:nvSpPr>
        <xdr:cNvPr id="112" name="楕円 111"/>
        <xdr:cNvSpPr/>
      </xdr:nvSpPr>
      <xdr:spPr>
        <a:xfrm>
          <a:off x="9588500" y="64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92325</xdr:rowOff>
    </xdr:from>
    <xdr:to>
      <xdr:col>55</xdr:col>
      <xdr:colOff>0</xdr:colOff>
      <xdr:row>37</xdr:row>
      <xdr:rowOff>110353</xdr:rowOff>
    </xdr:to>
    <xdr:cxnSp macro="">
      <xdr:nvCxnSpPr>
        <xdr:cNvPr id="113" name="直線コネクタ 112"/>
        <xdr:cNvCxnSpPr/>
      </xdr:nvCxnSpPr>
      <xdr:spPr>
        <a:xfrm flipV="1">
          <a:off x="9639300" y="6435975"/>
          <a:ext cx="8382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4"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16384</xdr:rowOff>
    </xdr:from>
    <xdr:ext cx="534377" cy="259045"/>
    <xdr:sp macro="" textlink="">
      <xdr:nvSpPr>
        <xdr:cNvPr id="115" name="n_2aveValue【道路】&#10;一人当たり延長"/>
        <xdr:cNvSpPr txBox="1"/>
      </xdr:nvSpPr>
      <xdr:spPr>
        <a:xfrm>
          <a:off x="8483111" y="65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6230</xdr:rowOff>
    </xdr:from>
    <xdr:ext cx="599010" cy="259045"/>
    <xdr:sp macro="" textlink="">
      <xdr:nvSpPr>
        <xdr:cNvPr id="116" name="n_1mainValue【道路】&#10;一人当たり延長"/>
        <xdr:cNvSpPr txBox="1"/>
      </xdr:nvSpPr>
      <xdr:spPr>
        <a:xfrm>
          <a:off x="9327094" y="617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47" name="【橋りょう・トンネル】&#10;有形固定資産減価償却率平均値テキスト"/>
        <xdr:cNvSpPr txBox="1"/>
      </xdr:nvSpPr>
      <xdr:spPr>
        <a:xfrm>
          <a:off x="4673600" y="99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50" name="フローチャート: 判断 149"/>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56" name="楕円 155"/>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340478" cy="259045"/>
    <xdr:sp macro="" textlink="">
      <xdr:nvSpPr>
        <xdr:cNvPr id="157" name="【橋りょう・トンネル】&#10;有形固定資産減価償却率該当値テキスト"/>
        <xdr:cNvSpPr txBox="1"/>
      </xdr:nvSpPr>
      <xdr:spPr>
        <a:xfrm>
          <a:off x="4673600" y="1083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3084</xdr:rowOff>
    </xdr:from>
    <xdr:to>
      <xdr:col>20</xdr:col>
      <xdr:colOff>38100</xdr:colOff>
      <xdr:row>64</xdr:row>
      <xdr:rowOff>104684</xdr:rowOff>
    </xdr:to>
    <xdr:sp macro="" textlink="">
      <xdr:nvSpPr>
        <xdr:cNvPr id="158" name="楕円 157"/>
        <xdr:cNvSpPr/>
      </xdr:nvSpPr>
      <xdr:spPr>
        <a:xfrm>
          <a:off x="3746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53884</xdr:rowOff>
    </xdr:to>
    <xdr:cxnSp macro="">
      <xdr:nvCxnSpPr>
        <xdr:cNvPr id="159" name="直線コネクタ 158"/>
        <xdr:cNvCxnSpPr/>
      </xdr:nvCxnSpPr>
      <xdr:spPr>
        <a:xfrm flipV="1">
          <a:off x="3797300" y="1097280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0"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61" name="n_2aveValue【橋りょう・トンネル】&#10;有形固定資産減価償却率"/>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95811</xdr:rowOff>
    </xdr:from>
    <xdr:ext cx="340478" cy="259045"/>
    <xdr:sp macro="" textlink="">
      <xdr:nvSpPr>
        <xdr:cNvPr id="162" name="n_1mainValue【橋りょう・トンネル】&#10;有形固定資産減価償却率"/>
        <xdr:cNvSpPr txBox="1"/>
      </xdr:nvSpPr>
      <xdr:spPr>
        <a:xfrm>
          <a:off x="3614361" y="110686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191" name="【橋りょう・トンネル】&#10;一人当たり有形固定資産（償却資産）額平均値テキスト"/>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94" name="フローチャート: 判断 193"/>
        <xdr:cNvSpPr/>
      </xdr:nvSpPr>
      <xdr:spPr>
        <a:xfrm>
          <a:off x="8699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9792</xdr:rowOff>
    </xdr:from>
    <xdr:to>
      <xdr:col>55</xdr:col>
      <xdr:colOff>50800</xdr:colOff>
      <xdr:row>64</xdr:row>
      <xdr:rowOff>111392</xdr:rowOff>
    </xdr:to>
    <xdr:sp macro="" textlink="">
      <xdr:nvSpPr>
        <xdr:cNvPr id="200" name="楕円 199"/>
        <xdr:cNvSpPr/>
      </xdr:nvSpPr>
      <xdr:spPr>
        <a:xfrm>
          <a:off x="10426700" y="109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96169</xdr:rowOff>
    </xdr:from>
    <xdr:ext cx="534377" cy="259045"/>
    <xdr:sp macro="" textlink="">
      <xdr:nvSpPr>
        <xdr:cNvPr id="201" name="【橋りょう・トンネル】&#10;一人当たり有形固定資産（償却資産）額該当値テキスト"/>
        <xdr:cNvSpPr txBox="1"/>
      </xdr:nvSpPr>
      <xdr:spPr>
        <a:xfrm>
          <a:off x="10515600" y="108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10148</xdr:rowOff>
    </xdr:from>
    <xdr:to>
      <xdr:col>50</xdr:col>
      <xdr:colOff>165100</xdr:colOff>
      <xdr:row>64</xdr:row>
      <xdr:rowOff>111748</xdr:rowOff>
    </xdr:to>
    <xdr:sp macro="" textlink="">
      <xdr:nvSpPr>
        <xdr:cNvPr id="202" name="楕円 201"/>
        <xdr:cNvSpPr/>
      </xdr:nvSpPr>
      <xdr:spPr>
        <a:xfrm>
          <a:off x="9588500" y="10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60592</xdr:rowOff>
    </xdr:from>
    <xdr:to>
      <xdr:col>55</xdr:col>
      <xdr:colOff>0</xdr:colOff>
      <xdr:row>64</xdr:row>
      <xdr:rowOff>60948</xdr:rowOff>
    </xdr:to>
    <xdr:cxnSp macro="">
      <xdr:nvCxnSpPr>
        <xdr:cNvPr id="203" name="直線コネクタ 202"/>
        <xdr:cNvCxnSpPr/>
      </xdr:nvCxnSpPr>
      <xdr:spPr>
        <a:xfrm flipV="1">
          <a:off x="9639300" y="11033392"/>
          <a:ext cx="8382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4"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141785</xdr:rowOff>
    </xdr:from>
    <xdr:ext cx="599010" cy="259045"/>
    <xdr:sp macro="" textlink="">
      <xdr:nvSpPr>
        <xdr:cNvPr id="205" name="n_2aveValue【橋りょう・トンネル】&#10;一人当たり有形固定資産（償却資産）額"/>
        <xdr:cNvSpPr txBox="1"/>
      </xdr:nvSpPr>
      <xdr:spPr>
        <a:xfrm>
          <a:off x="8450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102875</xdr:rowOff>
    </xdr:from>
    <xdr:ext cx="534377" cy="259045"/>
    <xdr:sp macro="" textlink="">
      <xdr:nvSpPr>
        <xdr:cNvPr id="206" name="n_1mainValue【橋りょう・トンネル】&#10;一人当たり有形固定資産（償却資産）額"/>
        <xdr:cNvSpPr txBox="1"/>
      </xdr:nvSpPr>
      <xdr:spPr>
        <a:xfrm>
          <a:off x="9359411" y="110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9" name="フローチャート: 判断 238"/>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5" name="楕円 244"/>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246"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247" name="楕円 246"/>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78105</xdr:rowOff>
    </xdr:to>
    <xdr:cxnSp macro="">
      <xdr:nvCxnSpPr>
        <xdr:cNvPr id="248" name="直線コネクタ 247"/>
        <xdr:cNvCxnSpPr/>
      </xdr:nvCxnSpPr>
      <xdr:spPr>
        <a:xfrm>
          <a:off x="3797300" y="1386268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9"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251" name="n_1mainValue【公営住宅】&#10;有形固定資産減価償却率"/>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83" name="フローチャート: 判断 282"/>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6477</xdr:rowOff>
    </xdr:from>
    <xdr:to>
      <xdr:col>55</xdr:col>
      <xdr:colOff>50800</xdr:colOff>
      <xdr:row>83</xdr:row>
      <xdr:rowOff>108077</xdr:rowOff>
    </xdr:to>
    <xdr:sp macro="" textlink="">
      <xdr:nvSpPr>
        <xdr:cNvPr id="289" name="楕円 288"/>
        <xdr:cNvSpPr/>
      </xdr:nvSpPr>
      <xdr:spPr>
        <a:xfrm>
          <a:off x="10426700" y="1423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29354</xdr:rowOff>
    </xdr:from>
    <xdr:ext cx="469744" cy="259045"/>
    <xdr:sp macro="" textlink="">
      <xdr:nvSpPr>
        <xdr:cNvPr id="290" name="【公営住宅】&#10;一人当たり面積該当値テキスト"/>
        <xdr:cNvSpPr txBox="1"/>
      </xdr:nvSpPr>
      <xdr:spPr>
        <a:xfrm>
          <a:off x="10515600" y="1408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56387</xdr:rowOff>
    </xdr:from>
    <xdr:to>
      <xdr:col>50</xdr:col>
      <xdr:colOff>165100</xdr:colOff>
      <xdr:row>83</xdr:row>
      <xdr:rowOff>157987</xdr:rowOff>
    </xdr:to>
    <xdr:sp macro="" textlink="">
      <xdr:nvSpPr>
        <xdr:cNvPr id="291" name="楕円 290"/>
        <xdr:cNvSpPr/>
      </xdr:nvSpPr>
      <xdr:spPr>
        <a:xfrm>
          <a:off x="9588500" y="142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57277</xdr:rowOff>
    </xdr:from>
    <xdr:to>
      <xdr:col>55</xdr:col>
      <xdr:colOff>0</xdr:colOff>
      <xdr:row>83</xdr:row>
      <xdr:rowOff>107187</xdr:rowOff>
    </xdr:to>
    <xdr:cxnSp macro="">
      <xdr:nvCxnSpPr>
        <xdr:cNvPr id="292" name="直線コネクタ 291"/>
        <xdr:cNvCxnSpPr/>
      </xdr:nvCxnSpPr>
      <xdr:spPr>
        <a:xfrm flipV="1">
          <a:off x="9639300" y="14287627"/>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3"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94"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3064</xdr:rowOff>
    </xdr:from>
    <xdr:ext cx="469744" cy="259045"/>
    <xdr:sp macro="" textlink="">
      <xdr:nvSpPr>
        <xdr:cNvPr id="295" name="n_1mainValue【公営住宅】&#10;一人当たり面積"/>
        <xdr:cNvSpPr txBox="1"/>
      </xdr:nvSpPr>
      <xdr:spPr>
        <a:xfrm>
          <a:off x="9391727" y="1406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5" name="フローチャート: 判断 344"/>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351" name="楕円 350"/>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352" name="【認定こども園・幼稚園・保育所】&#10;有形固定資産減価償却率該当値テキスト"/>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133169</xdr:rowOff>
    </xdr:from>
    <xdr:to>
      <xdr:col>81</xdr:col>
      <xdr:colOff>101600</xdr:colOff>
      <xdr:row>36</xdr:row>
      <xdr:rowOff>63319</xdr:rowOff>
    </xdr:to>
    <xdr:sp macro="" textlink="">
      <xdr:nvSpPr>
        <xdr:cNvPr id="353" name="楕円 352"/>
        <xdr:cNvSpPr/>
      </xdr:nvSpPr>
      <xdr:spPr>
        <a:xfrm>
          <a:off x="15430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12519</xdr:rowOff>
    </xdr:to>
    <xdr:cxnSp macro="">
      <xdr:nvCxnSpPr>
        <xdr:cNvPr id="354" name="直線コネクタ 353"/>
        <xdr:cNvCxnSpPr/>
      </xdr:nvCxnSpPr>
      <xdr:spPr>
        <a:xfrm flipV="1">
          <a:off x="15481300" y="614389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5"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6"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79846</xdr:rowOff>
    </xdr:from>
    <xdr:ext cx="405111" cy="259045"/>
    <xdr:sp macro="" textlink="">
      <xdr:nvSpPr>
        <xdr:cNvPr id="357" name="n_1mainValue【認定こども園・幼稚園・保育所】&#10;有形固定資産減価償却率"/>
        <xdr:cNvSpPr txBox="1"/>
      </xdr:nvSpPr>
      <xdr:spPr>
        <a:xfrm>
          <a:off x="152660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15113</xdr:rowOff>
    </xdr:from>
    <xdr:to>
      <xdr:col>107</xdr:col>
      <xdr:colOff>101600</xdr:colOff>
      <xdr:row>41</xdr:row>
      <xdr:rowOff>116713</xdr:rowOff>
    </xdr:to>
    <xdr:sp macro="" textlink="">
      <xdr:nvSpPr>
        <xdr:cNvPr id="389" name="フローチャート: 判断 388"/>
        <xdr:cNvSpPr/>
      </xdr:nvSpPr>
      <xdr:spPr>
        <a:xfrm>
          <a:off x="20383500" y="704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126365</xdr:rowOff>
    </xdr:from>
    <xdr:to>
      <xdr:col>116</xdr:col>
      <xdr:colOff>114300</xdr:colOff>
      <xdr:row>41</xdr:row>
      <xdr:rowOff>56515</xdr:rowOff>
    </xdr:to>
    <xdr:sp macro="" textlink="">
      <xdr:nvSpPr>
        <xdr:cNvPr id="395" name="楕円 394"/>
        <xdr:cNvSpPr/>
      </xdr:nvSpPr>
      <xdr:spPr>
        <a:xfrm>
          <a:off x="22110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85742</xdr:rowOff>
    </xdr:from>
    <xdr:ext cx="469744" cy="259045"/>
    <xdr:sp macro="" textlink="">
      <xdr:nvSpPr>
        <xdr:cNvPr id="396" name="【認定こども園・幼稚園・保育所】&#10;一人当たり面積該当値テキスト"/>
        <xdr:cNvSpPr txBox="1"/>
      </xdr:nvSpPr>
      <xdr:spPr>
        <a:xfrm>
          <a:off x="22199600"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131318</xdr:rowOff>
    </xdr:from>
    <xdr:to>
      <xdr:col>112</xdr:col>
      <xdr:colOff>38100</xdr:colOff>
      <xdr:row>41</xdr:row>
      <xdr:rowOff>61468</xdr:rowOff>
    </xdr:to>
    <xdr:sp macro="" textlink="">
      <xdr:nvSpPr>
        <xdr:cNvPr id="397" name="楕円 396"/>
        <xdr:cNvSpPr/>
      </xdr:nvSpPr>
      <xdr:spPr>
        <a:xfrm>
          <a:off x="21272500" y="69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xdr:rowOff>
    </xdr:from>
    <xdr:to>
      <xdr:col>116</xdr:col>
      <xdr:colOff>63500</xdr:colOff>
      <xdr:row>41</xdr:row>
      <xdr:rowOff>10668</xdr:rowOff>
    </xdr:to>
    <xdr:cxnSp macro="">
      <xdr:nvCxnSpPr>
        <xdr:cNvPr id="398" name="直線コネクタ 397"/>
        <xdr:cNvCxnSpPr/>
      </xdr:nvCxnSpPr>
      <xdr:spPr>
        <a:xfrm flipV="1">
          <a:off x="21323300" y="703516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9"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133240</xdr:rowOff>
    </xdr:from>
    <xdr:ext cx="469744" cy="259045"/>
    <xdr:sp macro="" textlink="">
      <xdr:nvSpPr>
        <xdr:cNvPr id="400" name="n_2aveValue【認定こども園・幼稚園・保育所】&#10;一人当たり面積"/>
        <xdr:cNvSpPr txBox="1"/>
      </xdr:nvSpPr>
      <xdr:spPr>
        <a:xfrm>
          <a:off x="20199427" y="68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77995</xdr:rowOff>
    </xdr:from>
    <xdr:ext cx="469744" cy="259045"/>
    <xdr:sp macro="" textlink="">
      <xdr:nvSpPr>
        <xdr:cNvPr id="401" name="n_1mainValue【認定こども園・幼稚園・保育所】&#10;一人当たり面積"/>
        <xdr:cNvSpPr txBox="1"/>
      </xdr:nvSpPr>
      <xdr:spPr>
        <a:xfrm>
          <a:off x="21075727" y="676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35" name="フローチャート: 判断 434"/>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45538</xdr:rowOff>
    </xdr:from>
    <xdr:to>
      <xdr:col>85</xdr:col>
      <xdr:colOff>177800</xdr:colOff>
      <xdr:row>56</xdr:row>
      <xdr:rowOff>147138</xdr:rowOff>
    </xdr:to>
    <xdr:sp macro="" textlink="">
      <xdr:nvSpPr>
        <xdr:cNvPr id="441" name="楕円 440"/>
        <xdr:cNvSpPr/>
      </xdr:nvSpPr>
      <xdr:spPr>
        <a:xfrm>
          <a:off x="162687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68415</xdr:rowOff>
    </xdr:from>
    <xdr:ext cx="405111" cy="259045"/>
    <xdr:sp macro="" textlink="">
      <xdr:nvSpPr>
        <xdr:cNvPr id="442" name="【学校施設】&#10;有形固定資産減価償却率該当値テキスト"/>
        <xdr:cNvSpPr txBox="1"/>
      </xdr:nvSpPr>
      <xdr:spPr>
        <a:xfrm>
          <a:off x="16357600" y="949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87993</xdr:rowOff>
    </xdr:from>
    <xdr:to>
      <xdr:col>81</xdr:col>
      <xdr:colOff>101600</xdr:colOff>
      <xdr:row>57</xdr:row>
      <xdr:rowOff>18143</xdr:rowOff>
    </xdr:to>
    <xdr:sp macro="" textlink="">
      <xdr:nvSpPr>
        <xdr:cNvPr id="443" name="楕円 442"/>
        <xdr:cNvSpPr/>
      </xdr:nvSpPr>
      <xdr:spPr>
        <a:xfrm>
          <a:off x="15430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96338</xdr:rowOff>
    </xdr:from>
    <xdr:to>
      <xdr:col>85</xdr:col>
      <xdr:colOff>127000</xdr:colOff>
      <xdr:row>56</xdr:row>
      <xdr:rowOff>138793</xdr:rowOff>
    </xdr:to>
    <xdr:cxnSp macro="">
      <xdr:nvCxnSpPr>
        <xdr:cNvPr id="444" name="直線コネクタ 443"/>
        <xdr:cNvCxnSpPr/>
      </xdr:nvCxnSpPr>
      <xdr:spPr>
        <a:xfrm flipV="1">
          <a:off x="15481300" y="96975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5"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46" name="n_2ave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34670</xdr:rowOff>
    </xdr:from>
    <xdr:ext cx="405111" cy="259045"/>
    <xdr:sp macro="" textlink="">
      <xdr:nvSpPr>
        <xdr:cNvPr id="447" name="n_1mainValue【学校施設】&#10;有形固定資産減価償却率"/>
        <xdr:cNvSpPr txBox="1"/>
      </xdr:nvSpPr>
      <xdr:spPr>
        <a:xfrm>
          <a:off x="152660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12337</xdr:rowOff>
    </xdr:from>
    <xdr:to>
      <xdr:col>107</xdr:col>
      <xdr:colOff>101600</xdr:colOff>
      <xdr:row>62</xdr:row>
      <xdr:rowOff>113937</xdr:rowOff>
    </xdr:to>
    <xdr:sp macro="" textlink="">
      <xdr:nvSpPr>
        <xdr:cNvPr id="481" name="フローチャート: 判断 480"/>
        <xdr:cNvSpPr/>
      </xdr:nvSpPr>
      <xdr:spPr>
        <a:xfrm>
          <a:off x="20383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113901</xdr:rowOff>
    </xdr:from>
    <xdr:to>
      <xdr:col>116</xdr:col>
      <xdr:colOff>114300</xdr:colOff>
      <xdr:row>62</xdr:row>
      <xdr:rowOff>44051</xdr:rowOff>
    </xdr:to>
    <xdr:sp macro="" textlink="">
      <xdr:nvSpPr>
        <xdr:cNvPr id="487" name="楕円 486"/>
        <xdr:cNvSpPr/>
      </xdr:nvSpPr>
      <xdr:spPr>
        <a:xfrm>
          <a:off x="22110700" y="105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136778</xdr:rowOff>
    </xdr:from>
    <xdr:ext cx="469744" cy="259045"/>
    <xdr:sp macro="" textlink="">
      <xdr:nvSpPr>
        <xdr:cNvPr id="488" name="【学校施設】&#10;一人当たり面積該当値テキスト"/>
        <xdr:cNvSpPr txBox="1"/>
      </xdr:nvSpPr>
      <xdr:spPr>
        <a:xfrm>
          <a:off x="22199600" y="1042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124895</xdr:rowOff>
    </xdr:from>
    <xdr:to>
      <xdr:col>112</xdr:col>
      <xdr:colOff>38100</xdr:colOff>
      <xdr:row>62</xdr:row>
      <xdr:rowOff>55045</xdr:rowOff>
    </xdr:to>
    <xdr:sp macro="" textlink="">
      <xdr:nvSpPr>
        <xdr:cNvPr id="489" name="楕円 488"/>
        <xdr:cNvSpPr/>
      </xdr:nvSpPr>
      <xdr:spPr>
        <a:xfrm>
          <a:off x="21272500" y="105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164701</xdr:rowOff>
    </xdr:from>
    <xdr:to>
      <xdr:col>116</xdr:col>
      <xdr:colOff>63500</xdr:colOff>
      <xdr:row>62</xdr:row>
      <xdr:rowOff>4245</xdr:rowOff>
    </xdr:to>
    <xdr:cxnSp macro="">
      <xdr:nvCxnSpPr>
        <xdr:cNvPr id="490" name="直線コネクタ 489"/>
        <xdr:cNvCxnSpPr/>
      </xdr:nvCxnSpPr>
      <xdr:spPr>
        <a:xfrm flipV="1">
          <a:off x="21323300" y="10623151"/>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1"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130464</xdr:rowOff>
    </xdr:from>
    <xdr:ext cx="469744" cy="259045"/>
    <xdr:sp macro="" textlink="">
      <xdr:nvSpPr>
        <xdr:cNvPr id="492" name="n_2aveValue【学校施設】&#10;一人当たり面積"/>
        <xdr:cNvSpPr txBox="1"/>
      </xdr:nvSpPr>
      <xdr:spPr>
        <a:xfrm>
          <a:off x="20199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71572</xdr:rowOff>
    </xdr:from>
    <xdr:ext cx="469744" cy="259045"/>
    <xdr:sp macro="" textlink="">
      <xdr:nvSpPr>
        <xdr:cNvPr id="493" name="n_1mainValue【学校施設】&#10;一人当たり面積"/>
        <xdr:cNvSpPr txBox="1"/>
      </xdr:nvSpPr>
      <xdr:spPr>
        <a:xfrm>
          <a:off x="21075727" y="103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保育所</a:t>
          </a:r>
          <a:r>
            <a:rPr kumimoji="1" lang="ja-JP" altLang="en-US" sz="1300">
              <a:latin typeface="ＭＳ Ｐゴシック" panose="020B0600070205080204" pitchFamily="50" charset="-128"/>
              <a:ea typeface="ＭＳ Ｐゴシック" panose="020B0600070205080204" pitchFamily="50" charset="-128"/>
            </a:rPr>
            <a:t>、学校施設、公営住宅であり、低くなっている施設は、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橋りょう</a:t>
          </a:r>
          <a:r>
            <a:rPr kumimoji="1" lang="ja-JP" altLang="en-US" sz="1300">
              <a:latin typeface="ＭＳ Ｐゴシック" panose="020B0600070205080204" pitchFamily="50" charset="-128"/>
              <a:ea typeface="ＭＳ Ｐゴシック" panose="020B0600070205080204" pitchFamily="50" charset="-128"/>
            </a:rPr>
            <a:t>である。学校施設については、８６．１％と有形固定資産減価償却率が特に高くなっている。今後、全施設の個別施設計画の策定を進める予定であり、同計画に基づいて計画的な老朽化対策等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
1,145
155.88
2,516,496
2,420,865
95,631
1,285,385
2,242,656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77" name="【体育館・プール】&#10;有形固定資産減価償却率平均値テキスト"/>
        <xdr:cNvSpPr txBox="1"/>
      </xdr:nvSpPr>
      <xdr:spPr>
        <a:xfrm>
          <a:off x="46736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88" name="楕円 87"/>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89" name="【体育館・プー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90" name="楕円 89"/>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146685</xdr:rowOff>
    </xdr:to>
    <xdr:cxnSp macro="">
      <xdr:nvCxnSpPr>
        <xdr:cNvPr id="91" name="直線コネクタ 90"/>
        <xdr:cNvCxnSpPr/>
      </xdr:nvCxnSpPr>
      <xdr:spPr>
        <a:xfrm flipV="1">
          <a:off x="3797300" y="10559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17162</xdr:rowOff>
    </xdr:from>
    <xdr:ext cx="405111" cy="259045"/>
    <xdr:sp macro="" textlink="">
      <xdr:nvSpPr>
        <xdr:cNvPr id="92" name="n_1mainValue【体育館・プール】&#10;有形固定資産減価償却率"/>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26924</xdr:rowOff>
    </xdr:from>
    <xdr:to>
      <xdr:col>46</xdr:col>
      <xdr:colOff>38100</xdr:colOff>
      <xdr:row>62</xdr:row>
      <xdr:rowOff>128524</xdr:rowOff>
    </xdr:to>
    <xdr:sp macro="" textlink="">
      <xdr:nvSpPr>
        <xdr:cNvPr id="125" name="フローチャート: 判断 124"/>
        <xdr:cNvSpPr/>
      </xdr:nvSpPr>
      <xdr:spPr>
        <a:xfrm>
          <a:off x="8699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145051</xdr:rowOff>
    </xdr:from>
    <xdr:ext cx="469744" cy="259045"/>
    <xdr:sp macro="" textlink="">
      <xdr:nvSpPr>
        <xdr:cNvPr id="126" name="n_2aveValue【体育館・プール】&#10;一人当たり面積"/>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139700</xdr:rowOff>
    </xdr:from>
    <xdr:to>
      <xdr:col>55</xdr:col>
      <xdr:colOff>50800</xdr:colOff>
      <xdr:row>56</xdr:row>
      <xdr:rowOff>69850</xdr:rowOff>
    </xdr:to>
    <xdr:sp macro="" textlink="">
      <xdr:nvSpPr>
        <xdr:cNvPr id="132" name="楕円 131"/>
        <xdr:cNvSpPr/>
      </xdr:nvSpPr>
      <xdr:spPr>
        <a:xfrm>
          <a:off x="10426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162577</xdr:rowOff>
    </xdr:from>
    <xdr:ext cx="469744" cy="259045"/>
    <xdr:sp macro="" textlink="">
      <xdr:nvSpPr>
        <xdr:cNvPr id="133" name="【体育館・プール】&#10;一人当たり面積該当値テキスト"/>
        <xdr:cNvSpPr txBox="1"/>
      </xdr:nvSpPr>
      <xdr:spPr>
        <a:xfrm>
          <a:off x="10515600"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1016</xdr:rowOff>
    </xdr:from>
    <xdr:to>
      <xdr:col>50</xdr:col>
      <xdr:colOff>165100</xdr:colOff>
      <xdr:row>56</xdr:row>
      <xdr:rowOff>102616</xdr:rowOff>
    </xdr:to>
    <xdr:sp macro="" textlink="">
      <xdr:nvSpPr>
        <xdr:cNvPr id="134" name="楕円 133"/>
        <xdr:cNvSpPr/>
      </xdr:nvSpPr>
      <xdr:spPr>
        <a:xfrm>
          <a:off x="9588500" y="9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19050</xdr:rowOff>
    </xdr:from>
    <xdr:to>
      <xdr:col>55</xdr:col>
      <xdr:colOff>0</xdr:colOff>
      <xdr:row>56</xdr:row>
      <xdr:rowOff>51816</xdr:rowOff>
    </xdr:to>
    <xdr:cxnSp macro="">
      <xdr:nvCxnSpPr>
        <xdr:cNvPr id="135" name="直線コネクタ 134"/>
        <xdr:cNvCxnSpPr/>
      </xdr:nvCxnSpPr>
      <xdr:spPr>
        <a:xfrm flipV="1">
          <a:off x="9639300" y="9620250"/>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119143</xdr:rowOff>
    </xdr:from>
    <xdr:ext cx="469744" cy="259045"/>
    <xdr:sp macro="" textlink="">
      <xdr:nvSpPr>
        <xdr:cNvPr id="136" name="n_1mainValue【体育館・プール】&#10;一人当たり面積"/>
        <xdr:cNvSpPr txBox="1"/>
      </xdr:nvSpPr>
      <xdr:spPr>
        <a:xfrm>
          <a:off x="9391727" y="93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1" name="テキスト ボックス 1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2" name="直線コネクタ 1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3" name="直線コネクタ 1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4" name="テキスト ボックス 1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5" name="直線コネクタ 1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6" name="テキスト ボックス 1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7" name="直線コネクタ 1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8" name="テキスト ボックス 1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9" name="直線コネクタ 1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0" name="テキスト ボックス 1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1" name="直線コネクタ 1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2" name="テキスト ボックス 1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3" name="直線コネクタ 1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4" name="テキスト ボックス 1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6" name="テキスト ボックス 1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178" name="直線コネクタ 177"/>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79"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80" name="直線コネクタ 17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181"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182" name="直線コネクタ 181"/>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183"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184" name="フローチャート: 判断 183"/>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185" name="フローチャート: 判断 184"/>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186" name="n_1aveValue【市民会館】&#10;有形固定資産減価償却率"/>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187" name="フローチャート: 判断 186"/>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188"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9" name="テキスト ボックス 1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7438</xdr:rowOff>
    </xdr:from>
    <xdr:to>
      <xdr:col>24</xdr:col>
      <xdr:colOff>114300</xdr:colOff>
      <xdr:row>103</xdr:row>
      <xdr:rowOff>109038</xdr:rowOff>
    </xdr:to>
    <xdr:sp macro="" textlink="">
      <xdr:nvSpPr>
        <xdr:cNvPr id="194" name="楕円 193"/>
        <xdr:cNvSpPr/>
      </xdr:nvSpPr>
      <xdr:spPr>
        <a:xfrm>
          <a:off x="4584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30315</xdr:rowOff>
    </xdr:from>
    <xdr:ext cx="405111" cy="259045"/>
    <xdr:sp macro="" textlink="">
      <xdr:nvSpPr>
        <xdr:cNvPr id="195" name="【市民会館】&#10;有形固定資産減価償却率該当値テキスト"/>
        <xdr:cNvSpPr txBox="1"/>
      </xdr:nvSpPr>
      <xdr:spPr>
        <a:xfrm>
          <a:off x="4673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196" name="楕円 195"/>
        <xdr:cNvSpPr/>
      </xdr:nvSpPr>
      <xdr:spPr>
        <a:xfrm>
          <a:off x="3746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58238</xdr:rowOff>
    </xdr:from>
    <xdr:to>
      <xdr:col>24</xdr:col>
      <xdr:colOff>63500</xdr:colOff>
      <xdr:row>103</xdr:row>
      <xdr:rowOff>94162</xdr:rowOff>
    </xdr:to>
    <xdr:cxnSp macro="">
      <xdr:nvCxnSpPr>
        <xdr:cNvPr id="197" name="直線コネクタ 196"/>
        <xdr:cNvCxnSpPr/>
      </xdr:nvCxnSpPr>
      <xdr:spPr>
        <a:xfrm flipV="1">
          <a:off x="3797300" y="177175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161489</xdr:rowOff>
    </xdr:from>
    <xdr:ext cx="405111" cy="259045"/>
    <xdr:sp macro="" textlink="">
      <xdr:nvSpPr>
        <xdr:cNvPr id="198" name="n_1mainValue【市民会館】&#10;有形固定資産減価償却率"/>
        <xdr:cNvSpPr txBox="1"/>
      </xdr:nvSpPr>
      <xdr:spPr>
        <a:xfrm>
          <a:off x="3582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9" name="正方形/長方形 1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0" name="正方形/長方形 1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1" name="正方形/長方形 2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2" name="正方形/長方形 2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3" name="正方形/長方形 2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4" name="正方形/長方形 2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5" name="正方形/長方形 2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6" name="正方形/長方形 2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7" name="テキスト ボックス 2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8" name="直線コネクタ 2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9" name="直線コネクタ 2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0" name="テキスト ボックス 2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1" name="直線コネクタ 2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2" name="テキスト ボックス 2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3" name="直線コネクタ 2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4" name="テキスト ボックス 2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5" name="直線コネクタ 2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6" name="テキスト ボックス 2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7" name="直線コネクタ 2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8" name="テキスト ボックス 2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9" name="直線コネクタ 2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0" name="テキスト ボックス 2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24" name="直線コネクタ 223"/>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25"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26" name="直線コネクタ 225"/>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27"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228" name="直線コネクタ 227"/>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21607</xdr:rowOff>
    </xdr:from>
    <xdr:ext cx="469744" cy="259045"/>
    <xdr:sp macro="" textlink="">
      <xdr:nvSpPr>
        <xdr:cNvPr id="229" name="【市民会館】&#10;一人当たり面積平均値テキスト"/>
        <xdr:cNvSpPr txBox="1"/>
      </xdr:nvSpPr>
      <xdr:spPr>
        <a:xfrm>
          <a:off x="10515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230" name="フローチャート: 判断 229"/>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231" name="フローチャート: 判断 23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93997</xdr:rowOff>
    </xdr:from>
    <xdr:ext cx="469744" cy="259045"/>
    <xdr:sp macro="" textlink="">
      <xdr:nvSpPr>
        <xdr:cNvPr id="232"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71120</xdr:rowOff>
    </xdr:from>
    <xdr:to>
      <xdr:col>46</xdr:col>
      <xdr:colOff>38100</xdr:colOff>
      <xdr:row>105</xdr:row>
      <xdr:rowOff>1270</xdr:rowOff>
    </xdr:to>
    <xdr:sp macro="" textlink="">
      <xdr:nvSpPr>
        <xdr:cNvPr id="233" name="フローチャート: 判断 232"/>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17797</xdr:rowOff>
    </xdr:from>
    <xdr:ext cx="469744" cy="259045"/>
    <xdr:sp macro="" textlink="">
      <xdr:nvSpPr>
        <xdr:cNvPr id="234" name="n_2ave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5" name="テキスト ボックス 2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6" name="テキスト ボックス 2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7" name="テキスト ボックス 2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8" name="テキスト ボックス 2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9" name="テキスト ボックス 2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240" name="楕円 239"/>
        <xdr:cNvSpPr/>
      </xdr:nvSpPr>
      <xdr:spPr>
        <a:xfrm>
          <a:off x="10426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100165</xdr:rowOff>
    </xdr:from>
    <xdr:ext cx="469744" cy="259045"/>
    <xdr:sp macro="" textlink="">
      <xdr:nvSpPr>
        <xdr:cNvPr id="241" name="【市民会館】&#10;一人当たり面積該当値テキスト"/>
        <xdr:cNvSpPr txBox="1"/>
      </xdr:nvSpPr>
      <xdr:spPr>
        <a:xfrm>
          <a:off x="1051560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133713</xdr:rowOff>
    </xdr:from>
    <xdr:to>
      <xdr:col>50</xdr:col>
      <xdr:colOff>165100</xdr:colOff>
      <xdr:row>106</xdr:row>
      <xdr:rowOff>63863</xdr:rowOff>
    </xdr:to>
    <xdr:sp macro="" textlink="">
      <xdr:nvSpPr>
        <xdr:cNvPr id="242" name="楕円 241"/>
        <xdr:cNvSpPr/>
      </xdr:nvSpPr>
      <xdr:spPr>
        <a:xfrm>
          <a:off x="9588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13063</xdr:rowOff>
    </xdr:to>
    <xdr:cxnSp macro="">
      <xdr:nvCxnSpPr>
        <xdr:cNvPr id="243" name="直線コネクタ 242"/>
        <xdr:cNvCxnSpPr/>
      </xdr:nvCxnSpPr>
      <xdr:spPr>
        <a:xfrm flipV="1">
          <a:off x="9639300" y="18174788"/>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54990</xdr:rowOff>
    </xdr:from>
    <xdr:ext cx="469744" cy="259045"/>
    <xdr:sp macro="" textlink="">
      <xdr:nvSpPr>
        <xdr:cNvPr id="244" name="n_1mainValue【市民会館】&#10;一人当たり面積"/>
        <xdr:cNvSpPr txBox="1"/>
      </xdr:nvSpPr>
      <xdr:spPr>
        <a:xfrm>
          <a:off x="93917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9" name="テキスト ボックス 2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0" name="直線コネクタ 2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1" name="直線コネクタ 2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2" name="テキスト ボックス 2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3" name="直線コネクタ 2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4" name="テキスト ボックス 2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5" name="直線コネクタ 2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6" name="テキスト ボックス 2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7" name="直線コネクタ 2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8" name="テキスト ボックス 2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9" name="直線コネクタ 2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0" name="テキスト ボックス 2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1" name="直線コネクタ 2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2" name="テキスト ボックス 2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3" name="直線コネクタ 2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4" name="テキスト ボックス 2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286" name="直線コネクタ 285"/>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287"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288" name="直線コネクタ 287"/>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90" name="直線コネクタ 28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291"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292" name="フローチャート: 判断 291"/>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293" name="フローチャート: 判断 292"/>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294"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5" name="フローチャート: 判断 294"/>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6"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7" name="テキスト ボックス 2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8" name="テキスト ボックス 2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9" name="テキスト ボックス 2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0" name="テキスト ボックス 2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1" name="テキスト ボックス 3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302" name="楕円 301"/>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303"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304" name="楕円 303"/>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155122</xdr:rowOff>
    </xdr:to>
    <xdr:cxnSp macro="">
      <xdr:nvCxnSpPr>
        <xdr:cNvPr id="305" name="直線コネクタ 304"/>
        <xdr:cNvCxnSpPr/>
      </xdr:nvCxnSpPr>
      <xdr:spPr>
        <a:xfrm flipV="1">
          <a:off x="15481300" y="102216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306" name="n_1mainValue【保健センター・保健所】&#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5" name="テキスト ボックス 3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6" name="直線コネクタ 3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7" name="直線コネクタ 3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8" name="テキスト ボックス 3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9" name="直線コネクタ 3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0" name="テキスト ボックス 3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1" name="直線コネクタ 3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2" name="テキスト ボックス 3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3" name="直線コネクタ 3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4" name="テキスト ボックス 3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5" name="直線コネクタ 3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6" name="テキスト ボックス 3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7" name="直線コネクタ 3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8" name="テキスト ボックス 3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330" name="直線コネクタ 329"/>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331"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332" name="直線コネクタ 331"/>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333"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334" name="直線コネクタ 33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35"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36" name="フローチャート: 判断 335"/>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337" name="フローチャート: 判断 336"/>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338" name="n_1aveValue【保健センター・保健所】&#10;一人当たり面積"/>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9" name="フローチャート: 判断 338"/>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40"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1" name="テキスト ボックス 3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2" name="テキスト ボックス 3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3" name="テキスト ボックス 3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4" name="テキスト ボックス 3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5" name="テキスト ボックス 3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346" name="楕円 345"/>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124477</xdr:rowOff>
    </xdr:from>
    <xdr:ext cx="469744" cy="259045"/>
    <xdr:sp macro="" textlink="">
      <xdr:nvSpPr>
        <xdr:cNvPr id="347" name="【保健センター・保健所】&#10;一人当たり面積該当値テキスト"/>
        <xdr:cNvSpPr txBox="1"/>
      </xdr:nvSpPr>
      <xdr:spPr>
        <a:xfrm>
          <a:off x="221996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348" name="楕円 347"/>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162306</xdr:rowOff>
    </xdr:to>
    <xdr:cxnSp macro="">
      <xdr:nvCxnSpPr>
        <xdr:cNvPr id="349" name="直線コネクタ 348"/>
        <xdr:cNvCxnSpPr/>
      </xdr:nvCxnSpPr>
      <xdr:spPr>
        <a:xfrm flipV="1">
          <a:off x="21323300" y="1061085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350" name="n_1main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1" name="テキスト ボックス 3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2" name="直線コネクタ 3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3" name="テキスト ボックス 3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4" name="直線コネクタ 3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5" name="テキスト ボックス 3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6" name="直線コネクタ 3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7" name="テキスト ボックス 3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8" name="直線コネクタ 3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9" name="テキスト ボックス 3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0" name="直線コネクタ 3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1" name="テキスト ボックス 3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2" name="直線コネクタ 3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3" name="テキスト ボックス 3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75" name="直線コネクタ 374"/>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76"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77" name="直線コネクタ 376"/>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78"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79" name="直線コネクタ 378"/>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80"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81" name="フローチャート: 判断 380"/>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82" name="フローチャート: 判断 381"/>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83"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107314</xdr:rowOff>
    </xdr:from>
    <xdr:to>
      <xdr:col>76</xdr:col>
      <xdr:colOff>165100</xdr:colOff>
      <xdr:row>82</xdr:row>
      <xdr:rowOff>37464</xdr:rowOff>
    </xdr:to>
    <xdr:sp macro="" textlink="">
      <xdr:nvSpPr>
        <xdr:cNvPr id="384" name="フローチャート: 判断 383"/>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53991</xdr:rowOff>
    </xdr:from>
    <xdr:ext cx="405111" cy="259045"/>
    <xdr:sp macro="" textlink="">
      <xdr:nvSpPr>
        <xdr:cNvPr id="385"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6" name="テキスト ボックス 3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7" name="テキスト ボックス 3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8" name="テキスト ボックス 3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9" name="テキスト ボックス 3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0" name="テキスト ボックス 3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391" name="楕円 390"/>
        <xdr:cNvSpPr/>
      </xdr:nvSpPr>
      <xdr:spPr>
        <a:xfrm>
          <a:off x="16268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392" name="【消防施設】&#10;有形固定資産減価償却率該当値テキスト"/>
        <xdr:cNvSpPr txBox="1"/>
      </xdr:nvSpPr>
      <xdr:spPr>
        <a:xfrm>
          <a:off x="16357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393" name="楕円 392"/>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83</xdr:row>
      <xdr:rowOff>144780</xdr:rowOff>
    </xdr:to>
    <xdr:cxnSp macro="">
      <xdr:nvCxnSpPr>
        <xdr:cNvPr id="394" name="直線コネクタ 393"/>
        <xdr:cNvCxnSpPr/>
      </xdr:nvCxnSpPr>
      <xdr:spPr>
        <a:xfrm>
          <a:off x="15481300" y="13668375"/>
          <a:ext cx="838200" cy="7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19702</xdr:rowOff>
    </xdr:from>
    <xdr:ext cx="405111" cy="259045"/>
    <xdr:sp macro="" textlink="">
      <xdr:nvSpPr>
        <xdr:cNvPr id="395" name="n_1mainValue【消防施設】&#10;有形固定資産減価償却率"/>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6" name="正方形/長方形 3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7" name="正方形/長方形 3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8" name="正方形/長方形 3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9" name="正方形/長方形 3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0" name="正方形/長方形 3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1" name="正方形/長方形 4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2" name="正方形/長方形 4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3" name="正方形/長方形 4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4" name="テキスト ボックス 4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5" name="直線コネクタ 4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6" name="直線コネクタ 4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7" name="テキスト ボックス 4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8" name="直線コネクタ 4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9" name="テキスト ボックス 4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0" name="直線コネクタ 4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1" name="テキスト ボックス 4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2" name="直線コネクタ 4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3" name="テキスト ボックス 4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4" name="直線コネクタ 4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5" name="テキスト ボックス 4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17" name="直線コネクタ 416"/>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18"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19" name="直線コネクタ 418"/>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2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21" name="直線コネクタ 42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22"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23" name="フローチャート: 判断 422"/>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24" name="フローチャート: 判断 423"/>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425"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19304</xdr:rowOff>
    </xdr:from>
    <xdr:to>
      <xdr:col>107</xdr:col>
      <xdr:colOff>101600</xdr:colOff>
      <xdr:row>85</xdr:row>
      <xdr:rowOff>120904</xdr:rowOff>
    </xdr:to>
    <xdr:sp macro="" textlink="">
      <xdr:nvSpPr>
        <xdr:cNvPr id="426" name="フローチャート: 判断 425"/>
        <xdr:cNvSpPr/>
      </xdr:nvSpPr>
      <xdr:spPr>
        <a:xfrm>
          <a:off x="20383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137431</xdr:rowOff>
    </xdr:from>
    <xdr:ext cx="469744" cy="259045"/>
    <xdr:sp macro="" textlink="">
      <xdr:nvSpPr>
        <xdr:cNvPr id="427" name="n_2aveValue【消防施設】&#10;一人当たり面積"/>
        <xdr:cNvSpPr txBox="1"/>
      </xdr:nvSpPr>
      <xdr:spPr>
        <a:xfrm>
          <a:off x="20199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8" name="テキスト ボックス 4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9" name="テキスト ボックス 4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0" name="テキスト ボックス 4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1" name="テキスト ボックス 4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2" name="テキスト ボックス 4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30735</xdr:rowOff>
    </xdr:from>
    <xdr:to>
      <xdr:col>116</xdr:col>
      <xdr:colOff>114300</xdr:colOff>
      <xdr:row>82</xdr:row>
      <xdr:rowOff>132335</xdr:rowOff>
    </xdr:to>
    <xdr:sp macro="" textlink="">
      <xdr:nvSpPr>
        <xdr:cNvPr id="433" name="楕円 432"/>
        <xdr:cNvSpPr/>
      </xdr:nvSpPr>
      <xdr:spPr>
        <a:xfrm>
          <a:off x="22110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53612</xdr:rowOff>
    </xdr:from>
    <xdr:ext cx="469744" cy="259045"/>
    <xdr:sp macro="" textlink="">
      <xdr:nvSpPr>
        <xdr:cNvPr id="434" name="【消防施設】&#10;一人当たり面積該当値テキスト"/>
        <xdr:cNvSpPr txBox="1"/>
      </xdr:nvSpPr>
      <xdr:spPr>
        <a:xfrm>
          <a:off x="22199600"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45365</xdr:rowOff>
    </xdr:from>
    <xdr:to>
      <xdr:col>112</xdr:col>
      <xdr:colOff>38100</xdr:colOff>
      <xdr:row>82</xdr:row>
      <xdr:rowOff>146965</xdr:rowOff>
    </xdr:to>
    <xdr:sp macro="" textlink="">
      <xdr:nvSpPr>
        <xdr:cNvPr id="435" name="楕円 434"/>
        <xdr:cNvSpPr/>
      </xdr:nvSpPr>
      <xdr:spPr>
        <a:xfrm>
          <a:off x="21272500" y="141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81535</xdr:rowOff>
    </xdr:from>
    <xdr:to>
      <xdr:col>116</xdr:col>
      <xdr:colOff>63500</xdr:colOff>
      <xdr:row>82</xdr:row>
      <xdr:rowOff>96165</xdr:rowOff>
    </xdr:to>
    <xdr:cxnSp macro="">
      <xdr:nvCxnSpPr>
        <xdr:cNvPr id="436" name="直線コネクタ 435"/>
        <xdr:cNvCxnSpPr/>
      </xdr:nvCxnSpPr>
      <xdr:spPr>
        <a:xfrm flipV="1">
          <a:off x="21323300" y="1414043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163492</xdr:rowOff>
    </xdr:from>
    <xdr:ext cx="469744" cy="259045"/>
    <xdr:sp macro="" textlink="">
      <xdr:nvSpPr>
        <xdr:cNvPr id="437" name="n_1mainValue【消防施設】&#10;一人当たり面積"/>
        <xdr:cNvSpPr txBox="1"/>
      </xdr:nvSpPr>
      <xdr:spPr>
        <a:xfrm>
          <a:off x="21075727" y="1387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63" name="直線コネクタ 462"/>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64"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65" name="直線コネクタ 4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66"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67" name="直線コネクタ 466"/>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68"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69" name="フローチャート: 判断 468"/>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70" name="フローチャート: 判断 469"/>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71"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72" name="フローチャート: 判断 47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73"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18869</xdr:rowOff>
    </xdr:from>
    <xdr:to>
      <xdr:col>85</xdr:col>
      <xdr:colOff>177800</xdr:colOff>
      <xdr:row>101</xdr:row>
      <xdr:rowOff>120469</xdr:rowOff>
    </xdr:to>
    <xdr:sp macro="" textlink="">
      <xdr:nvSpPr>
        <xdr:cNvPr id="479" name="楕円 478"/>
        <xdr:cNvSpPr/>
      </xdr:nvSpPr>
      <xdr:spPr>
        <a:xfrm>
          <a:off x="162687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41746</xdr:rowOff>
    </xdr:from>
    <xdr:ext cx="405111" cy="259045"/>
    <xdr:sp macro="" textlink="">
      <xdr:nvSpPr>
        <xdr:cNvPr id="480" name="【庁舎】&#10;有形固定資産減価償却率該当値テキスト"/>
        <xdr:cNvSpPr txBox="1"/>
      </xdr:nvSpPr>
      <xdr:spPr>
        <a:xfrm>
          <a:off x="16357600" y="1718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51526</xdr:rowOff>
    </xdr:from>
    <xdr:to>
      <xdr:col>81</xdr:col>
      <xdr:colOff>101600</xdr:colOff>
      <xdr:row>101</xdr:row>
      <xdr:rowOff>153126</xdr:rowOff>
    </xdr:to>
    <xdr:sp macro="" textlink="">
      <xdr:nvSpPr>
        <xdr:cNvPr id="481" name="楕円 480"/>
        <xdr:cNvSpPr/>
      </xdr:nvSpPr>
      <xdr:spPr>
        <a:xfrm>
          <a:off x="15430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69669</xdr:rowOff>
    </xdr:from>
    <xdr:to>
      <xdr:col>85</xdr:col>
      <xdr:colOff>127000</xdr:colOff>
      <xdr:row>101</xdr:row>
      <xdr:rowOff>102326</xdr:rowOff>
    </xdr:to>
    <xdr:cxnSp macro="">
      <xdr:nvCxnSpPr>
        <xdr:cNvPr id="482" name="直線コネクタ 481"/>
        <xdr:cNvCxnSpPr/>
      </xdr:nvCxnSpPr>
      <xdr:spPr>
        <a:xfrm flipV="1">
          <a:off x="15481300" y="173861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169653</xdr:rowOff>
    </xdr:from>
    <xdr:ext cx="405111" cy="259045"/>
    <xdr:sp macro="" textlink="">
      <xdr:nvSpPr>
        <xdr:cNvPr id="483" name="n_1mainValue【庁舎】&#10;有形固定資産減価償却率"/>
        <xdr:cNvSpPr txBox="1"/>
      </xdr:nvSpPr>
      <xdr:spPr>
        <a:xfrm>
          <a:off x="152660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4" name="直線コネクタ 4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5" name="テキスト ボックス 4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6" name="直線コネクタ 4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7" name="テキスト ボックス 4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8" name="直線コネクタ 4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9" name="テキスト ボックス 4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0" name="直線コネクタ 4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1" name="テキスト ボックス 5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2" name="直線コネクタ 5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3" name="テキスト ボックス 5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4" name="直線コネクタ 5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05" name="テキスト ボックス 504"/>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7" name="テキスト ボックス 50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09" name="直線コネクタ 508"/>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10"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11" name="直線コネクタ 510"/>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12"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13" name="直線コネクタ 512"/>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514"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15" name="フローチャート: 判断 514"/>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16" name="フローチャート: 判断 515"/>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517"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21318</xdr:rowOff>
    </xdr:from>
    <xdr:to>
      <xdr:col>107</xdr:col>
      <xdr:colOff>101600</xdr:colOff>
      <xdr:row>108</xdr:row>
      <xdr:rowOff>122918</xdr:rowOff>
    </xdr:to>
    <xdr:sp macro="" textlink="">
      <xdr:nvSpPr>
        <xdr:cNvPr id="518" name="フローチャート: 判断 517"/>
        <xdr:cNvSpPr/>
      </xdr:nvSpPr>
      <xdr:spPr>
        <a:xfrm>
          <a:off x="20383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139445</xdr:rowOff>
    </xdr:from>
    <xdr:ext cx="469744" cy="259045"/>
    <xdr:sp macro="" textlink="">
      <xdr:nvSpPr>
        <xdr:cNvPr id="519" name="n_2aveValue【庁舎】&#10;一人当たり面積"/>
        <xdr:cNvSpPr txBox="1"/>
      </xdr:nvSpPr>
      <xdr:spPr>
        <a:xfrm>
          <a:off x="20199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104267</xdr:rowOff>
    </xdr:from>
    <xdr:to>
      <xdr:col>116</xdr:col>
      <xdr:colOff>114300</xdr:colOff>
      <xdr:row>107</xdr:row>
      <xdr:rowOff>34417</xdr:rowOff>
    </xdr:to>
    <xdr:sp macro="" textlink="">
      <xdr:nvSpPr>
        <xdr:cNvPr id="525" name="楕円 524"/>
        <xdr:cNvSpPr/>
      </xdr:nvSpPr>
      <xdr:spPr>
        <a:xfrm>
          <a:off x="22110700" y="182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127144</xdr:rowOff>
    </xdr:from>
    <xdr:ext cx="469744" cy="259045"/>
    <xdr:sp macro="" textlink="">
      <xdr:nvSpPr>
        <xdr:cNvPr id="526" name="【庁舎】&#10;一人当たり面積該当値テキスト"/>
        <xdr:cNvSpPr txBox="1"/>
      </xdr:nvSpPr>
      <xdr:spPr>
        <a:xfrm>
          <a:off x="22199600"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113247</xdr:rowOff>
    </xdr:from>
    <xdr:to>
      <xdr:col>112</xdr:col>
      <xdr:colOff>38100</xdr:colOff>
      <xdr:row>107</xdr:row>
      <xdr:rowOff>43397</xdr:rowOff>
    </xdr:to>
    <xdr:sp macro="" textlink="">
      <xdr:nvSpPr>
        <xdr:cNvPr id="527" name="楕円 526"/>
        <xdr:cNvSpPr/>
      </xdr:nvSpPr>
      <xdr:spPr>
        <a:xfrm>
          <a:off x="21272500" y="182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155067</xdr:rowOff>
    </xdr:from>
    <xdr:to>
      <xdr:col>116</xdr:col>
      <xdr:colOff>63500</xdr:colOff>
      <xdr:row>106</xdr:row>
      <xdr:rowOff>164047</xdr:rowOff>
    </xdr:to>
    <xdr:cxnSp macro="">
      <xdr:nvCxnSpPr>
        <xdr:cNvPr id="528" name="直線コネクタ 527"/>
        <xdr:cNvCxnSpPr/>
      </xdr:nvCxnSpPr>
      <xdr:spPr>
        <a:xfrm flipV="1">
          <a:off x="21323300" y="18328767"/>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59924</xdr:rowOff>
    </xdr:from>
    <xdr:ext cx="469744" cy="259045"/>
    <xdr:sp macro="" textlink="">
      <xdr:nvSpPr>
        <xdr:cNvPr id="529" name="n_1mainValue【庁舎】&#10;一人当たり面積"/>
        <xdr:cNvSpPr txBox="1"/>
      </xdr:nvSpPr>
      <xdr:spPr>
        <a:xfrm>
          <a:off x="21075727" y="180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類似団体と比較して有形固定資産減価償却率が高くなっている施設は、保健センター、市民会館、庁舎となっており、低くなっている施設は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、体育館・プール、消防</a:t>
          </a:r>
          <a:r>
            <a:rPr kumimoji="1" lang="ja-JP" altLang="en-US" sz="1300">
              <a:latin typeface="ＭＳ Ｐゴシック" panose="020B0600070205080204" pitchFamily="50" charset="-128"/>
              <a:ea typeface="ＭＳ Ｐゴシック" panose="020B0600070205080204" pitchFamily="50" charset="-128"/>
            </a:rPr>
            <a:t>施設である。庁舎については８１．９％と有形固定資産減価償却率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特に高くなっている。今後、全施設の個別施設計画の策定を進める予定であり、同計画に基づいて計画的な老朽化対策等に取り組んでいく。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2" t="s">
        <v>116</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x14ac:dyDescent="0.15">
      <c r="B2" s="3" t="s">
        <v>65</v>
      </c>
      <c r="C2" s="3"/>
      <c r="D2" s="12"/>
    </row>
    <row r="3" spans="1:119" ht="18.75" customHeight="1" x14ac:dyDescent="0.15">
      <c r="A3" s="2"/>
      <c r="B3" s="401" t="s">
        <v>118</v>
      </c>
      <c r="C3" s="402"/>
      <c r="D3" s="402"/>
      <c r="E3" s="403"/>
      <c r="F3" s="403"/>
      <c r="G3" s="403"/>
      <c r="H3" s="403"/>
      <c r="I3" s="403"/>
      <c r="J3" s="403"/>
      <c r="K3" s="403"/>
      <c r="L3" s="403" t="s">
        <v>120</v>
      </c>
      <c r="M3" s="403"/>
      <c r="N3" s="403"/>
      <c r="O3" s="403"/>
      <c r="P3" s="403"/>
      <c r="Q3" s="403"/>
      <c r="R3" s="409"/>
      <c r="S3" s="409"/>
      <c r="T3" s="409"/>
      <c r="U3" s="409"/>
      <c r="V3" s="410"/>
      <c r="W3" s="352" t="s">
        <v>121</v>
      </c>
      <c r="X3" s="353"/>
      <c r="Y3" s="353"/>
      <c r="Z3" s="353"/>
      <c r="AA3" s="353"/>
      <c r="AB3" s="402"/>
      <c r="AC3" s="409" t="s">
        <v>122</v>
      </c>
      <c r="AD3" s="353"/>
      <c r="AE3" s="353"/>
      <c r="AF3" s="353"/>
      <c r="AG3" s="353"/>
      <c r="AH3" s="353"/>
      <c r="AI3" s="353"/>
      <c r="AJ3" s="353"/>
      <c r="AK3" s="353"/>
      <c r="AL3" s="417"/>
      <c r="AM3" s="352" t="s">
        <v>123</v>
      </c>
      <c r="AN3" s="353"/>
      <c r="AO3" s="353"/>
      <c r="AP3" s="353"/>
      <c r="AQ3" s="353"/>
      <c r="AR3" s="353"/>
      <c r="AS3" s="353"/>
      <c r="AT3" s="353"/>
      <c r="AU3" s="353"/>
      <c r="AV3" s="353"/>
      <c r="AW3" s="353"/>
      <c r="AX3" s="417"/>
      <c r="AY3" s="438" t="s">
        <v>0</v>
      </c>
      <c r="AZ3" s="439"/>
      <c r="BA3" s="439"/>
      <c r="BB3" s="439"/>
      <c r="BC3" s="439"/>
      <c r="BD3" s="439"/>
      <c r="BE3" s="439"/>
      <c r="BF3" s="439"/>
      <c r="BG3" s="439"/>
      <c r="BH3" s="439"/>
      <c r="BI3" s="439"/>
      <c r="BJ3" s="439"/>
      <c r="BK3" s="439"/>
      <c r="BL3" s="439"/>
      <c r="BM3" s="563"/>
      <c r="BN3" s="352" t="s">
        <v>124</v>
      </c>
      <c r="BO3" s="353"/>
      <c r="BP3" s="353"/>
      <c r="BQ3" s="353"/>
      <c r="BR3" s="353"/>
      <c r="BS3" s="353"/>
      <c r="BT3" s="353"/>
      <c r="BU3" s="417"/>
      <c r="BV3" s="352" t="s">
        <v>125</v>
      </c>
      <c r="BW3" s="353"/>
      <c r="BX3" s="353"/>
      <c r="BY3" s="353"/>
      <c r="BZ3" s="353"/>
      <c r="CA3" s="353"/>
      <c r="CB3" s="353"/>
      <c r="CC3" s="417"/>
      <c r="CD3" s="438" t="s">
        <v>0</v>
      </c>
      <c r="CE3" s="439"/>
      <c r="CF3" s="439"/>
      <c r="CG3" s="439"/>
      <c r="CH3" s="439"/>
      <c r="CI3" s="439"/>
      <c r="CJ3" s="439"/>
      <c r="CK3" s="439"/>
      <c r="CL3" s="439"/>
      <c r="CM3" s="439"/>
      <c r="CN3" s="439"/>
      <c r="CO3" s="439"/>
      <c r="CP3" s="439"/>
      <c r="CQ3" s="439"/>
      <c r="CR3" s="439"/>
      <c r="CS3" s="563"/>
      <c r="CT3" s="352" t="s">
        <v>119</v>
      </c>
      <c r="CU3" s="353"/>
      <c r="CV3" s="353"/>
      <c r="CW3" s="353"/>
      <c r="CX3" s="353"/>
      <c r="CY3" s="353"/>
      <c r="CZ3" s="353"/>
      <c r="DA3" s="417"/>
      <c r="DB3" s="352" t="s">
        <v>126</v>
      </c>
      <c r="DC3" s="353"/>
      <c r="DD3" s="353"/>
      <c r="DE3" s="353"/>
      <c r="DF3" s="353"/>
      <c r="DG3" s="353"/>
      <c r="DH3" s="353"/>
      <c r="DI3" s="417"/>
    </row>
    <row r="4" spans="1:119" ht="18.75" customHeight="1" x14ac:dyDescent="0.15">
      <c r="A4" s="2"/>
      <c r="B4" s="404"/>
      <c r="C4" s="405"/>
      <c r="D4" s="405"/>
      <c r="E4" s="406"/>
      <c r="F4" s="406"/>
      <c r="G4" s="406"/>
      <c r="H4" s="406"/>
      <c r="I4" s="406"/>
      <c r="J4" s="406"/>
      <c r="K4" s="406"/>
      <c r="L4" s="406"/>
      <c r="M4" s="406"/>
      <c r="N4" s="406"/>
      <c r="O4" s="406"/>
      <c r="P4" s="406"/>
      <c r="Q4" s="406"/>
      <c r="R4" s="411"/>
      <c r="S4" s="411"/>
      <c r="T4" s="411"/>
      <c r="U4" s="411"/>
      <c r="V4" s="412"/>
      <c r="W4" s="414"/>
      <c r="X4" s="415"/>
      <c r="Y4" s="415"/>
      <c r="Z4" s="415"/>
      <c r="AA4" s="415"/>
      <c r="AB4" s="405"/>
      <c r="AC4" s="411"/>
      <c r="AD4" s="415"/>
      <c r="AE4" s="415"/>
      <c r="AF4" s="415"/>
      <c r="AG4" s="415"/>
      <c r="AH4" s="415"/>
      <c r="AI4" s="415"/>
      <c r="AJ4" s="415"/>
      <c r="AK4" s="415"/>
      <c r="AL4" s="418"/>
      <c r="AM4" s="416"/>
      <c r="AN4" s="360"/>
      <c r="AO4" s="360"/>
      <c r="AP4" s="360"/>
      <c r="AQ4" s="360"/>
      <c r="AR4" s="360"/>
      <c r="AS4" s="360"/>
      <c r="AT4" s="360"/>
      <c r="AU4" s="360"/>
      <c r="AV4" s="360"/>
      <c r="AW4" s="360"/>
      <c r="AX4" s="419"/>
      <c r="AY4" s="477" t="s">
        <v>128</v>
      </c>
      <c r="AZ4" s="478"/>
      <c r="BA4" s="478"/>
      <c r="BB4" s="478"/>
      <c r="BC4" s="478"/>
      <c r="BD4" s="478"/>
      <c r="BE4" s="478"/>
      <c r="BF4" s="478"/>
      <c r="BG4" s="478"/>
      <c r="BH4" s="478"/>
      <c r="BI4" s="478"/>
      <c r="BJ4" s="478"/>
      <c r="BK4" s="478"/>
      <c r="BL4" s="478"/>
      <c r="BM4" s="479"/>
      <c r="BN4" s="474">
        <v>2516496</v>
      </c>
      <c r="BO4" s="475"/>
      <c r="BP4" s="475"/>
      <c r="BQ4" s="475"/>
      <c r="BR4" s="475"/>
      <c r="BS4" s="475"/>
      <c r="BT4" s="475"/>
      <c r="BU4" s="476"/>
      <c r="BV4" s="474">
        <v>2651888</v>
      </c>
      <c r="BW4" s="475"/>
      <c r="BX4" s="475"/>
      <c r="BY4" s="475"/>
      <c r="BZ4" s="475"/>
      <c r="CA4" s="475"/>
      <c r="CB4" s="475"/>
      <c r="CC4" s="476"/>
      <c r="CD4" s="533" t="s">
        <v>131</v>
      </c>
      <c r="CE4" s="534"/>
      <c r="CF4" s="534"/>
      <c r="CG4" s="534"/>
      <c r="CH4" s="534"/>
      <c r="CI4" s="534"/>
      <c r="CJ4" s="534"/>
      <c r="CK4" s="534"/>
      <c r="CL4" s="534"/>
      <c r="CM4" s="534"/>
      <c r="CN4" s="534"/>
      <c r="CO4" s="534"/>
      <c r="CP4" s="534"/>
      <c r="CQ4" s="534"/>
      <c r="CR4" s="534"/>
      <c r="CS4" s="535"/>
      <c r="CT4" s="564">
        <v>7.4</v>
      </c>
      <c r="CU4" s="565"/>
      <c r="CV4" s="565"/>
      <c r="CW4" s="565"/>
      <c r="CX4" s="565"/>
      <c r="CY4" s="565"/>
      <c r="CZ4" s="565"/>
      <c r="DA4" s="566"/>
      <c r="DB4" s="564">
        <v>8</v>
      </c>
      <c r="DC4" s="565"/>
      <c r="DD4" s="565"/>
      <c r="DE4" s="565"/>
      <c r="DF4" s="565"/>
      <c r="DG4" s="565"/>
      <c r="DH4" s="565"/>
      <c r="DI4" s="566"/>
    </row>
    <row r="5" spans="1:119" ht="18.75" customHeight="1" x14ac:dyDescent="0.15">
      <c r="A5" s="2"/>
      <c r="B5" s="407"/>
      <c r="C5" s="361"/>
      <c r="D5" s="361"/>
      <c r="E5" s="408"/>
      <c r="F5" s="408"/>
      <c r="G5" s="408"/>
      <c r="H5" s="408"/>
      <c r="I5" s="408"/>
      <c r="J5" s="408"/>
      <c r="K5" s="408"/>
      <c r="L5" s="408"/>
      <c r="M5" s="408"/>
      <c r="N5" s="408"/>
      <c r="O5" s="408"/>
      <c r="P5" s="408"/>
      <c r="Q5" s="408"/>
      <c r="R5" s="359"/>
      <c r="S5" s="359"/>
      <c r="T5" s="359"/>
      <c r="U5" s="359"/>
      <c r="V5" s="413"/>
      <c r="W5" s="416"/>
      <c r="X5" s="360"/>
      <c r="Y5" s="360"/>
      <c r="Z5" s="360"/>
      <c r="AA5" s="360"/>
      <c r="AB5" s="361"/>
      <c r="AC5" s="359"/>
      <c r="AD5" s="360"/>
      <c r="AE5" s="360"/>
      <c r="AF5" s="360"/>
      <c r="AG5" s="360"/>
      <c r="AH5" s="360"/>
      <c r="AI5" s="360"/>
      <c r="AJ5" s="360"/>
      <c r="AK5" s="360"/>
      <c r="AL5" s="419"/>
      <c r="AM5" s="504" t="s">
        <v>132</v>
      </c>
      <c r="AN5" s="396"/>
      <c r="AO5" s="396"/>
      <c r="AP5" s="396"/>
      <c r="AQ5" s="396"/>
      <c r="AR5" s="396"/>
      <c r="AS5" s="396"/>
      <c r="AT5" s="397"/>
      <c r="AU5" s="505" t="s">
        <v>135</v>
      </c>
      <c r="AV5" s="506"/>
      <c r="AW5" s="506"/>
      <c r="AX5" s="506"/>
      <c r="AY5" s="389" t="s">
        <v>44</v>
      </c>
      <c r="AZ5" s="390"/>
      <c r="BA5" s="390"/>
      <c r="BB5" s="390"/>
      <c r="BC5" s="390"/>
      <c r="BD5" s="390"/>
      <c r="BE5" s="390"/>
      <c r="BF5" s="390"/>
      <c r="BG5" s="390"/>
      <c r="BH5" s="390"/>
      <c r="BI5" s="390"/>
      <c r="BJ5" s="390"/>
      <c r="BK5" s="390"/>
      <c r="BL5" s="390"/>
      <c r="BM5" s="391"/>
      <c r="BN5" s="392">
        <v>2420865</v>
      </c>
      <c r="BO5" s="393"/>
      <c r="BP5" s="393"/>
      <c r="BQ5" s="393"/>
      <c r="BR5" s="393"/>
      <c r="BS5" s="393"/>
      <c r="BT5" s="393"/>
      <c r="BU5" s="394"/>
      <c r="BV5" s="392">
        <v>2500367</v>
      </c>
      <c r="BW5" s="393"/>
      <c r="BX5" s="393"/>
      <c r="BY5" s="393"/>
      <c r="BZ5" s="393"/>
      <c r="CA5" s="393"/>
      <c r="CB5" s="393"/>
      <c r="CC5" s="394"/>
      <c r="CD5" s="485" t="s">
        <v>55</v>
      </c>
      <c r="CE5" s="486"/>
      <c r="CF5" s="486"/>
      <c r="CG5" s="486"/>
      <c r="CH5" s="486"/>
      <c r="CI5" s="486"/>
      <c r="CJ5" s="486"/>
      <c r="CK5" s="486"/>
      <c r="CL5" s="486"/>
      <c r="CM5" s="486"/>
      <c r="CN5" s="486"/>
      <c r="CO5" s="486"/>
      <c r="CP5" s="486"/>
      <c r="CQ5" s="486"/>
      <c r="CR5" s="486"/>
      <c r="CS5" s="487"/>
      <c r="CT5" s="340">
        <v>89.3</v>
      </c>
      <c r="CU5" s="341"/>
      <c r="CV5" s="341"/>
      <c r="CW5" s="341"/>
      <c r="CX5" s="341"/>
      <c r="CY5" s="341"/>
      <c r="CZ5" s="341"/>
      <c r="DA5" s="342"/>
      <c r="DB5" s="340">
        <v>89.8</v>
      </c>
      <c r="DC5" s="341"/>
      <c r="DD5" s="341"/>
      <c r="DE5" s="341"/>
      <c r="DF5" s="341"/>
      <c r="DG5" s="341"/>
      <c r="DH5" s="341"/>
      <c r="DI5" s="342"/>
    </row>
    <row r="6" spans="1:119" ht="18.75" customHeight="1" x14ac:dyDescent="0.15">
      <c r="A6" s="2"/>
      <c r="B6" s="420" t="s">
        <v>136</v>
      </c>
      <c r="C6" s="358"/>
      <c r="D6" s="358"/>
      <c r="E6" s="421"/>
      <c r="F6" s="421"/>
      <c r="G6" s="421"/>
      <c r="H6" s="421"/>
      <c r="I6" s="421"/>
      <c r="J6" s="421"/>
      <c r="K6" s="421"/>
      <c r="L6" s="421" t="s">
        <v>137</v>
      </c>
      <c r="M6" s="421"/>
      <c r="N6" s="421"/>
      <c r="O6" s="421"/>
      <c r="P6" s="421"/>
      <c r="Q6" s="421"/>
      <c r="R6" s="356"/>
      <c r="S6" s="356"/>
      <c r="T6" s="356"/>
      <c r="U6" s="356"/>
      <c r="V6" s="425"/>
      <c r="W6" s="428" t="s">
        <v>138</v>
      </c>
      <c r="X6" s="357"/>
      <c r="Y6" s="357"/>
      <c r="Z6" s="357"/>
      <c r="AA6" s="357"/>
      <c r="AB6" s="358"/>
      <c r="AC6" s="429" t="s">
        <v>140</v>
      </c>
      <c r="AD6" s="430"/>
      <c r="AE6" s="430"/>
      <c r="AF6" s="430"/>
      <c r="AG6" s="430"/>
      <c r="AH6" s="430"/>
      <c r="AI6" s="430"/>
      <c r="AJ6" s="430"/>
      <c r="AK6" s="430"/>
      <c r="AL6" s="431"/>
      <c r="AM6" s="504" t="s">
        <v>141</v>
      </c>
      <c r="AN6" s="396"/>
      <c r="AO6" s="396"/>
      <c r="AP6" s="396"/>
      <c r="AQ6" s="396"/>
      <c r="AR6" s="396"/>
      <c r="AS6" s="396"/>
      <c r="AT6" s="397"/>
      <c r="AU6" s="505" t="s">
        <v>135</v>
      </c>
      <c r="AV6" s="506"/>
      <c r="AW6" s="506"/>
      <c r="AX6" s="506"/>
      <c r="AY6" s="389" t="s">
        <v>143</v>
      </c>
      <c r="AZ6" s="390"/>
      <c r="BA6" s="390"/>
      <c r="BB6" s="390"/>
      <c r="BC6" s="390"/>
      <c r="BD6" s="390"/>
      <c r="BE6" s="390"/>
      <c r="BF6" s="390"/>
      <c r="BG6" s="390"/>
      <c r="BH6" s="390"/>
      <c r="BI6" s="390"/>
      <c r="BJ6" s="390"/>
      <c r="BK6" s="390"/>
      <c r="BL6" s="390"/>
      <c r="BM6" s="391"/>
      <c r="BN6" s="392">
        <v>95631</v>
      </c>
      <c r="BO6" s="393"/>
      <c r="BP6" s="393"/>
      <c r="BQ6" s="393"/>
      <c r="BR6" s="393"/>
      <c r="BS6" s="393"/>
      <c r="BT6" s="393"/>
      <c r="BU6" s="394"/>
      <c r="BV6" s="392">
        <v>151521</v>
      </c>
      <c r="BW6" s="393"/>
      <c r="BX6" s="393"/>
      <c r="BY6" s="393"/>
      <c r="BZ6" s="393"/>
      <c r="CA6" s="393"/>
      <c r="CB6" s="393"/>
      <c r="CC6" s="394"/>
      <c r="CD6" s="485" t="s">
        <v>144</v>
      </c>
      <c r="CE6" s="486"/>
      <c r="CF6" s="486"/>
      <c r="CG6" s="486"/>
      <c r="CH6" s="486"/>
      <c r="CI6" s="486"/>
      <c r="CJ6" s="486"/>
      <c r="CK6" s="486"/>
      <c r="CL6" s="486"/>
      <c r="CM6" s="486"/>
      <c r="CN6" s="486"/>
      <c r="CO6" s="486"/>
      <c r="CP6" s="486"/>
      <c r="CQ6" s="486"/>
      <c r="CR6" s="486"/>
      <c r="CS6" s="487"/>
      <c r="CT6" s="559">
        <v>93.1</v>
      </c>
      <c r="CU6" s="560"/>
      <c r="CV6" s="560"/>
      <c r="CW6" s="560"/>
      <c r="CX6" s="560"/>
      <c r="CY6" s="560"/>
      <c r="CZ6" s="560"/>
      <c r="DA6" s="561"/>
      <c r="DB6" s="559">
        <v>93.7</v>
      </c>
      <c r="DC6" s="560"/>
      <c r="DD6" s="560"/>
      <c r="DE6" s="560"/>
      <c r="DF6" s="560"/>
      <c r="DG6" s="560"/>
      <c r="DH6" s="560"/>
      <c r="DI6" s="561"/>
    </row>
    <row r="7" spans="1:119" ht="18.75" customHeight="1" x14ac:dyDescent="0.15">
      <c r="A7" s="2"/>
      <c r="B7" s="404"/>
      <c r="C7" s="405"/>
      <c r="D7" s="405"/>
      <c r="E7" s="406"/>
      <c r="F7" s="406"/>
      <c r="G7" s="406"/>
      <c r="H7" s="406"/>
      <c r="I7" s="406"/>
      <c r="J7" s="406"/>
      <c r="K7" s="406"/>
      <c r="L7" s="406"/>
      <c r="M7" s="406"/>
      <c r="N7" s="406"/>
      <c r="O7" s="406"/>
      <c r="P7" s="406"/>
      <c r="Q7" s="406"/>
      <c r="R7" s="411"/>
      <c r="S7" s="411"/>
      <c r="T7" s="411"/>
      <c r="U7" s="411"/>
      <c r="V7" s="412"/>
      <c r="W7" s="414"/>
      <c r="X7" s="415"/>
      <c r="Y7" s="415"/>
      <c r="Z7" s="415"/>
      <c r="AA7" s="415"/>
      <c r="AB7" s="405"/>
      <c r="AC7" s="432"/>
      <c r="AD7" s="433"/>
      <c r="AE7" s="433"/>
      <c r="AF7" s="433"/>
      <c r="AG7" s="433"/>
      <c r="AH7" s="433"/>
      <c r="AI7" s="433"/>
      <c r="AJ7" s="433"/>
      <c r="AK7" s="433"/>
      <c r="AL7" s="434"/>
      <c r="AM7" s="504" t="s">
        <v>145</v>
      </c>
      <c r="AN7" s="396"/>
      <c r="AO7" s="396"/>
      <c r="AP7" s="396"/>
      <c r="AQ7" s="396"/>
      <c r="AR7" s="396"/>
      <c r="AS7" s="396"/>
      <c r="AT7" s="397"/>
      <c r="AU7" s="505" t="s">
        <v>135</v>
      </c>
      <c r="AV7" s="506"/>
      <c r="AW7" s="506"/>
      <c r="AX7" s="506"/>
      <c r="AY7" s="389" t="s">
        <v>72</v>
      </c>
      <c r="AZ7" s="390"/>
      <c r="BA7" s="390"/>
      <c r="BB7" s="390"/>
      <c r="BC7" s="390"/>
      <c r="BD7" s="390"/>
      <c r="BE7" s="390"/>
      <c r="BF7" s="390"/>
      <c r="BG7" s="390"/>
      <c r="BH7" s="390"/>
      <c r="BI7" s="390"/>
      <c r="BJ7" s="390"/>
      <c r="BK7" s="390"/>
      <c r="BL7" s="390"/>
      <c r="BM7" s="391"/>
      <c r="BN7" s="392">
        <v>0</v>
      </c>
      <c r="BO7" s="393"/>
      <c r="BP7" s="393"/>
      <c r="BQ7" s="393"/>
      <c r="BR7" s="393"/>
      <c r="BS7" s="393"/>
      <c r="BT7" s="393"/>
      <c r="BU7" s="394"/>
      <c r="BV7" s="392">
        <v>37454</v>
      </c>
      <c r="BW7" s="393"/>
      <c r="BX7" s="393"/>
      <c r="BY7" s="393"/>
      <c r="BZ7" s="393"/>
      <c r="CA7" s="393"/>
      <c r="CB7" s="393"/>
      <c r="CC7" s="394"/>
      <c r="CD7" s="485" t="s">
        <v>148</v>
      </c>
      <c r="CE7" s="486"/>
      <c r="CF7" s="486"/>
      <c r="CG7" s="486"/>
      <c r="CH7" s="486"/>
      <c r="CI7" s="486"/>
      <c r="CJ7" s="486"/>
      <c r="CK7" s="486"/>
      <c r="CL7" s="486"/>
      <c r="CM7" s="486"/>
      <c r="CN7" s="486"/>
      <c r="CO7" s="486"/>
      <c r="CP7" s="486"/>
      <c r="CQ7" s="486"/>
      <c r="CR7" s="486"/>
      <c r="CS7" s="487"/>
      <c r="CT7" s="392">
        <v>1285385</v>
      </c>
      <c r="CU7" s="393"/>
      <c r="CV7" s="393"/>
      <c r="CW7" s="393"/>
      <c r="CX7" s="393"/>
      <c r="CY7" s="393"/>
      <c r="CZ7" s="393"/>
      <c r="DA7" s="394"/>
      <c r="DB7" s="392">
        <v>1433223</v>
      </c>
      <c r="DC7" s="393"/>
      <c r="DD7" s="393"/>
      <c r="DE7" s="393"/>
      <c r="DF7" s="393"/>
      <c r="DG7" s="393"/>
      <c r="DH7" s="393"/>
      <c r="DI7" s="394"/>
    </row>
    <row r="8" spans="1:119" ht="18.75" customHeight="1" x14ac:dyDescent="0.15">
      <c r="A8" s="2"/>
      <c r="B8" s="422"/>
      <c r="C8" s="423"/>
      <c r="D8" s="423"/>
      <c r="E8" s="424"/>
      <c r="F8" s="424"/>
      <c r="G8" s="424"/>
      <c r="H8" s="424"/>
      <c r="I8" s="424"/>
      <c r="J8" s="424"/>
      <c r="K8" s="424"/>
      <c r="L8" s="424"/>
      <c r="M8" s="424"/>
      <c r="N8" s="424"/>
      <c r="O8" s="424"/>
      <c r="P8" s="424"/>
      <c r="Q8" s="424"/>
      <c r="R8" s="426"/>
      <c r="S8" s="426"/>
      <c r="T8" s="426"/>
      <c r="U8" s="426"/>
      <c r="V8" s="427"/>
      <c r="W8" s="354"/>
      <c r="X8" s="355"/>
      <c r="Y8" s="355"/>
      <c r="Z8" s="355"/>
      <c r="AA8" s="355"/>
      <c r="AB8" s="423"/>
      <c r="AC8" s="435"/>
      <c r="AD8" s="436"/>
      <c r="AE8" s="436"/>
      <c r="AF8" s="436"/>
      <c r="AG8" s="436"/>
      <c r="AH8" s="436"/>
      <c r="AI8" s="436"/>
      <c r="AJ8" s="436"/>
      <c r="AK8" s="436"/>
      <c r="AL8" s="437"/>
      <c r="AM8" s="504" t="s">
        <v>150</v>
      </c>
      <c r="AN8" s="396"/>
      <c r="AO8" s="396"/>
      <c r="AP8" s="396"/>
      <c r="AQ8" s="396"/>
      <c r="AR8" s="396"/>
      <c r="AS8" s="396"/>
      <c r="AT8" s="397"/>
      <c r="AU8" s="505" t="s">
        <v>135</v>
      </c>
      <c r="AV8" s="506"/>
      <c r="AW8" s="506"/>
      <c r="AX8" s="506"/>
      <c r="AY8" s="389" t="s">
        <v>153</v>
      </c>
      <c r="AZ8" s="390"/>
      <c r="BA8" s="390"/>
      <c r="BB8" s="390"/>
      <c r="BC8" s="390"/>
      <c r="BD8" s="390"/>
      <c r="BE8" s="390"/>
      <c r="BF8" s="390"/>
      <c r="BG8" s="390"/>
      <c r="BH8" s="390"/>
      <c r="BI8" s="390"/>
      <c r="BJ8" s="390"/>
      <c r="BK8" s="390"/>
      <c r="BL8" s="390"/>
      <c r="BM8" s="391"/>
      <c r="BN8" s="392">
        <v>95631</v>
      </c>
      <c r="BO8" s="393"/>
      <c r="BP8" s="393"/>
      <c r="BQ8" s="393"/>
      <c r="BR8" s="393"/>
      <c r="BS8" s="393"/>
      <c r="BT8" s="393"/>
      <c r="BU8" s="394"/>
      <c r="BV8" s="392">
        <v>114067</v>
      </c>
      <c r="BW8" s="393"/>
      <c r="BX8" s="393"/>
      <c r="BY8" s="393"/>
      <c r="BZ8" s="393"/>
      <c r="CA8" s="393"/>
      <c r="CB8" s="393"/>
      <c r="CC8" s="394"/>
      <c r="CD8" s="485" t="s">
        <v>154</v>
      </c>
      <c r="CE8" s="486"/>
      <c r="CF8" s="486"/>
      <c r="CG8" s="486"/>
      <c r="CH8" s="486"/>
      <c r="CI8" s="486"/>
      <c r="CJ8" s="486"/>
      <c r="CK8" s="486"/>
      <c r="CL8" s="486"/>
      <c r="CM8" s="486"/>
      <c r="CN8" s="486"/>
      <c r="CO8" s="486"/>
      <c r="CP8" s="486"/>
      <c r="CQ8" s="486"/>
      <c r="CR8" s="486"/>
      <c r="CS8" s="487"/>
      <c r="CT8" s="538">
        <v>0.25</v>
      </c>
      <c r="CU8" s="539"/>
      <c r="CV8" s="539"/>
      <c r="CW8" s="539"/>
      <c r="CX8" s="539"/>
      <c r="CY8" s="539"/>
      <c r="CZ8" s="539"/>
      <c r="DA8" s="540"/>
      <c r="DB8" s="538">
        <v>0.25</v>
      </c>
      <c r="DC8" s="539"/>
      <c r="DD8" s="539"/>
      <c r="DE8" s="539"/>
      <c r="DF8" s="539"/>
      <c r="DG8" s="539"/>
      <c r="DH8" s="539"/>
      <c r="DI8" s="540"/>
    </row>
    <row r="9" spans="1:119" ht="18.75" customHeight="1" x14ac:dyDescent="0.15">
      <c r="A9" s="2"/>
      <c r="B9" s="438" t="s">
        <v>158</v>
      </c>
      <c r="C9" s="439"/>
      <c r="D9" s="439"/>
      <c r="E9" s="439"/>
      <c r="F9" s="439"/>
      <c r="G9" s="439"/>
      <c r="H9" s="439"/>
      <c r="I9" s="439"/>
      <c r="J9" s="439"/>
      <c r="K9" s="440"/>
      <c r="L9" s="553" t="s">
        <v>161</v>
      </c>
      <c r="M9" s="554"/>
      <c r="N9" s="554"/>
      <c r="O9" s="554"/>
      <c r="P9" s="554"/>
      <c r="Q9" s="555"/>
      <c r="R9" s="556">
        <v>1135</v>
      </c>
      <c r="S9" s="557"/>
      <c r="T9" s="557"/>
      <c r="U9" s="557"/>
      <c r="V9" s="558"/>
      <c r="W9" s="352" t="s">
        <v>162</v>
      </c>
      <c r="X9" s="353"/>
      <c r="Y9" s="353"/>
      <c r="Z9" s="353"/>
      <c r="AA9" s="353"/>
      <c r="AB9" s="353"/>
      <c r="AC9" s="353"/>
      <c r="AD9" s="353"/>
      <c r="AE9" s="353"/>
      <c r="AF9" s="353"/>
      <c r="AG9" s="353"/>
      <c r="AH9" s="353"/>
      <c r="AI9" s="353"/>
      <c r="AJ9" s="353"/>
      <c r="AK9" s="353"/>
      <c r="AL9" s="417"/>
      <c r="AM9" s="504" t="s">
        <v>165</v>
      </c>
      <c r="AN9" s="396"/>
      <c r="AO9" s="396"/>
      <c r="AP9" s="396"/>
      <c r="AQ9" s="396"/>
      <c r="AR9" s="396"/>
      <c r="AS9" s="396"/>
      <c r="AT9" s="397"/>
      <c r="AU9" s="505" t="s">
        <v>167</v>
      </c>
      <c r="AV9" s="506"/>
      <c r="AW9" s="506"/>
      <c r="AX9" s="506"/>
      <c r="AY9" s="389" t="s">
        <v>168</v>
      </c>
      <c r="AZ9" s="390"/>
      <c r="BA9" s="390"/>
      <c r="BB9" s="390"/>
      <c r="BC9" s="390"/>
      <c r="BD9" s="390"/>
      <c r="BE9" s="390"/>
      <c r="BF9" s="390"/>
      <c r="BG9" s="390"/>
      <c r="BH9" s="390"/>
      <c r="BI9" s="390"/>
      <c r="BJ9" s="390"/>
      <c r="BK9" s="390"/>
      <c r="BL9" s="390"/>
      <c r="BM9" s="391"/>
      <c r="BN9" s="392">
        <v>-18436</v>
      </c>
      <c r="BO9" s="393"/>
      <c r="BP9" s="393"/>
      <c r="BQ9" s="393"/>
      <c r="BR9" s="393"/>
      <c r="BS9" s="393"/>
      <c r="BT9" s="393"/>
      <c r="BU9" s="394"/>
      <c r="BV9" s="392">
        <v>21527</v>
      </c>
      <c r="BW9" s="393"/>
      <c r="BX9" s="393"/>
      <c r="BY9" s="393"/>
      <c r="BZ9" s="393"/>
      <c r="CA9" s="393"/>
      <c r="CB9" s="393"/>
      <c r="CC9" s="394"/>
      <c r="CD9" s="485" t="s">
        <v>171</v>
      </c>
      <c r="CE9" s="486"/>
      <c r="CF9" s="486"/>
      <c r="CG9" s="486"/>
      <c r="CH9" s="486"/>
      <c r="CI9" s="486"/>
      <c r="CJ9" s="486"/>
      <c r="CK9" s="486"/>
      <c r="CL9" s="486"/>
      <c r="CM9" s="486"/>
      <c r="CN9" s="486"/>
      <c r="CO9" s="486"/>
      <c r="CP9" s="486"/>
      <c r="CQ9" s="486"/>
      <c r="CR9" s="486"/>
      <c r="CS9" s="487"/>
      <c r="CT9" s="340">
        <v>13.5</v>
      </c>
      <c r="CU9" s="341"/>
      <c r="CV9" s="341"/>
      <c r="CW9" s="341"/>
      <c r="CX9" s="341"/>
      <c r="CY9" s="341"/>
      <c r="CZ9" s="341"/>
      <c r="DA9" s="342"/>
      <c r="DB9" s="340">
        <v>13.1</v>
      </c>
      <c r="DC9" s="341"/>
      <c r="DD9" s="341"/>
      <c r="DE9" s="341"/>
      <c r="DF9" s="341"/>
      <c r="DG9" s="341"/>
      <c r="DH9" s="341"/>
      <c r="DI9" s="342"/>
    </row>
    <row r="10" spans="1:119" ht="18.75" customHeight="1" x14ac:dyDescent="0.15">
      <c r="A10" s="2"/>
      <c r="B10" s="438"/>
      <c r="C10" s="439"/>
      <c r="D10" s="439"/>
      <c r="E10" s="439"/>
      <c r="F10" s="439"/>
      <c r="G10" s="439"/>
      <c r="H10" s="439"/>
      <c r="I10" s="439"/>
      <c r="J10" s="439"/>
      <c r="K10" s="440"/>
      <c r="L10" s="395" t="s">
        <v>172</v>
      </c>
      <c r="M10" s="396"/>
      <c r="N10" s="396"/>
      <c r="O10" s="396"/>
      <c r="P10" s="396"/>
      <c r="Q10" s="397"/>
      <c r="R10" s="385">
        <v>1336</v>
      </c>
      <c r="S10" s="386"/>
      <c r="T10" s="386"/>
      <c r="U10" s="386"/>
      <c r="V10" s="388"/>
      <c r="W10" s="414"/>
      <c r="X10" s="415"/>
      <c r="Y10" s="415"/>
      <c r="Z10" s="415"/>
      <c r="AA10" s="415"/>
      <c r="AB10" s="415"/>
      <c r="AC10" s="415"/>
      <c r="AD10" s="415"/>
      <c r="AE10" s="415"/>
      <c r="AF10" s="415"/>
      <c r="AG10" s="415"/>
      <c r="AH10" s="415"/>
      <c r="AI10" s="415"/>
      <c r="AJ10" s="415"/>
      <c r="AK10" s="415"/>
      <c r="AL10" s="418"/>
      <c r="AM10" s="504" t="s">
        <v>174</v>
      </c>
      <c r="AN10" s="396"/>
      <c r="AO10" s="396"/>
      <c r="AP10" s="396"/>
      <c r="AQ10" s="396"/>
      <c r="AR10" s="396"/>
      <c r="AS10" s="396"/>
      <c r="AT10" s="397"/>
      <c r="AU10" s="505" t="s">
        <v>167</v>
      </c>
      <c r="AV10" s="506"/>
      <c r="AW10" s="506"/>
      <c r="AX10" s="506"/>
      <c r="AY10" s="389" t="s">
        <v>175</v>
      </c>
      <c r="AZ10" s="390"/>
      <c r="BA10" s="390"/>
      <c r="BB10" s="390"/>
      <c r="BC10" s="390"/>
      <c r="BD10" s="390"/>
      <c r="BE10" s="390"/>
      <c r="BF10" s="390"/>
      <c r="BG10" s="390"/>
      <c r="BH10" s="390"/>
      <c r="BI10" s="390"/>
      <c r="BJ10" s="390"/>
      <c r="BK10" s="390"/>
      <c r="BL10" s="390"/>
      <c r="BM10" s="391"/>
      <c r="BN10" s="392">
        <v>508</v>
      </c>
      <c r="BO10" s="393"/>
      <c r="BP10" s="393"/>
      <c r="BQ10" s="393"/>
      <c r="BR10" s="393"/>
      <c r="BS10" s="393"/>
      <c r="BT10" s="393"/>
      <c r="BU10" s="394"/>
      <c r="BV10" s="392">
        <v>28</v>
      </c>
      <c r="BW10" s="393"/>
      <c r="BX10" s="393"/>
      <c r="BY10" s="393"/>
      <c r="BZ10" s="393"/>
      <c r="CA10" s="393"/>
      <c r="CB10" s="393"/>
      <c r="CC10" s="394"/>
      <c r="CD10" s="25" t="s">
        <v>177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8"/>
      <c r="C11" s="439"/>
      <c r="D11" s="439"/>
      <c r="E11" s="439"/>
      <c r="F11" s="439"/>
      <c r="G11" s="439"/>
      <c r="H11" s="439"/>
      <c r="I11" s="439"/>
      <c r="J11" s="439"/>
      <c r="K11" s="440"/>
      <c r="L11" s="451" t="s">
        <v>42</v>
      </c>
      <c r="M11" s="452"/>
      <c r="N11" s="452"/>
      <c r="O11" s="452"/>
      <c r="P11" s="452"/>
      <c r="Q11" s="453"/>
      <c r="R11" s="550" t="s">
        <v>133</v>
      </c>
      <c r="S11" s="551"/>
      <c r="T11" s="551"/>
      <c r="U11" s="551"/>
      <c r="V11" s="552"/>
      <c r="W11" s="414"/>
      <c r="X11" s="415"/>
      <c r="Y11" s="415"/>
      <c r="Z11" s="415"/>
      <c r="AA11" s="415"/>
      <c r="AB11" s="415"/>
      <c r="AC11" s="415"/>
      <c r="AD11" s="415"/>
      <c r="AE11" s="415"/>
      <c r="AF11" s="415"/>
      <c r="AG11" s="415"/>
      <c r="AH11" s="415"/>
      <c r="AI11" s="415"/>
      <c r="AJ11" s="415"/>
      <c r="AK11" s="415"/>
      <c r="AL11" s="418"/>
      <c r="AM11" s="504" t="s">
        <v>179</v>
      </c>
      <c r="AN11" s="396"/>
      <c r="AO11" s="396"/>
      <c r="AP11" s="396"/>
      <c r="AQ11" s="396"/>
      <c r="AR11" s="396"/>
      <c r="AS11" s="396"/>
      <c r="AT11" s="397"/>
      <c r="AU11" s="505" t="s">
        <v>167</v>
      </c>
      <c r="AV11" s="506"/>
      <c r="AW11" s="506"/>
      <c r="AX11" s="506"/>
      <c r="AY11" s="389" t="s">
        <v>180</v>
      </c>
      <c r="AZ11" s="390"/>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485" t="s">
        <v>182</v>
      </c>
      <c r="CE11" s="486"/>
      <c r="CF11" s="486"/>
      <c r="CG11" s="486"/>
      <c r="CH11" s="486"/>
      <c r="CI11" s="486"/>
      <c r="CJ11" s="486"/>
      <c r="CK11" s="486"/>
      <c r="CL11" s="486"/>
      <c r="CM11" s="486"/>
      <c r="CN11" s="486"/>
      <c r="CO11" s="486"/>
      <c r="CP11" s="486"/>
      <c r="CQ11" s="486"/>
      <c r="CR11" s="486"/>
      <c r="CS11" s="487"/>
      <c r="CT11" s="538" t="s">
        <v>155</v>
      </c>
      <c r="CU11" s="539"/>
      <c r="CV11" s="539"/>
      <c r="CW11" s="539"/>
      <c r="CX11" s="539"/>
      <c r="CY11" s="539"/>
      <c r="CZ11" s="539"/>
      <c r="DA11" s="540"/>
      <c r="DB11" s="538" t="s">
        <v>155</v>
      </c>
      <c r="DC11" s="539"/>
      <c r="DD11" s="539"/>
      <c r="DE11" s="539"/>
      <c r="DF11" s="539"/>
      <c r="DG11" s="539"/>
      <c r="DH11" s="539"/>
      <c r="DI11" s="540"/>
    </row>
    <row r="12" spans="1:119" ht="18.75" customHeight="1" x14ac:dyDescent="0.15">
      <c r="A12" s="2"/>
      <c r="B12" s="441" t="s">
        <v>183</v>
      </c>
      <c r="C12" s="442"/>
      <c r="D12" s="442"/>
      <c r="E12" s="442"/>
      <c r="F12" s="442"/>
      <c r="G12" s="442"/>
      <c r="H12" s="442"/>
      <c r="I12" s="442"/>
      <c r="J12" s="442"/>
      <c r="K12" s="443"/>
      <c r="L12" s="541" t="s">
        <v>149</v>
      </c>
      <c r="M12" s="542"/>
      <c r="N12" s="542"/>
      <c r="O12" s="542"/>
      <c r="P12" s="542"/>
      <c r="Q12" s="543"/>
      <c r="R12" s="544">
        <v>1156</v>
      </c>
      <c r="S12" s="545"/>
      <c r="T12" s="545"/>
      <c r="U12" s="545"/>
      <c r="V12" s="546"/>
      <c r="W12" s="547" t="s">
        <v>0</v>
      </c>
      <c r="X12" s="506"/>
      <c r="Y12" s="506"/>
      <c r="Z12" s="506"/>
      <c r="AA12" s="506"/>
      <c r="AB12" s="548"/>
      <c r="AC12" s="505" t="s">
        <v>186</v>
      </c>
      <c r="AD12" s="506"/>
      <c r="AE12" s="506"/>
      <c r="AF12" s="506"/>
      <c r="AG12" s="548"/>
      <c r="AH12" s="505" t="s">
        <v>187</v>
      </c>
      <c r="AI12" s="506"/>
      <c r="AJ12" s="506"/>
      <c r="AK12" s="506"/>
      <c r="AL12" s="549"/>
      <c r="AM12" s="504" t="s">
        <v>74</v>
      </c>
      <c r="AN12" s="396"/>
      <c r="AO12" s="396"/>
      <c r="AP12" s="396"/>
      <c r="AQ12" s="396"/>
      <c r="AR12" s="396"/>
      <c r="AS12" s="396"/>
      <c r="AT12" s="397"/>
      <c r="AU12" s="505" t="s">
        <v>135</v>
      </c>
      <c r="AV12" s="506"/>
      <c r="AW12" s="506"/>
      <c r="AX12" s="506"/>
      <c r="AY12" s="389" t="s">
        <v>189</v>
      </c>
      <c r="AZ12" s="390"/>
      <c r="BA12" s="390"/>
      <c r="BB12" s="390"/>
      <c r="BC12" s="390"/>
      <c r="BD12" s="390"/>
      <c r="BE12" s="390"/>
      <c r="BF12" s="390"/>
      <c r="BG12" s="390"/>
      <c r="BH12" s="390"/>
      <c r="BI12" s="390"/>
      <c r="BJ12" s="390"/>
      <c r="BK12" s="390"/>
      <c r="BL12" s="390"/>
      <c r="BM12" s="391"/>
      <c r="BN12" s="392">
        <v>48623</v>
      </c>
      <c r="BO12" s="393"/>
      <c r="BP12" s="393"/>
      <c r="BQ12" s="393"/>
      <c r="BR12" s="393"/>
      <c r="BS12" s="393"/>
      <c r="BT12" s="393"/>
      <c r="BU12" s="394"/>
      <c r="BV12" s="392">
        <v>78778</v>
      </c>
      <c r="BW12" s="393"/>
      <c r="BX12" s="393"/>
      <c r="BY12" s="393"/>
      <c r="BZ12" s="393"/>
      <c r="CA12" s="393"/>
      <c r="CB12" s="393"/>
      <c r="CC12" s="394"/>
      <c r="CD12" s="485" t="s">
        <v>190</v>
      </c>
      <c r="CE12" s="486"/>
      <c r="CF12" s="486"/>
      <c r="CG12" s="486"/>
      <c r="CH12" s="486"/>
      <c r="CI12" s="486"/>
      <c r="CJ12" s="486"/>
      <c r="CK12" s="486"/>
      <c r="CL12" s="486"/>
      <c r="CM12" s="486"/>
      <c r="CN12" s="486"/>
      <c r="CO12" s="486"/>
      <c r="CP12" s="486"/>
      <c r="CQ12" s="486"/>
      <c r="CR12" s="486"/>
      <c r="CS12" s="487"/>
      <c r="CT12" s="538" t="s">
        <v>155</v>
      </c>
      <c r="CU12" s="539"/>
      <c r="CV12" s="539"/>
      <c r="CW12" s="539"/>
      <c r="CX12" s="539"/>
      <c r="CY12" s="539"/>
      <c r="CZ12" s="539"/>
      <c r="DA12" s="540"/>
      <c r="DB12" s="538" t="s">
        <v>155</v>
      </c>
      <c r="DC12" s="539"/>
      <c r="DD12" s="539"/>
      <c r="DE12" s="539"/>
      <c r="DF12" s="539"/>
      <c r="DG12" s="539"/>
      <c r="DH12" s="539"/>
      <c r="DI12" s="540"/>
    </row>
    <row r="13" spans="1:119" ht="18.75" customHeight="1" x14ac:dyDescent="0.15">
      <c r="A13" s="2"/>
      <c r="B13" s="444"/>
      <c r="C13" s="445"/>
      <c r="D13" s="445"/>
      <c r="E13" s="445"/>
      <c r="F13" s="445"/>
      <c r="G13" s="445"/>
      <c r="H13" s="445"/>
      <c r="I13" s="445"/>
      <c r="J13" s="445"/>
      <c r="K13" s="446"/>
      <c r="L13" s="16"/>
      <c r="M13" s="527" t="s">
        <v>193</v>
      </c>
      <c r="N13" s="528"/>
      <c r="O13" s="528"/>
      <c r="P13" s="528"/>
      <c r="Q13" s="529"/>
      <c r="R13" s="530">
        <v>1145</v>
      </c>
      <c r="S13" s="531"/>
      <c r="T13" s="531"/>
      <c r="U13" s="531"/>
      <c r="V13" s="532"/>
      <c r="W13" s="428" t="s">
        <v>196</v>
      </c>
      <c r="X13" s="357"/>
      <c r="Y13" s="357"/>
      <c r="Z13" s="357"/>
      <c r="AA13" s="357"/>
      <c r="AB13" s="358"/>
      <c r="AC13" s="385">
        <v>73</v>
      </c>
      <c r="AD13" s="386"/>
      <c r="AE13" s="386"/>
      <c r="AF13" s="386"/>
      <c r="AG13" s="387"/>
      <c r="AH13" s="385">
        <v>109</v>
      </c>
      <c r="AI13" s="386"/>
      <c r="AJ13" s="386"/>
      <c r="AK13" s="386"/>
      <c r="AL13" s="388"/>
      <c r="AM13" s="504" t="s">
        <v>199</v>
      </c>
      <c r="AN13" s="396"/>
      <c r="AO13" s="396"/>
      <c r="AP13" s="396"/>
      <c r="AQ13" s="396"/>
      <c r="AR13" s="396"/>
      <c r="AS13" s="396"/>
      <c r="AT13" s="397"/>
      <c r="AU13" s="505" t="s">
        <v>167</v>
      </c>
      <c r="AV13" s="506"/>
      <c r="AW13" s="506"/>
      <c r="AX13" s="506"/>
      <c r="AY13" s="389" t="s">
        <v>202</v>
      </c>
      <c r="AZ13" s="390"/>
      <c r="BA13" s="390"/>
      <c r="BB13" s="390"/>
      <c r="BC13" s="390"/>
      <c r="BD13" s="390"/>
      <c r="BE13" s="390"/>
      <c r="BF13" s="390"/>
      <c r="BG13" s="390"/>
      <c r="BH13" s="390"/>
      <c r="BI13" s="390"/>
      <c r="BJ13" s="390"/>
      <c r="BK13" s="390"/>
      <c r="BL13" s="390"/>
      <c r="BM13" s="391"/>
      <c r="BN13" s="392">
        <v>-66551</v>
      </c>
      <c r="BO13" s="393"/>
      <c r="BP13" s="393"/>
      <c r="BQ13" s="393"/>
      <c r="BR13" s="393"/>
      <c r="BS13" s="393"/>
      <c r="BT13" s="393"/>
      <c r="BU13" s="394"/>
      <c r="BV13" s="392">
        <v>-57223</v>
      </c>
      <c r="BW13" s="393"/>
      <c r="BX13" s="393"/>
      <c r="BY13" s="393"/>
      <c r="BZ13" s="393"/>
      <c r="CA13" s="393"/>
      <c r="CB13" s="393"/>
      <c r="CC13" s="394"/>
      <c r="CD13" s="485" t="s">
        <v>43</v>
      </c>
      <c r="CE13" s="486"/>
      <c r="CF13" s="486"/>
      <c r="CG13" s="486"/>
      <c r="CH13" s="486"/>
      <c r="CI13" s="486"/>
      <c r="CJ13" s="486"/>
      <c r="CK13" s="486"/>
      <c r="CL13" s="486"/>
      <c r="CM13" s="486"/>
      <c r="CN13" s="486"/>
      <c r="CO13" s="486"/>
      <c r="CP13" s="486"/>
      <c r="CQ13" s="486"/>
      <c r="CR13" s="486"/>
      <c r="CS13" s="487"/>
      <c r="CT13" s="340">
        <v>10</v>
      </c>
      <c r="CU13" s="341"/>
      <c r="CV13" s="341"/>
      <c r="CW13" s="341"/>
      <c r="CX13" s="341"/>
      <c r="CY13" s="341"/>
      <c r="CZ13" s="341"/>
      <c r="DA13" s="342"/>
      <c r="DB13" s="340">
        <v>9.5</v>
      </c>
      <c r="DC13" s="341"/>
      <c r="DD13" s="341"/>
      <c r="DE13" s="341"/>
      <c r="DF13" s="341"/>
      <c r="DG13" s="341"/>
      <c r="DH13" s="341"/>
      <c r="DI13" s="342"/>
    </row>
    <row r="14" spans="1:119" ht="18.75" customHeight="1" x14ac:dyDescent="0.15">
      <c r="A14" s="2"/>
      <c r="B14" s="444"/>
      <c r="C14" s="445"/>
      <c r="D14" s="445"/>
      <c r="E14" s="445"/>
      <c r="F14" s="445"/>
      <c r="G14" s="445"/>
      <c r="H14" s="445"/>
      <c r="I14" s="445"/>
      <c r="J14" s="445"/>
      <c r="K14" s="446"/>
      <c r="L14" s="517" t="s">
        <v>204</v>
      </c>
      <c r="M14" s="536"/>
      <c r="N14" s="536"/>
      <c r="O14" s="536"/>
      <c r="P14" s="536"/>
      <c r="Q14" s="537"/>
      <c r="R14" s="530">
        <v>1183</v>
      </c>
      <c r="S14" s="531"/>
      <c r="T14" s="531"/>
      <c r="U14" s="531"/>
      <c r="V14" s="532"/>
      <c r="W14" s="416"/>
      <c r="X14" s="360"/>
      <c r="Y14" s="360"/>
      <c r="Z14" s="360"/>
      <c r="AA14" s="360"/>
      <c r="AB14" s="361"/>
      <c r="AC14" s="520">
        <v>13.4</v>
      </c>
      <c r="AD14" s="521"/>
      <c r="AE14" s="521"/>
      <c r="AF14" s="521"/>
      <c r="AG14" s="522"/>
      <c r="AH14" s="520">
        <v>18.399999999999999</v>
      </c>
      <c r="AI14" s="521"/>
      <c r="AJ14" s="521"/>
      <c r="AK14" s="521"/>
      <c r="AL14" s="523"/>
      <c r="AM14" s="504"/>
      <c r="AN14" s="396"/>
      <c r="AO14" s="396"/>
      <c r="AP14" s="396"/>
      <c r="AQ14" s="396"/>
      <c r="AR14" s="396"/>
      <c r="AS14" s="396"/>
      <c r="AT14" s="397"/>
      <c r="AU14" s="505"/>
      <c r="AV14" s="506"/>
      <c r="AW14" s="506"/>
      <c r="AX14" s="506"/>
      <c r="AY14" s="389"/>
      <c r="AZ14" s="390"/>
      <c r="BA14" s="390"/>
      <c r="BB14" s="390"/>
      <c r="BC14" s="390"/>
      <c r="BD14" s="390"/>
      <c r="BE14" s="390"/>
      <c r="BF14" s="390"/>
      <c r="BG14" s="390"/>
      <c r="BH14" s="390"/>
      <c r="BI14" s="390"/>
      <c r="BJ14" s="390"/>
      <c r="BK14" s="390"/>
      <c r="BL14" s="390"/>
      <c r="BM14" s="391"/>
      <c r="BN14" s="392"/>
      <c r="BO14" s="393"/>
      <c r="BP14" s="393"/>
      <c r="BQ14" s="393"/>
      <c r="BR14" s="393"/>
      <c r="BS14" s="393"/>
      <c r="BT14" s="393"/>
      <c r="BU14" s="394"/>
      <c r="BV14" s="392"/>
      <c r="BW14" s="393"/>
      <c r="BX14" s="393"/>
      <c r="BY14" s="393"/>
      <c r="BZ14" s="393"/>
      <c r="CA14" s="393"/>
      <c r="CB14" s="393"/>
      <c r="CC14" s="394"/>
      <c r="CD14" s="480" t="s">
        <v>205</v>
      </c>
      <c r="CE14" s="481"/>
      <c r="CF14" s="481"/>
      <c r="CG14" s="481"/>
      <c r="CH14" s="481"/>
      <c r="CI14" s="481"/>
      <c r="CJ14" s="481"/>
      <c r="CK14" s="481"/>
      <c r="CL14" s="481"/>
      <c r="CM14" s="481"/>
      <c r="CN14" s="481"/>
      <c r="CO14" s="481"/>
      <c r="CP14" s="481"/>
      <c r="CQ14" s="481"/>
      <c r="CR14" s="481"/>
      <c r="CS14" s="482"/>
      <c r="CT14" s="524" t="s">
        <v>155</v>
      </c>
      <c r="CU14" s="525"/>
      <c r="CV14" s="525"/>
      <c r="CW14" s="525"/>
      <c r="CX14" s="525"/>
      <c r="CY14" s="525"/>
      <c r="CZ14" s="525"/>
      <c r="DA14" s="526"/>
      <c r="DB14" s="524" t="s">
        <v>155</v>
      </c>
      <c r="DC14" s="525"/>
      <c r="DD14" s="525"/>
      <c r="DE14" s="525"/>
      <c r="DF14" s="525"/>
      <c r="DG14" s="525"/>
      <c r="DH14" s="525"/>
      <c r="DI14" s="526"/>
    </row>
    <row r="15" spans="1:119" ht="18.75" customHeight="1" x14ac:dyDescent="0.15">
      <c r="A15" s="2"/>
      <c r="B15" s="444"/>
      <c r="C15" s="445"/>
      <c r="D15" s="445"/>
      <c r="E15" s="445"/>
      <c r="F15" s="445"/>
      <c r="G15" s="445"/>
      <c r="H15" s="445"/>
      <c r="I15" s="445"/>
      <c r="J15" s="445"/>
      <c r="K15" s="446"/>
      <c r="L15" s="16"/>
      <c r="M15" s="527" t="s">
        <v>193</v>
      </c>
      <c r="N15" s="528"/>
      <c r="O15" s="528"/>
      <c r="P15" s="528"/>
      <c r="Q15" s="529"/>
      <c r="R15" s="530">
        <v>1174</v>
      </c>
      <c r="S15" s="531"/>
      <c r="T15" s="531"/>
      <c r="U15" s="531"/>
      <c r="V15" s="532"/>
      <c r="W15" s="428" t="s">
        <v>206</v>
      </c>
      <c r="X15" s="357"/>
      <c r="Y15" s="357"/>
      <c r="Z15" s="357"/>
      <c r="AA15" s="357"/>
      <c r="AB15" s="358"/>
      <c r="AC15" s="385">
        <v>144</v>
      </c>
      <c r="AD15" s="386"/>
      <c r="AE15" s="386"/>
      <c r="AF15" s="386"/>
      <c r="AG15" s="387"/>
      <c r="AH15" s="385">
        <v>146</v>
      </c>
      <c r="AI15" s="386"/>
      <c r="AJ15" s="386"/>
      <c r="AK15" s="386"/>
      <c r="AL15" s="388"/>
      <c r="AM15" s="504"/>
      <c r="AN15" s="396"/>
      <c r="AO15" s="396"/>
      <c r="AP15" s="396"/>
      <c r="AQ15" s="396"/>
      <c r="AR15" s="396"/>
      <c r="AS15" s="396"/>
      <c r="AT15" s="397"/>
      <c r="AU15" s="505"/>
      <c r="AV15" s="506"/>
      <c r="AW15" s="506"/>
      <c r="AX15" s="506"/>
      <c r="AY15" s="477" t="s">
        <v>208</v>
      </c>
      <c r="AZ15" s="478"/>
      <c r="BA15" s="478"/>
      <c r="BB15" s="478"/>
      <c r="BC15" s="478"/>
      <c r="BD15" s="478"/>
      <c r="BE15" s="478"/>
      <c r="BF15" s="478"/>
      <c r="BG15" s="478"/>
      <c r="BH15" s="478"/>
      <c r="BI15" s="478"/>
      <c r="BJ15" s="478"/>
      <c r="BK15" s="478"/>
      <c r="BL15" s="478"/>
      <c r="BM15" s="479"/>
      <c r="BN15" s="474">
        <v>281707</v>
      </c>
      <c r="BO15" s="475"/>
      <c r="BP15" s="475"/>
      <c r="BQ15" s="475"/>
      <c r="BR15" s="475"/>
      <c r="BS15" s="475"/>
      <c r="BT15" s="475"/>
      <c r="BU15" s="476"/>
      <c r="BV15" s="474">
        <v>289977</v>
      </c>
      <c r="BW15" s="475"/>
      <c r="BX15" s="475"/>
      <c r="BY15" s="475"/>
      <c r="BZ15" s="475"/>
      <c r="CA15" s="475"/>
      <c r="CB15" s="475"/>
      <c r="CC15" s="476"/>
      <c r="CD15" s="533" t="s">
        <v>211</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x14ac:dyDescent="0.15">
      <c r="A16" s="2"/>
      <c r="B16" s="444"/>
      <c r="C16" s="445"/>
      <c r="D16" s="445"/>
      <c r="E16" s="445"/>
      <c r="F16" s="445"/>
      <c r="G16" s="445"/>
      <c r="H16" s="445"/>
      <c r="I16" s="445"/>
      <c r="J16" s="445"/>
      <c r="K16" s="446"/>
      <c r="L16" s="517" t="s">
        <v>212</v>
      </c>
      <c r="M16" s="518"/>
      <c r="N16" s="518"/>
      <c r="O16" s="518"/>
      <c r="P16" s="518"/>
      <c r="Q16" s="519"/>
      <c r="R16" s="514" t="s">
        <v>213</v>
      </c>
      <c r="S16" s="515"/>
      <c r="T16" s="515"/>
      <c r="U16" s="515"/>
      <c r="V16" s="516"/>
      <c r="W16" s="416"/>
      <c r="X16" s="360"/>
      <c r="Y16" s="360"/>
      <c r="Z16" s="360"/>
      <c r="AA16" s="360"/>
      <c r="AB16" s="361"/>
      <c r="AC16" s="520">
        <v>26.4</v>
      </c>
      <c r="AD16" s="521"/>
      <c r="AE16" s="521"/>
      <c r="AF16" s="521"/>
      <c r="AG16" s="522"/>
      <c r="AH16" s="520">
        <v>24.6</v>
      </c>
      <c r="AI16" s="521"/>
      <c r="AJ16" s="521"/>
      <c r="AK16" s="521"/>
      <c r="AL16" s="523"/>
      <c r="AM16" s="504"/>
      <c r="AN16" s="396"/>
      <c r="AO16" s="396"/>
      <c r="AP16" s="396"/>
      <c r="AQ16" s="396"/>
      <c r="AR16" s="396"/>
      <c r="AS16" s="396"/>
      <c r="AT16" s="397"/>
      <c r="AU16" s="505"/>
      <c r="AV16" s="506"/>
      <c r="AW16" s="506"/>
      <c r="AX16" s="506"/>
      <c r="AY16" s="389" t="s">
        <v>214</v>
      </c>
      <c r="AZ16" s="390"/>
      <c r="BA16" s="390"/>
      <c r="BB16" s="390"/>
      <c r="BC16" s="390"/>
      <c r="BD16" s="390"/>
      <c r="BE16" s="390"/>
      <c r="BF16" s="390"/>
      <c r="BG16" s="390"/>
      <c r="BH16" s="390"/>
      <c r="BI16" s="390"/>
      <c r="BJ16" s="390"/>
      <c r="BK16" s="390"/>
      <c r="BL16" s="390"/>
      <c r="BM16" s="391"/>
      <c r="BN16" s="392">
        <v>1110984</v>
      </c>
      <c r="BO16" s="393"/>
      <c r="BP16" s="393"/>
      <c r="BQ16" s="393"/>
      <c r="BR16" s="393"/>
      <c r="BS16" s="393"/>
      <c r="BT16" s="393"/>
      <c r="BU16" s="394"/>
      <c r="BV16" s="392">
        <v>1196802</v>
      </c>
      <c r="BW16" s="393"/>
      <c r="BX16" s="393"/>
      <c r="BY16" s="393"/>
      <c r="BZ16" s="393"/>
      <c r="CA16" s="393"/>
      <c r="CB16" s="393"/>
      <c r="CC16" s="394"/>
      <c r="CD16" s="24"/>
      <c r="CE16" s="338"/>
      <c r="CF16" s="338"/>
      <c r="CG16" s="338"/>
      <c r="CH16" s="338"/>
      <c r="CI16" s="338"/>
      <c r="CJ16" s="338"/>
      <c r="CK16" s="338"/>
      <c r="CL16" s="338"/>
      <c r="CM16" s="338"/>
      <c r="CN16" s="338"/>
      <c r="CO16" s="338"/>
      <c r="CP16" s="338"/>
      <c r="CQ16" s="338"/>
      <c r="CR16" s="338"/>
      <c r="CS16" s="339"/>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47"/>
      <c r="C17" s="448"/>
      <c r="D17" s="448"/>
      <c r="E17" s="448"/>
      <c r="F17" s="448"/>
      <c r="G17" s="448"/>
      <c r="H17" s="448"/>
      <c r="I17" s="448"/>
      <c r="J17" s="448"/>
      <c r="K17" s="449"/>
      <c r="L17" s="17"/>
      <c r="M17" s="511" t="s">
        <v>216</v>
      </c>
      <c r="N17" s="512"/>
      <c r="O17" s="512"/>
      <c r="P17" s="512"/>
      <c r="Q17" s="513"/>
      <c r="R17" s="514" t="s">
        <v>218</v>
      </c>
      <c r="S17" s="515"/>
      <c r="T17" s="515"/>
      <c r="U17" s="515"/>
      <c r="V17" s="516"/>
      <c r="W17" s="428" t="s">
        <v>219</v>
      </c>
      <c r="X17" s="357"/>
      <c r="Y17" s="357"/>
      <c r="Z17" s="357"/>
      <c r="AA17" s="357"/>
      <c r="AB17" s="358"/>
      <c r="AC17" s="385">
        <v>329</v>
      </c>
      <c r="AD17" s="386"/>
      <c r="AE17" s="386"/>
      <c r="AF17" s="386"/>
      <c r="AG17" s="387"/>
      <c r="AH17" s="385">
        <v>338</v>
      </c>
      <c r="AI17" s="386"/>
      <c r="AJ17" s="386"/>
      <c r="AK17" s="386"/>
      <c r="AL17" s="388"/>
      <c r="AM17" s="504"/>
      <c r="AN17" s="396"/>
      <c r="AO17" s="396"/>
      <c r="AP17" s="396"/>
      <c r="AQ17" s="396"/>
      <c r="AR17" s="396"/>
      <c r="AS17" s="396"/>
      <c r="AT17" s="397"/>
      <c r="AU17" s="505"/>
      <c r="AV17" s="506"/>
      <c r="AW17" s="506"/>
      <c r="AX17" s="506"/>
      <c r="AY17" s="389" t="s">
        <v>170</v>
      </c>
      <c r="AZ17" s="390"/>
      <c r="BA17" s="390"/>
      <c r="BB17" s="390"/>
      <c r="BC17" s="390"/>
      <c r="BD17" s="390"/>
      <c r="BE17" s="390"/>
      <c r="BF17" s="390"/>
      <c r="BG17" s="390"/>
      <c r="BH17" s="390"/>
      <c r="BI17" s="390"/>
      <c r="BJ17" s="390"/>
      <c r="BK17" s="390"/>
      <c r="BL17" s="390"/>
      <c r="BM17" s="391"/>
      <c r="BN17" s="392">
        <v>362738</v>
      </c>
      <c r="BO17" s="393"/>
      <c r="BP17" s="393"/>
      <c r="BQ17" s="393"/>
      <c r="BR17" s="393"/>
      <c r="BS17" s="393"/>
      <c r="BT17" s="393"/>
      <c r="BU17" s="394"/>
      <c r="BV17" s="392">
        <v>373926</v>
      </c>
      <c r="BW17" s="393"/>
      <c r="BX17" s="393"/>
      <c r="BY17" s="393"/>
      <c r="BZ17" s="393"/>
      <c r="CA17" s="393"/>
      <c r="CB17" s="393"/>
      <c r="CC17" s="394"/>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91" t="s">
        <v>220</v>
      </c>
      <c r="C18" s="440"/>
      <c r="D18" s="440"/>
      <c r="E18" s="492"/>
      <c r="F18" s="492"/>
      <c r="G18" s="492"/>
      <c r="H18" s="492"/>
      <c r="I18" s="492"/>
      <c r="J18" s="492"/>
      <c r="K18" s="492"/>
      <c r="L18" s="507">
        <v>155.88</v>
      </c>
      <c r="M18" s="507"/>
      <c r="N18" s="507"/>
      <c r="O18" s="507"/>
      <c r="P18" s="507"/>
      <c r="Q18" s="507"/>
      <c r="R18" s="508"/>
      <c r="S18" s="508"/>
      <c r="T18" s="508"/>
      <c r="U18" s="508"/>
      <c r="V18" s="509"/>
      <c r="W18" s="354"/>
      <c r="X18" s="355"/>
      <c r="Y18" s="355"/>
      <c r="Z18" s="355"/>
      <c r="AA18" s="355"/>
      <c r="AB18" s="423"/>
      <c r="AC18" s="460">
        <v>60.3</v>
      </c>
      <c r="AD18" s="461"/>
      <c r="AE18" s="461"/>
      <c r="AF18" s="461"/>
      <c r="AG18" s="510"/>
      <c r="AH18" s="460">
        <v>57</v>
      </c>
      <c r="AI18" s="461"/>
      <c r="AJ18" s="461"/>
      <c r="AK18" s="461"/>
      <c r="AL18" s="462"/>
      <c r="AM18" s="504"/>
      <c r="AN18" s="396"/>
      <c r="AO18" s="396"/>
      <c r="AP18" s="396"/>
      <c r="AQ18" s="396"/>
      <c r="AR18" s="396"/>
      <c r="AS18" s="396"/>
      <c r="AT18" s="397"/>
      <c r="AU18" s="505"/>
      <c r="AV18" s="506"/>
      <c r="AW18" s="506"/>
      <c r="AX18" s="506"/>
      <c r="AY18" s="389" t="s">
        <v>223</v>
      </c>
      <c r="AZ18" s="390"/>
      <c r="BA18" s="390"/>
      <c r="BB18" s="390"/>
      <c r="BC18" s="390"/>
      <c r="BD18" s="390"/>
      <c r="BE18" s="390"/>
      <c r="BF18" s="390"/>
      <c r="BG18" s="390"/>
      <c r="BH18" s="390"/>
      <c r="BI18" s="390"/>
      <c r="BJ18" s="390"/>
      <c r="BK18" s="390"/>
      <c r="BL18" s="390"/>
      <c r="BM18" s="391"/>
      <c r="BN18" s="392">
        <v>1205321</v>
      </c>
      <c r="BO18" s="393"/>
      <c r="BP18" s="393"/>
      <c r="BQ18" s="393"/>
      <c r="BR18" s="393"/>
      <c r="BS18" s="393"/>
      <c r="BT18" s="393"/>
      <c r="BU18" s="394"/>
      <c r="BV18" s="392">
        <v>1344784</v>
      </c>
      <c r="BW18" s="393"/>
      <c r="BX18" s="393"/>
      <c r="BY18" s="393"/>
      <c r="BZ18" s="393"/>
      <c r="CA18" s="393"/>
      <c r="CB18" s="393"/>
      <c r="CC18" s="394"/>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91" t="s">
        <v>225</v>
      </c>
      <c r="C19" s="440"/>
      <c r="D19" s="440"/>
      <c r="E19" s="492"/>
      <c r="F19" s="492"/>
      <c r="G19" s="492"/>
      <c r="H19" s="492"/>
      <c r="I19" s="492"/>
      <c r="J19" s="492"/>
      <c r="K19" s="492"/>
      <c r="L19" s="493">
        <v>7</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396"/>
      <c r="AO19" s="396"/>
      <c r="AP19" s="396"/>
      <c r="AQ19" s="396"/>
      <c r="AR19" s="396"/>
      <c r="AS19" s="396"/>
      <c r="AT19" s="397"/>
      <c r="AU19" s="505"/>
      <c r="AV19" s="506"/>
      <c r="AW19" s="506"/>
      <c r="AX19" s="506"/>
      <c r="AY19" s="389" t="s">
        <v>226</v>
      </c>
      <c r="AZ19" s="390"/>
      <c r="BA19" s="390"/>
      <c r="BB19" s="390"/>
      <c r="BC19" s="390"/>
      <c r="BD19" s="390"/>
      <c r="BE19" s="390"/>
      <c r="BF19" s="390"/>
      <c r="BG19" s="390"/>
      <c r="BH19" s="390"/>
      <c r="BI19" s="390"/>
      <c r="BJ19" s="390"/>
      <c r="BK19" s="390"/>
      <c r="BL19" s="390"/>
      <c r="BM19" s="391"/>
      <c r="BN19" s="392">
        <v>1821205</v>
      </c>
      <c r="BO19" s="393"/>
      <c r="BP19" s="393"/>
      <c r="BQ19" s="393"/>
      <c r="BR19" s="393"/>
      <c r="BS19" s="393"/>
      <c r="BT19" s="393"/>
      <c r="BU19" s="394"/>
      <c r="BV19" s="392">
        <v>1958956</v>
      </c>
      <c r="BW19" s="393"/>
      <c r="BX19" s="393"/>
      <c r="BY19" s="393"/>
      <c r="BZ19" s="393"/>
      <c r="CA19" s="393"/>
      <c r="CB19" s="393"/>
      <c r="CC19" s="394"/>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91" t="s">
        <v>227</v>
      </c>
      <c r="C20" s="440"/>
      <c r="D20" s="440"/>
      <c r="E20" s="492"/>
      <c r="F20" s="492"/>
      <c r="G20" s="492"/>
      <c r="H20" s="492"/>
      <c r="I20" s="492"/>
      <c r="J20" s="492"/>
      <c r="K20" s="492"/>
      <c r="L20" s="493">
        <v>490</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52"/>
      <c r="AO20" s="452"/>
      <c r="AP20" s="452"/>
      <c r="AQ20" s="452"/>
      <c r="AR20" s="452"/>
      <c r="AS20" s="452"/>
      <c r="AT20" s="453"/>
      <c r="AU20" s="499"/>
      <c r="AV20" s="500"/>
      <c r="AW20" s="500"/>
      <c r="AX20" s="501"/>
      <c r="AY20" s="389"/>
      <c r="AZ20" s="390"/>
      <c r="BA20" s="390"/>
      <c r="BB20" s="390"/>
      <c r="BC20" s="390"/>
      <c r="BD20" s="390"/>
      <c r="BE20" s="390"/>
      <c r="BF20" s="390"/>
      <c r="BG20" s="390"/>
      <c r="BH20" s="390"/>
      <c r="BI20" s="390"/>
      <c r="BJ20" s="390"/>
      <c r="BK20" s="390"/>
      <c r="BL20" s="390"/>
      <c r="BM20" s="391"/>
      <c r="BN20" s="392"/>
      <c r="BO20" s="393"/>
      <c r="BP20" s="393"/>
      <c r="BQ20" s="393"/>
      <c r="BR20" s="393"/>
      <c r="BS20" s="393"/>
      <c r="BT20" s="393"/>
      <c r="BU20" s="394"/>
      <c r="BV20" s="392"/>
      <c r="BW20" s="393"/>
      <c r="BX20" s="393"/>
      <c r="BY20" s="393"/>
      <c r="BZ20" s="393"/>
      <c r="CA20" s="393"/>
      <c r="CB20" s="393"/>
      <c r="CC20" s="394"/>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88" t="s">
        <v>229</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89"/>
      <c r="AZ21" s="390"/>
      <c r="BA21" s="390"/>
      <c r="BB21" s="390"/>
      <c r="BC21" s="390"/>
      <c r="BD21" s="390"/>
      <c r="BE21" s="390"/>
      <c r="BF21" s="390"/>
      <c r="BG21" s="390"/>
      <c r="BH21" s="390"/>
      <c r="BI21" s="390"/>
      <c r="BJ21" s="390"/>
      <c r="BK21" s="390"/>
      <c r="BL21" s="390"/>
      <c r="BM21" s="391"/>
      <c r="BN21" s="392"/>
      <c r="BO21" s="393"/>
      <c r="BP21" s="393"/>
      <c r="BQ21" s="393"/>
      <c r="BR21" s="393"/>
      <c r="BS21" s="393"/>
      <c r="BT21" s="393"/>
      <c r="BU21" s="394"/>
      <c r="BV21" s="392"/>
      <c r="BW21" s="393"/>
      <c r="BX21" s="393"/>
      <c r="BY21" s="393"/>
      <c r="BZ21" s="393"/>
      <c r="CA21" s="393"/>
      <c r="CB21" s="393"/>
      <c r="CC21" s="394"/>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69" t="s">
        <v>230</v>
      </c>
      <c r="C22" s="377"/>
      <c r="D22" s="378"/>
      <c r="E22" s="356" t="s">
        <v>0</v>
      </c>
      <c r="F22" s="357"/>
      <c r="G22" s="357"/>
      <c r="H22" s="357"/>
      <c r="I22" s="357"/>
      <c r="J22" s="357"/>
      <c r="K22" s="358"/>
      <c r="L22" s="356" t="s">
        <v>231</v>
      </c>
      <c r="M22" s="357"/>
      <c r="N22" s="357"/>
      <c r="O22" s="357"/>
      <c r="P22" s="358"/>
      <c r="Q22" s="362" t="s">
        <v>234</v>
      </c>
      <c r="R22" s="363"/>
      <c r="S22" s="363"/>
      <c r="T22" s="363"/>
      <c r="U22" s="363"/>
      <c r="V22" s="364"/>
      <c r="W22" s="376" t="s">
        <v>236</v>
      </c>
      <c r="X22" s="377"/>
      <c r="Y22" s="378"/>
      <c r="Z22" s="356" t="s">
        <v>0</v>
      </c>
      <c r="AA22" s="357"/>
      <c r="AB22" s="357"/>
      <c r="AC22" s="357"/>
      <c r="AD22" s="357"/>
      <c r="AE22" s="357"/>
      <c r="AF22" s="357"/>
      <c r="AG22" s="358"/>
      <c r="AH22" s="368" t="s">
        <v>238</v>
      </c>
      <c r="AI22" s="357"/>
      <c r="AJ22" s="357"/>
      <c r="AK22" s="357"/>
      <c r="AL22" s="358"/>
      <c r="AM22" s="368" t="s">
        <v>239</v>
      </c>
      <c r="AN22" s="369"/>
      <c r="AO22" s="369"/>
      <c r="AP22" s="369"/>
      <c r="AQ22" s="369"/>
      <c r="AR22" s="370"/>
      <c r="AS22" s="362" t="s">
        <v>234</v>
      </c>
      <c r="AT22" s="363"/>
      <c r="AU22" s="363"/>
      <c r="AV22" s="363"/>
      <c r="AW22" s="363"/>
      <c r="AX22" s="374"/>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70"/>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240</v>
      </c>
      <c r="AZ23" s="478"/>
      <c r="BA23" s="478"/>
      <c r="BB23" s="478"/>
      <c r="BC23" s="478"/>
      <c r="BD23" s="478"/>
      <c r="BE23" s="478"/>
      <c r="BF23" s="478"/>
      <c r="BG23" s="478"/>
      <c r="BH23" s="478"/>
      <c r="BI23" s="478"/>
      <c r="BJ23" s="478"/>
      <c r="BK23" s="478"/>
      <c r="BL23" s="478"/>
      <c r="BM23" s="479"/>
      <c r="BN23" s="392">
        <v>2242656</v>
      </c>
      <c r="BO23" s="393"/>
      <c r="BP23" s="393"/>
      <c r="BQ23" s="393"/>
      <c r="BR23" s="393"/>
      <c r="BS23" s="393"/>
      <c r="BT23" s="393"/>
      <c r="BU23" s="394"/>
      <c r="BV23" s="392">
        <v>2319773</v>
      </c>
      <c r="BW23" s="393"/>
      <c r="BX23" s="393"/>
      <c r="BY23" s="393"/>
      <c r="BZ23" s="393"/>
      <c r="CA23" s="393"/>
      <c r="CB23" s="393"/>
      <c r="CC23" s="394"/>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70"/>
      <c r="C24" s="380"/>
      <c r="D24" s="381"/>
      <c r="E24" s="395" t="s">
        <v>35</v>
      </c>
      <c r="F24" s="396"/>
      <c r="G24" s="396"/>
      <c r="H24" s="396"/>
      <c r="I24" s="396"/>
      <c r="J24" s="396"/>
      <c r="K24" s="397"/>
      <c r="L24" s="385">
        <v>1</v>
      </c>
      <c r="M24" s="386"/>
      <c r="N24" s="386"/>
      <c r="O24" s="386"/>
      <c r="P24" s="387"/>
      <c r="Q24" s="385">
        <v>5980</v>
      </c>
      <c r="R24" s="386"/>
      <c r="S24" s="386"/>
      <c r="T24" s="386"/>
      <c r="U24" s="386"/>
      <c r="V24" s="387"/>
      <c r="W24" s="379"/>
      <c r="X24" s="380"/>
      <c r="Y24" s="381"/>
      <c r="Z24" s="395" t="s">
        <v>242</v>
      </c>
      <c r="AA24" s="396"/>
      <c r="AB24" s="396"/>
      <c r="AC24" s="396"/>
      <c r="AD24" s="396"/>
      <c r="AE24" s="396"/>
      <c r="AF24" s="396"/>
      <c r="AG24" s="397"/>
      <c r="AH24" s="385">
        <v>58</v>
      </c>
      <c r="AI24" s="386"/>
      <c r="AJ24" s="386"/>
      <c r="AK24" s="386"/>
      <c r="AL24" s="387"/>
      <c r="AM24" s="385">
        <v>165706</v>
      </c>
      <c r="AN24" s="386"/>
      <c r="AO24" s="386"/>
      <c r="AP24" s="386"/>
      <c r="AQ24" s="386"/>
      <c r="AR24" s="387"/>
      <c r="AS24" s="385">
        <v>2857</v>
      </c>
      <c r="AT24" s="386"/>
      <c r="AU24" s="386"/>
      <c r="AV24" s="386"/>
      <c r="AW24" s="386"/>
      <c r="AX24" s="388"/>
      <c r="AY24" s="463" t="s">
        <v>243</v>
      </c>
      <c r="AZ24" s="464"/>
      <c r="BA24" s="464"/>
      <c r="BB24" s="464"/>
      <c r="BC24" s="464"/>
      <c r="BD24" s="464"/>
      <c r="BE24" s="464"/>
      <c r="BF24" s="464"/>
      <c r="BG24" s="464"/>
      <c r="BH24" s="464"/>
      <c r="BI24" s="464"/>
      <c r="BJ24" s="464"/>
      <c r="BK24" s="464"/>
      <c r="BL24" s="464"/>
      <c r="BM24" s="465"/>
      <c r="BN24" s="392">
        <v>1924578</v>
      </c>
      <c r="BO24" s="393"/>
      <c r="BP24" s="393"/>
      <c r="BQ24" s="393"/>
      <c r="BR24" s="393"/>
      <c r="BS24" s="393"/>
      <c r="BT24" s="393"/>
      <c r="BU24" s="394"/>
      <c r="BV24" s="392">
        <v>1927346</v>
      </c>
      <c r="BW24" s="393"/>
      <c r="BX24" s="393"/>
      <c r="BY24" s="393"/>
      <c r="BZ24" s="393"/>
      <c r="CA24" s="393"/>
      <c r="CB24" s="393"/>
      <c r="CC24" s="394"/>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70"/>
      <c r="C25" s="380"/>
      <c r="D25" s="381"/>
      <c r="E25" s="395" t="s">
        <v>245</v>
      </c>
      <c r="F25" s="396"/>
      <c r="G25" s="396"/>
      <c r="H25" s="396"/>
      <c r="I25" s="396"/>
      <c r="J25" s="396"/>
      <c r="K25" s="397"/>
      <c r="L25" s="385">
        <v>1</v>
      </c>
      <c r="M25" s="386"/>
      <c r="N25" s="386"/>
      <c r="O25" s="386"/>
      <c r="P25" s="387"/>
      <c r="Q25" s="385">
        <v>5380</v>
      </c>
      <c r="R25" s="386"/>
      <c r="S25" s="386"/>
      <c r="T25" s="386"/>
      <c r="U25" s="386"/>
      <c r="V25" s="387"/>
      <c r="W25" s="379"/>
      <c r="X25" s="380"/>
      <c r="Y25" s="381"/>
      <c r="Z25" s="395" t="s">
        <v>47</v>
      </c>
      <c r="AA25" s="396"/>
      <c r="AB25" s="396"/>
      <c r="AC25" s="396"/>
      <c r="AD25" s="396"/>
      <c r="AE25" s="396"/>
      <c r="AF25" s="396"/>
      <c r="AG25" s="397"/>
      <c r="AH25" s="385" t="s">
        <v>155</v>
      </c>
      <c r="AI25" s="386"/>
      <c r="AJ25" s="386"/>
      <c r="AK25" s="386"/>
      <c r="AL25" s="387"/>
      <c r="AM25" s="385" t="s">
        <v>155</v>
      </c>
      <c r="AN25" s="386"/>
      <c r="AO25" s="386"/>
      <c r="AP25" s="386"/>
      <c r="AQ25" s="386"/>
      <c r="AR25" s="387"/>
      <c r="AS25" s="385" t="s">
        <v>155</v>
      </c>
      <c r="AT25" s="386"/>
      <c r="AU25" s="386"/>
      <c r="AV25" s="386"/>
      <c r="AW25" s="386"/>
      <c r="AX25" s="388"/>
      <c r="AY25" s="477" t="s">
        <v>247</v>
      </c>
      <c r="AZ25" s="478"/>
      <c r="BA25" s="478"/>
      <c r="BB25" s="478"/>
      <c r="BC25" s="478"/>
      <c r="BD25" s="478"/>
      <c r="BE25" s="478"/>
      <c r="BF25" s="478"/>
      <c r="BG25" s="478"/>
      <c r="BH25" s="478"/>
      <c r="BI25" s="478"/>
      <c r="BJ25" s="478"/>
      <c r="BK25" s="478"/>
      <c r="BL25" s="478"/>
      <c r="BM25" s="479"/>
      <c r="BN25" s="474">
        <v>41745</v>
      </c>
      <c r="BO25" s="475"/>
      <c r="BP25" s="475"/>
      <c r="BQ25" s="475"/>
      <c r="BR25" s="475"/>
      <c r="BS25" s="475"/>
      <c r="BT25" s="475"/>
      <c r="BU25" s="476"/>
      <c r="BV25" s="474">
        <v>71334</v>
      </c>
      <c r="BW25" s="475"/>
      <c r="BX25" s="475"/>
      <c r="BY25" s="475"/>
      <c r="BZ25" s="475"/>
      <c r="CA25" s="475"/>
      <c r="CB25" s="475"/>
      <c r="CC25" s="476"/>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70"/>
      <c r="C26" s="380"/>
      <c r="D26" s="381"/>
      <c r="E26" s="395" t="s">
        <v>248</v>
      </c>
      <c r="F26" s="396"/>
      <c r="G26" s="396"/>
      <c r="H26" s="396"/>
      <c r="I26" s="396"/>
      <c r="J26" s="396"/>
      <c r="K26" s="397"/>
      <c r="L26" s="385">
        <v>1</v>
      </c>
      <c r="M26" s="386"/>
      <c r="N26" s="386"/>
      <c r="O26" s="386"/>
      <c r="P26" s="387"/>
      <c r="Q26" s="385">
        <v>4790</v>
      </c>
      <c r="R26" s="386"/>
      <c r="S26" s="386"/>
      <c r="T26" s="386"/>
      <c r="U26" s="386"/>
      <c r="V26" s="387"/>
      <c r="W26" s="379"/>
      <c r="X26" s="380"/>
      <c r="Y26" s="381"/>
      <c r="Z26" s="395" t="s">
        <v>249</v>
      </c>
      <c r="AA26" s="483"/>
      <c r="AB26" s="483"/>
      <c r="AC26" s="483"/>
      <c r="AD26" s="483"/>
      <c r="AE26" s="483"/>
      <c r="AF26" s="483"/>
      <c r="AG26" s="484"/>
      <c r="AH26" s="385">
        <v>9</v>
      </c>
      <c r="AI26" s="386"/>
      <c r="AJ26" s="386"/>
      <c r="AK26" s="386"/>
      <c r="AL26" s="387"/>
      <c r="AM26" s="385">
        <v>22338</v>
      </c>
      <c r="AN26" s="386"/>
      <c r="AO26" s="386"/>
      <c r="AP26" s="386"/>
      <c r="AQ26" s="386"/>
      <c r="AR26" s="387"/>
      <c r="AS26" s="385">
        <v>2482</v>
      </c>
      <c r="AT26" s="386"/>
      <c r="AU26" s="386"/>
      <c r="AV26" s="386"/>
      <c r="AW26" s="386"/>
      <c r="AX26" s="388"/>
      <c r="AY26" s="485" t="s">
        <v>8</v>
      </c>
      <c r="AZ26" s="486"/>
      <c r="BA26" s="486"/>
      <c r="BB26" s="486"/>
      <c r="BC26" s="486"/>
      <c r="BD26" s="486"/>
      <c r="BE26" s="486"/>
      <c r="BF26" s="486"/>
      <c r="BG26" s="486"/>
      <c r="BH26" s="486"/>
      <c r="BI26" s="486"/>
      <c r="BJ26" s="486"/>
      <c r="BK26" s="486"/>
      <c r="BL26" s="486"/>
      <c r="BM26" s="487"/>
      <c r="BN26" s="392" t="s">
        <v>155</v>
      </c>
      <c r="BO26" s="393"/>
      <c r="BP26" s="393"/>
      <c r="BQ26" s="393"/>
      <c r="BR26" s="393"/>
      <c r="BS26" s="393"/>
      <c r="BT26" s="393"/>
      <c r="BU26" s="394"/>
      <c r="BV26" s="392" t="s">
        <v>155</v>
      </c>
      <c r="BW26" s="393"/>
      <c r="BX26" s="393"/>
      <c r="BY26" s="393"/>
      <c r="BZ26" s="393"/>
      <c r="CA26" s="393"/>
      <c r="CB26" s="393"/>
      <c r="CC26" s="394"/>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70"/>
      <c r="C27" s="380"/>
      <c r="D27" s="381"/>
      <c r="E27" s="395" t="s">
        <v>254</v>
      </c>
      <c r="F27" s="396"/>
      <c r="G27" s="396"/>
      <c r="H27" s="396"/>
      <c r="I27" s="396"/>
      <c r="J27" s="396"/>
      <c r="K27" s="397"/>
      <c r="L27" s="385">
        <v>1</v>
      </c>
      <c r="M27" s="386"/>
      <c r="N27" s="386"/>
      <c r="O27" s="386"/>
      <c r="P27" s="387"/>
      <c r="Q27" s="385">
        <v>2450</v>
      </c>
      <c r="R27" s="386"/>
      <c r="S27" s="386"/>
      <c r="T27" s="386"/>
      <c r="U27" s="386"/>
      <c r="V27" s="387"/>
      <c r="W27" s="379"/>
      <c r="X27" s="380"/>
      <c r="Y27" s="381"/>
      <c r="Z27" s="395" t="s">
        <v>54</v>
      </c>
      <c r="AA27" s="396"/>
      <c r="AB27" s="396"/>
      <c r="AC27" s="396"/>
      <c r="AD27" s="396"/>
      <c r="AE27" s="396"/>
      <c r="AF27" s="396"/>
      <c r="AG27" s="397"/>
      <c r="AH27" s="385" t="s">
        <v>155</v>
      </c>
      <c r="AI27" s="386"/>
      <c r="AJ27" s="386"/>
      <c r="AK27" s="386"/>
      <c r="AL27" s="387"/>
      <c r="AM27" s="385" t="s">
        <v>155</v>
      </c>
      <c r="AN27" s="386"/>
      <c r="AO27" s="386"/>
      <c r="AP27" s="386"/>
      <c r="AQ27" s="386"/>
      <c r="AR27" s="387"/>
      <c r="AS27" s="385" t="s">
        <v>155</v>
      </c>
      <c r="AT27" s="386"/>
      <c r="AU27" s="386"/>
      <c r="AV27" s="386"/>
      <c r="AW27" s="386"/>
      <c r="AX27" s="388"/>
      <c r="AY27" s="480" t="s">
        <v>256</v>
      </c>
      <c r="AZ27" s="481"/>
      <c r="BA27" s="481"/>
      <c r="BB27" s="481"/>
      <c r="BC27" s="481"/>
      <c r="BD27" s="481"/>
      <c r="BE27" s="481"/>
      <c r="BF27" s="481"/>
      <c r="BG27" s="481"/>
      <c r="BH27" s="481"/>
      <c r="BI27" s="481"/>
      <c r="BJ27" s="481"/>
      <c r="BK27" s="481"/>
      <c r="BL27" s="481"/>
      <c r="BM27" s="482"/>
      <c r="BN27" s="466" t="s">
        <v>155</v>
      </c>
      <c r="BO27" s="467"/>
      <c r="BP27" s="467"/>
      <c r="BQ27" s="467"/>
      <c r="BR27" s="467"/>
      <c r="BS27" s="467"/>
      <c r="BT27" s="467"/>
      <c r="BU27" s="468"/>
      <c r="BV27" s="466" t="s">
        <v>155</v>
      </c>
      <c r="BW27" s="467"/>
      <c r="BX27" s="467"/>
      <c r="BY27" s="467"/>
      <c r="BZ27" s="467"/>
      <c r="CA27" s="467"/>
      <c r="CB27" s="467"/>
      <c r="CC27" s="468"/>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70"/>
      <c r="C28" s="380"/>
      <c r="D28" s="381"/>
      <c r="E28" s="395" t="s">
        <v>258</v>
      </c>
      <c r="F28" s="396"/>
      <c r="G28" s="396"/>
      <c r="H28" s="396"/>
      <c r="I28" s="396"/>
      <c r="J28" s="396"/>
      <c r="K28" s="397"/>
      <c r="L28" s="385">
        <v>1</v>
      </c>
      <c r="M28" s="386"/>
      <c r="N28" s="386"/>
      <c r="O28" s="386"/>
      <c r="P28" s="387"/>
      <c r="Q28" s="385">
        <v>1750</v>
      </c>
      <c r="R28" s="386"/>
      <c r="S28" s="386"/>
      <c r="T28" s="386"/>
      <c r="U28" s="386"/>
      <c r="V28" s="387"/>
      <c r="W28" s="379"/>
      <c r="X28" s="380"/>
      <c r="Y28" s="381"/>
      <c r="Z28" s="395" t="s">
        <v>259</v>
      </c>
      <c r="AA28" s="396"/>
      <c r="AB28" s="396"/>
      <c r="AC28" s="396"/>
      <c r="AD28" s="396"/>
      <c r="AE28" s="396"/>
      <c r="AF28" s="396"/>
      <c r="AG28" s="397"/>
      <c r="AH28" s="385" t="s">
        <v>155</v>
      </c>
      <c r="AI28" s="386"/>
      <c r="AJ28" s="386"/>
      <c r="AK28" s="386"/>
      <c r="AL28" s="387"/>
      <c r="AM28" s="385" t="s">
        <v>155</v>
      </c>
      <c r="AN28" s="386"/>
      <c r="AO28" s="386"/>
      <c r="AP28" s="386"/>
      <c r="AQ28" s="386"/>
      <c r="AR28" s="387"/>
      <c r="AS28" s="385" t="s">
        <v>155</v>
      </c>
      <c r="AT28" s="386"/>
      <c r="AU28" s="386"/>
      <c r="AV28" s="386"/>
      <c r="AW28" s="386"/>
      <c r="AX28" s="388"/>
      <c r="AY28" s="343" t="s">
        <v>260</v>
      </c>
      <c r="AZ28" s="344"/>
      <c r="BA28" s="344"/>
      <c r="BB28" s="345"/>
      <c r="BC28" s="477" t="s">
        <v>31</v>
      </c>
      <c r="BD28" s="478"/>
      <c r="BE28" s="478"/>
      <c r="BF28" s="478"/>
      <c r="BG28" s="478"/>
      <c r="BH28" s="478"/>
      <c r="BI28" s="478"/>
      <c r="BJ28" s="478"/>
      <c r="BK28" s="478"/>
      <c r="BL28" s="478"/>
      <c r="BM28" s="479"/>
      <c r="BN28" s="474">
        <v>1434635</v>
      </c>
      <c r="BO28" s="475"/>
      <c r="BP28" s="475"/>
      <c r="BQ28" s="475"/>
      <c r="BR28" s="475"/>
      <c r="BS28" s="475"/>
      <c r="BT28" s="475"/>
      <c r="BU28" s="476"/>
      <c r="BV28" s="474">
        <v>1482750</v>
      </c>
      <c r="BW28" s="475"/>
      <c r="BX28" s="475"/>
      <c r="BY28" s="475"/>
      <c r="BZ28" s="475"/>
      <c r="CA28" s="475"/>
      <c r="CB28" s="475"/>
      <c r="CC28" s="476"/>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70"/>
      <c r="C29" s="380"/>
      <c r="D29" s="381"/>
      <c r="E29" s="395" t="s">
        <v>263</v>
      </c>
      <c r="F29" s="396"/>
      <c r="G29" s="396"/>
      <c r="H29" s="396"/>
      <c r="I29" s="396"/>
      <c r="J29" s="396"/>
      <c r="K29" s="397"/>
      <c r="L29" s="385">
        <v>6</v>
      </c>
      <c r="M29" s="386"/>
      <c r="N29" s="386"/>
      <c r="O29" s="386"/>
      <c r="P29" s="387"/>
      <c r="Q29" s="385">
        <v>1450</v>
      </c>
      <c r="R29" s="386"/>
      <c r="S29" s="386"/>
      <c r="T29" s="386"/>
      <c r="U29" s="386"/>
      <c r="V29" s="387"/>
      <c r="W29" s="382"/>
      <c r="X29" s="383"/>
      <c r="Y29" s="384"/>
      <c r="Z29" s="395" t="s">
        <v>265</v>
      </c>
      <c r="AA29" s="396"/>
      <c r="AB29" s="396"/>
      <c r="AC29" s="396"/>
      <c r="AD29" s="396"/>
      <c r="AE29" s="396"/>
      <c r="AF29" s="396"/>
      <c r="AG29" s="397"/>
      <c r="AH29" s="385">
        <v>58</v>
      </c>
      <c r="AI29" s="386"/>
      <c r="AJ29" s="386"/>
      <c r="AK29" s="386"/>
      <c r="AL29" s="387"/>
      <c r="AM29" s="385">
        <v>165706</v>
      </c>
      <c r="AN29" s="386"/>
      <c r="AO29" s="386"/>
      <c r="AP29" s="386"/>
      <c r="AQ29" s="386"/>
      <c r="AR29" s="387"/>
      <c r="AS29" s="385">
        <v>2857</v>
      </c>
      <c r="AT29" s="386"/>
      <c r="AU29" s="386"/>
      <c r="AV29" s="386"/>
      <c r="AW29" s="386"/>
      <c r="AX29" s="388"/>
      <c r="AY29" s="346"/>
      <c r="AZ29" s="347"/>
      <c r="BA29" s="347"/>
      <c r="BB29" s="348"/>
      <c r="BC29" s="389" t="s">
        <v>11</v>
      </c>
      <c r="BD29" s="390"/>
      <c r="BE29" s="390"/>
      <c r="BF29" s="390"/>
      <c r="BG29" s="390"/>
      <c r="BH29" s="390"/>
      <c r="BI29" s="390"/>
      <c r="BJ29" s="390"/>
      <c r="BK29" s="390"/>
      <c r="BL29" s="390"/>
      <c r="BM29" s="391"/>
      <c r="BN29" s="392">
        <v>150768</v>
      </c>
      <c r="BO29" s="393"/>
      <c r="BP29" s="393"/>
      <c r="BQ29" s="393"/>
      <c r="BR29" s="393"/>
      <c r="BS29" s="393"/>
      <c r="BT29" s="393"/>
      <c r="BU29" s="394"/>
      <c r="BV29" s="392">
        <v>160766</v>
      </c>
      <c r="BW29" s="393"/>
      <c r="BX29" s="393"/>
      <c r="BY29" s="393"/>
      <c r="BZ29" s="393"/>
      <c r="CA29" s="393"/>
      <c r="CB29" s="393"/>
      <c r="CC29" s="394"/>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71"/>
      <c r="C30" s="472"/>
      <c r="D30" s="473"/>
      <c r="E30" s="451"/>
      <c r="F30" s="452"/>
      <c r="G30" s="452"/>
      <c r="H30" s="452"/>
      <c r="I30" s="452"/>
      <c r="J30" s="452"/>
      <c r="K30" s="453"/>
      <c r="L30" s="454"/>
      <c r="M30" s="455"/>
      <c r="N30" s="455"/>
      <c r="O30" s="455"/>
      <c r="P30" s="456"/>
      <c r="Q30" s="454"/>
      <c r="R30" s="455"/>
      <c r="S30" s="455"/>
      <c r="T30" s="455"/>
      <c r="U30" s="455"/>
      <c r="V30" s="456"/>
      <c r="W30" s="457" t="s">
        <v>266</v>
      </c>
      <c r="X30" s="458"/>
      <c r="Y30" s="458"/>
      <c r="Z30" s="458"/>
      <c r="AA30" s="458"/>
      <c r="AB30" s="458"/>
      <c r="AC30" s="458"/>
      <c r="AD30" s="458"/>
      <c r="AE30" s="458"/>
      <c r="AF30" s="458"/>
      <c r="AG30" s="459"/>
      <c r="AH30" s="460">
        <v>95.4</v>
      </c>
      <c r="AI30" s="461"/>
      <c r="AJ30" s="461"/>
      <c r="AK30" s="461"/>
      <c r="AL30" s="461"/>
      <c r="AM30" s="461"/>
      <c r="AN30" s="461"/>
      <c r="AO30" s="461"/>
      <c r="AP30" s="461"/>
      <c r="AQ30" s="461"/>
      <c r="AR30" s="461"/>
      <c r="AS30" s="461"/>
      <c r="AT30" s="461"/>
      <c r="AU30" s="461"/>
      <c r="AV30" s="461"/>
      <c r="AW30" s="461"/>
      <c r="AX30" s="462"/>
      <c r="AY30" s="349"/>
      <c r="AZ30" s="350"/>
      <c r="BA30" s="350"/>
      <c r="BB30" s="351"/>
      <c r="BC30" s="463" t="s">
        <v>10</v>
      </c>
      <c r="BD30" s="464"/>
      <c r="BE30" s="464"/>
      <c r="BF30" s="464"/>
      <c r="BG30" s="464"/>
      <c r="BH30" s="464"/>
      <c r="BI30" s="464"/>
      <c r="BJ30" s="464"/>
      <c r="BK30" s="464"/>
      <c r="BL30" s="464"/>
      <c r="BM30" s="465"/>
      <c r="BN30" s="466">
        <v>289876</v>
      </c>
      <c r="BO30" s="467"/>
      <c r="BP30" s="467"/>
      <c r="BQ30" s="467"/>
      <c r="BR30" s="467"/>
      <c r="BS30" s="467"/>
      <c r="BT30" s="467"/>
      <c r="BU30" s="468"/>
      <c r="BV30" s="466">
        <v>324429</v>
      </c>
      <c r="BW30" s="467"/>
      <c r="BX30" s="467"/>
      <c r="BY30" s="467"/>
      <c r="BZ30" s="467"/>
      <c r="CA30" s="467"/>
      <c r="CB30" s="467"/>
      <c r="CC30" s="4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253</v>
      </c>
      <c r="D32" s="9"/>
      <c r="E32" s="9"/>
      <c r="F32" s="8"/>
      <c r="G32" s="8"/>
      <c r="H32" s="8"/>
      <c r="I32" s="8"/>
      <c r="J32" s="8"/>
      <c r="K32" s="8"/>
      <c r="L32" s="8"/>
      <c r="M32" s="8"/>
      <c r="N32" s="8"/>
      <c r="O32" s="8"/>
      <c r="P32" s="8"/>
      <c r="Q32" s="8"/>
      <c r="R32" s="8"/>
      <c r="S32" s="8"/>
      <c r="T32" s="8"/>
      <c r="U32" s="8" t="s">
        <v>268</v>
      </c>
      <c r="V32" s="8"/>
      <c r="W32" s="8"/>
      <c r="X32" s="8"/>
      <c r="Y32" s="8"/>
      <c r="Z32" s="8"/>
      <c r="AA32" s="8"/>
      <c r="AB32" s="8"/>
      <c r="AC32" s="8"/>
      <c r="AD32" s="8"/>
      <c r="AE32" s="8"/>
      <c r="AF32" s="8"/>
      <c r="AG32" s="8"/>
      <c r="AH32" s="8"/>
      <c r="AI32" s="8"/>
      <c r="AJ32" s="8"/>
      <c r="AK32" s="8"/>
      <c r="AL32" s="8"/>
      <c r="AM32" s="22" t="s">
        <v>270</v>
      </c>
      <c r="AN32" s="8"/>
      <c r="AO32" s="8"/>
      <c r="AP32" s="8"/>
      <c r="AQ32" s="8"/>
      <c r="AR32" s="8"/>
      <c r="AS32" s="22"/>
      <c r="AT32" s="22"/>
      <c r="AU32" s="22"/>
      <c r="AV32" s="22"/>
      <c r="AW32" s="22"/>
      <c r="AX32" s="22"/>
      <c r="AY32" s="22"/>
      <c r="AZ32" s="22"/>
      <c r="BA32" s="22"/>
      <c r="BB32" s="8"/>
      <c r="BC32" s="22"/>
      <c r="BD32" s="8"/>
      <c r="BE32" s="22" t="s">
        <v>37</v>
      </c>
      <c r="BF32" s="8"/>
      <c r="BG32" s="8"/>
      <c r="BH32" s="8"/>
      <c r="BI32" s="8"/>
      <c r="BJ32" s="22"/>
      <c r="BK32" s="22"/>
      <c r="BL32" s="22"/>
      <c r="BM32" s="22"/>
      <c r="BN32" s="22"/>
      <c r="BO32" s="22"/>
      <c r="BP32" s="22"/>
      <c r="BQ32" s="22"/>
      <c r="BR32" s="8"/>
      <c r="BS32" s="8"/>
      <c r="BT32" s="8"/>
      <c r="BU32" s="8"/>
      <c r="BV32" s="8"/>
      <c r="BW32" s="8" t="s">
        <v>271</v>
      </c>
      <c r="BX32" s="8"/>
      <c r="BY32" s="8"/>
      <c r="BZ32" s="8"/>
      <c r="CA32" s="8"/>
      <c r="CB32" s="22"/>
      <c r="CC32" s="22"/>
      <c r="CD32" s="22"/>
      <c r="CE32" s="22"/>
      <c r="CF32" s="22"/>
      <c r="CG32" s="22"/>
      <c r="CH32" s="22"/>
      <c r="CI32" s="22"/>
      <c r="CJ32" s="22"/>
      <c r="CK32" s="22"/>
      <c r="CL32" s="22"/>
      <c r="CM32" s="22"/>
      <c r="CN32" s="22"/>
      <c r="CO32" s="22" t="s">
        <v>272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3" t="s">
        <v>250</v>
      </c>
      <c r="D33" s="433"/>
      <c r="E33" s="415" t="s">
        <v>273</v>
      </c>
      <c r="F33" s="415"/>
      <c r="G33" s="415"/>
      <c r="H33" s="415"/>
      <c r="I33" s="415"/>
      <c r="J33" s="415"/>
      <c r="K33" s="415"/>
      <c r="L33" s="415"/>
      <c r="M33" s="415"/>
      <c r="N33" s="415"/>
      <c r="O33" s="415"/>
      <c r="P33" s="415"/>
      <c r="Q33" s="415"/>
      <c r="R33" s="415"/>
      <c r="S33" s="415"/>
      <c r="T33" s="14"/>
      <c r="U33" s="433" t="s">
        <v>250</v>
      </c>
      <c r="V33" s="433"/>
      <c r="W33" s="415" t="s">
        <v>273</v>
      </c>
      <c r="X33" s="415"/>
      <c r="Y33" s="415"/>
      <c r="Z33" s="415"/>
      <c r="AA33" s="415"/>
      <c r="AB33" s="415"/>
      <c r="AC33" s="415"/>
      <c r="AD33" s="415"/>
      <c r="AE33" s="415"/>
      <c r="AF33" s="415"/>
      <c r="AG33" s="415"/>
      <c r="AH33" s="415"/>
      <c r="AI33" s="415"/>
      <c r="AJ33" s="415"/>
      <c r="AK33" s="415"/>
      <c r="AL33" s="14"/>
      <c r="AM33" s="433" t="s">
        <v>250</v>
      </c>
      <c r="AN33" s="433"/>
      <c r="AO33" s="415" t="s">
        <v>273</v>
      </c>
      <c r="AP33" s="415"/>
      <c r="AQ33" s="415"/>
      <c r="AR33" s="415"/>
      <c r="AS33" s="415"/>
      <c r="AT33" s="415"/>
      <c r="AU33" s="415"/>
      <c r="AV33" s="415"/>
      <c r="AW33" s="415"/>
      <c r="AX33" s="415"/>
      <c r="AY33" s="415"/>
      <c r="AZ33" s="415"/>
      <c r="BA33" s="415"/>
      <c r="BB33" s="415"/>
      <c r="BC33" s="415"/>
      <c r="BD33" s="10"/>
      <c r="BE33" s="415" t="s">
        <v>111</v>
      </c>
      <c r="BF33" s="415"/>
      <c r="BG33" s="415" t="s">
        <v>274</v>
      </c>
      <c r="BH33" s="415"/>
      <c r="BI33" s="415"/>
      <c r="BJ33" s="415"/>
      <c r="BK33" s="415"/>
      <c r="BL33" s="415"/>
      <c r="BM33" s="415"/>
      <c r="BN33" s="415"/>
      <c r="BO33" s="415"/>
      <c r="BP33" s="415"/>
      <c r="BQ33" s="415"/>
      <c r="BR33" s="415"/>
      <c r="BS33" s="415"/>
      <c r="BT33" s="415"/>
      <c r="BU33" s="415"/>
      <c r="BV33" s="10"/>
      <c r="BW33" s="433" t="s">
        <v>111</v>
      </c>
      <c r="BX33" s="433"/>
      <c r="BY33" s="415" t="s">
        <v>275</v>
      </c>
      <c r="BZ33" s="415"/>
      <c r="CA33" s="415"/>
      <c r="CB33" s="415"/>
      <c r="CC33" s="415"/>
      <c r="CD33" s="415"/>
      <c r="CE33" s="415"/>
      <c r="CF33" s="415"/>
      <c r="CG33" s="415"/>
      <c r="CH33" s="415"/>
      <c r="CI33" s="415"/>
      <c r="CJ33" s="415"/>
      <c r="CK33" s="415"/>
      <c r="CL33" s="415"/>
      <c r="CM33" s="415"/>
      <c r="CN33" s="14"/>
      <c r="CO33" s="433" t="s">
        <v>250</v>
      </c>
      <c r="CP33" s="433"/>
      <c r="CQ33" s="415" t="s">
        <v>255</v>
      </c>
      <c r="CR33" s="415"/>
      <c r="CS33" s="415"/>
      <c r="CT33" s="415"/>
      <c r="CU33" s="415"/>
      <c r="CV33" s="415"/>
      <c r="CW33" s="415"/>
      <c r="CX33" s="415"/>
      <c r="CY33" s="415"/>
      <c r="CZ33" s="415"/>
      <c r="DA33" s="415"/>
      <c r="DB33" s="415"/>
      <c r="DC33" s="415"/>
      <c r="DD33" s="415"/>
      <c r="DE33" s="415"/>
      <c r="DF33" s="14"/>
      <c r="DG33" s="450" t="s">
        <v>277</v>
      </c>
      <c r="DH33" s="450"/>
      <c r="DI33" s="21"/>
    </row>
    <row r="34" spans="1:113" ht="32.25" customHeight="1" x14ac:dyDescent="0.15">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9"/>
      <c r="U34" s="399">
        <f>IF(W34="","",MAX(C34:D43)+1)</f>
        <v>4</v>
      </c>
      <c r="V34" s="399"/>
      <c r="W34" s="398" t="str">
        <f>IF('各会計、関係団体の財政状況及び健全化判断比率'!B28="","",'各会計、関係団体の財政状況及び健全化判断比率'!B28)</f>
        <v>国民健康保険特別会計</v>
      </c>
      <c r="X34" s="398"/>
      <c r="Y34" s="398"/>
      <c r="Z34" s="398"/>
      <c r="AA34" s="398"/>
      <c r="AB34" s="398"/>
      <c r="AC34" s="398"/>
      <c r="AD34" s="398"/>
      <c r="AE34" s="398"/>
      <c r="AF34" s="398"/>
      <c r="AG34" s="398"/>
      <c r="AH34" s="398"/>
      <c r="AI34" s="398"/>
      <c r="AJ34" s="398"/>
      <c r="AK34" s="398"/>
      <c r="AL34" s="9"/>
      <c r="AM34" s="399" t="str">
        <f>IF(AO34="","",MAX(C34:D43,U34:V43)+1)</f>
        <v/>
      </c>
      <c r="AN34" s="399"/>
      <c r="AO34" s="398"/>
      <c r="AP34" s="398"/>
      <c r="AQ34" s="398"/>
      <c r="AR34" s="398"/>
      <c r="AS34" s="398"/>
      <c r="AT34" s="398"/>
      <c r="AU34" s="398"/>
      <c r="AV34" s="398"/>
      <c r="AW34" s="398"/>
      <c r="AX34" s="398"/>
      <c r="AY34" s="398"/>
      <c r="AZ34" s="398"/>
      <c r="BA34" s="398"/>
      <c r="BB34" s="398"/>
      <c r="BC34" s="398"/>
      <c r="BD34" s="9"/>
      <c r="BE34" s="399">
        <f>IF(BG34="","",MAX(C34:D43,U34:V43,AM34:AN43)+1)</f>
        <v>7</v>
      </c>
      <c r="BF34" s="399"/>
      <c r="BG34" s="398" t="str">
        <f>IF('各会計、関係団体の財政状況及び健全化判断比率'!B31="","",'各会計、関係団体の財政状況及び健全化判断比率'!B31)</f>
        <v>水道事業特別会計</v>
      </c>
      <c r="BH34" s="398"/>
      <c r="BI34" s="398"/>
      <c r="BJ34" s="398"/>
      <c r="BK34" s="398"/>
      <c r="BL34" s="398"/>
      <c r="BM34" s="398"/>
      <c r="BN34" s="398"/>
      <c r="BO34" s="398"/>
      <c r="BP34" s="398"/>
      <c r="BQ34" s="398"/>
      <c r="BR34" s="398"/>
      <c r="BS34" s="398"/>
      <c r="BT34" s="398"/>
      <c r="BU34" s="398"/>
      <c r="BV34" s="9"/>
      <c r="BW34" s="399">
        <f>IF(BY34="","",MAX(C34:D43,U34:V43,AM34:AN43,BE34:BF43)+1)</f>
        <v>8</v>
      </c>
      <c r="BX34" s="399"/>
      <c r="BY34" s="398" t="str">
        <f>IF('各会計、関係団体の財政状況及び健全化判断比率'!B68="","",'各会計、関係団体の財政状況及び健全化判断比率'!B68)</f>
        <v>愛知県後期高齢者医療広域連合（一般会計）</v>
      </c>
      <c r="BZ34" s="398"/>
      <c r="CA34" s="398"/>
      <c r="CB34" s="398"/>
      <c r="CC34" s="398"/>
      <c r="CD34" s="398"/>
      <c r="CE34" s="398"/>
      <c r="CF34" s="398"/>
      <c r="CG34" s="398"/>
      <c r="CH34" s="398"/>
      <c r="CI34" s="398"/>
      <c r="CJ34" s="398"/>
      <c r="CK34" s="398"/>
      <c r="CL34" s="398"/>
      <c r="CM34" s="398"/>
      <c r="CN34" s="9"/>
      <c r="CO34" s="399">
        <f>IF(CQ34="","",MAX(C34:D43,U34:V43,AM34:AN43,BE34:BF43,BW34:BX43)+1)</f>
        <v>14</v>
      </c>
      <c r="CP34" s="399"/>
      <c r="CQ34" s="398" t="str">
        <f>IF('各会計、関係団体の財政状況及び健全化判断比率'!BS7="","",'各会計、関係団体の財政状況及び健全化判断比率'!BS7)</f>
        <v>一般財団法人　茶臼山高原協会</v>
      </c>
      <c r="CR34" s="398"/>
      <c r="CS34" s="398"/>
      <c r="CT34" s="398"/>
      <c r="CU34" s="398"/>
      <c r="CV34" s="398"/>
      <c r="CW34" s="398"/>
      <c r="CX34" s="398"/>
      <c r="CY34" s="398"/>
      <c r="CZ34" s="398"/>
      <c r="DA34" s="398"/>
      <c r="DB34" s="398"/>
      <c r="DC34" s="398"/>
      <c r="DD34" s="398"/>
      <c r="DE34" s="398"/>
      <c r="DF34" s="8"/>
      <c r="DG34" s="400" t="str">
        <f>IF('各会計、関係団体の財政状況及び健全化判断比率'!BR7="","",'各会計、関係団体の財政状況及び健全化判断比率'!BR7)</f>
        <v/>
      </c>
      <c r="DH34" s="400"/>
      <c r="DI34" s="21"/>
    </row>
    <row r="35" spans="1:113" ht="32.25" customHeight="1" x14ac:dyDescent="0.15">
      <c r="A35" s="2"/>
      <c r="B35" s="5"/>
      <c r="C35" s="399">
        <f t="shared" ref="C35:C43" si="0">IF(E35="","",C34+1)</f>
        <v>2</v>
      </c>
      <c r="D35" s="399"/>
      <c r="E35" s="398" t="str">
        <f>IF('各会計、関係団体の財政状況及び健全化判断比率'!B8="","",'各会計、関係団体の財政状況及び健全化判断比率'!B8)</f>
        <v>村営バス事業特別会計</v>
      </c>
      <c r="F35" s="398"/>
      <c r="G35" s="398"/>
      <c r="H35" s="398"/>
      <c r="I35" s="398"/>
      <c r="J35" s="398"/>
      <c r="K35" s="398"/>
      <c r="L35" s="398"/>
      <c r="M35" s="398"/>
      <c r="N35" s="398"/>
      <c r="O35" s="398"/>
      <c r="P35" s="398"/>
      <c r="Q35" s="398"/>
      <c r="R35" s="398"/>
      <c r="S35" s="398"/>
      <c r="T35" s="9"/>
      <c r="U35" s="399">
        <f t="shared" ref="U35:U43" si="1">IF(W35="","",U34+1)</f>
        <v>5</v>
      </c>
      <c r="V35" s="399"/>
      <c r="W35" s="398" t="str">
        <f>IF('各会計、関係団体の財政状況及び健全化判断比率'!B29="","",'各会計、関係団体の財政状況及び健全化判断比率'!B29)</f>
        <v>介護保険特別会計</v>
      </c>
      <c r="X35" s="398"/>
      <c r="Y35" s="398"/>
      <c r="Z35" s="398"/>
      <c r="AA35" s="398"/>
      <c r="AB35" s="398"/>
      <c r="AC35" s="398"/>
      <c r="AD35" s="398"/>
      <c r="AE35" s="398"/>
      <c r="AF35" s="398"/>
      <c r="AG35" s="398"/>
      <c r="AH35" s="398"/>
      <c r="AI35" s="398"/>
      <c r="AJ35" s="398"/>
      <c r="AK35" s="398"/>
      <c r="AL35" s="9"/>
      <c r="AM35" s="399" t="str">
        <f t="shared" ref="AM35:AM43" si="2">IF(AO35="","",AM34+1)</f>
        <v/>
      </c>
      <c r="AN35" s="399"/>
      <c r="AO35" s="398"/>
      <c r="AP35" s="398"/>
      <c r="AQ35" s="398"/>
      <c r="AR35" s="398"/>
      <c r="AS35" s="398"/>
      <c r="AT35" s="398"/>
      <c r="AU35" s="398"/>
      <c r="AV35" s="398"/>
      <c r="AW35" s="398"/>
      <c r="AX35" s="398"/>
      <c r="AY35" s="398"/>
      <c r="AZ35" s="398"/>
      <c r="BA35" s="398"/>
      <c r="BB35" s="398"/>
      <c r="BC35" s="398"/>
      <c r="BD35" s="9"/>
      <c r="BE35" s="399" t="str">
        <f t="shared" ref="BE35:BE43" si="3">IF(BG35="","",BE34+1)</f>
        <v/>
      </c>
      <c r="BF35" s="399"/>
      <c r="BG35" s="398"/>
      <c r="BH35" s="398"/>
      <c r="BI35" s="398"/>
      <c r="BJ35" s="398"/>
      <c r="BK35" s="398"/>
      <c r="BL35" s="398"/>
      <c r="BM35" s="398"/>
      <c r="BN35" s="398"/>
      <c r="BO35" s="398"/>
      <c r="BP35" s="398"/>
      <c r="BQ35" s="398"/>
      <c r="BR35" s="398"/>
      <c r="BS35" s="398"/>
      <c r="BT35" s="398"/>
      <c r="BU35" s="398"/>
      <c r="BV35" s="9"/>
      <c r="BW35" s="399">
        <f t="shared" ref="BW35:BW43" si="4">IF(BY35="","",BW34+1)</f>
        <v>9</v>
      </c>
      <c r="BX35" s="399"/>
      <c r="BY35" s="398" t="str">
        <f>IF('各会計、関係団体の財政状況及び健全化判断比率'!B69="","",'各会計、関係団体の財政状況及び健全化判断比率'!B69)</f>
        <v>愛知県後期高齢者医療広域連合（後期高齢者医療特別会計）</v>
      </c>
      <c r="BZ35" s="398"/>
      <c r="CA35" s="398"/>
      <c r="CB35" s="398"/>
      <c r="CC35" s="398"/>
      <c r="CD35" s="398"/>
      <c r="CE35" s="398"/>
      <c r="CF35" s="398"/>
      <c r="CG35" s="398"/>
      <c r="CH35" s="398"/>
      <c r="CI35" s="398"/>
      <c r="CJ35" s="398"/>
      <c r="CK35" s="398"/>
      <c r="CL35" s="398"/>
      <c r="CM35" s="398"/>
      <c r="CN35" s="9"/>
      <c r="CO35" s="399" t="str">
        <f t="shared" ref="CO35:CO43" si="5">IF(CQ35="","",CO34+1)</f>
        <v/>
      </c>
      <c r="CP35" s="399"/>
      <c r="CQ35" s="398" t="str">
        <f>IF('各会計、関係団体の財政状況及び健全化判断比率'!BS8="","",'各会計、関係団体の財政状況及び健全化判断比率'!BS8)</f>
        <v/>
      </c>
      <c r="CR35" s="398"/>
      <c r="CS35" s="398"/>
      <c r="CT35" s="398"/>
      <c r="CU35" s="398"/>
      <c r="CV35" s="398"/>
      <c r="CW35" s="398"/>
      <c r="CX35" s="398"/>
      <c r="CY35" s="398"/>
      <c r="CZ35" s="398"/>
      <c r="DA35" s="398"/>
      <c r="DB35" s="398"/>
      <c r="DC35" s="398"/>
      <c r="DD35" s="398"/>
      <c r="DE35" s="398"/>
      <c r="DF35" s="8"/>
      <c r="DG35" s="400" t="str">
        <f>IF('各会計、関係団体の財政状況及び健全化判断比率'!BR8="","",'各会計、関係団体の財政状況及び健全化判断比率'!BR8)</f>
        <v/>
      </c>
      <c r="DH35" s="400"/>
      <c r="DI35" s="21"/>
    </row>
    <row r="36" spans="1:113" ht="32.25" customHeight="1" x14ac:dyDescent="0.15">
      <c r="A36" s="2"/>
      <c r="B36" s="5"/>
      <c r="C36" s="399">
        <f t="shared" si="0"/>
        <v>3</v>
      </c>
      <c r="D36" s="399"/>
      <c r="E36" s="398" t="str">
        <f>IF('各会計、関係団体の財政状況及び健全化判断比率'!B9="","",'各会計、関係団体の財政状況及び健全化判断比率'!B9)</f>
        <v>診療所特別会計</v>
      </c>
      <c r="F36" s="398"/>
      <c r="G36" s="398"/>
      <c r="H36" s="398"/>
      <c r="I36" s="398"/>
      <c r="J36" s="398"/>
      <c r="K36" s="398"/>
      <c r="L36" s="398"/>
      <c r="M36" s="398"/>
      <c r="N36" s="398"/>
      <c r="O36" s="398"/>
      <c r="P36" s="398"/>
      <c r="Q36" s="398"/>
      <c r="R36" s="398"/>
      <c r="S36" s="398"/>
      <c r="T36" s="9"/>
      <c r="U36" s="399">
        <f t="shared" si="1"/>
        <v>6</v>
      </c>
      <c r="V36" s="399"/>
      <c r="W36" s="398" t="str">
        <f>IF('各会計、関係団体の財政状況及び健全化判断比率'!B30="","",'各会計、関係団体の財政状況及び健全化判断比率'!B30)</f>
        <v>後期高齢者医療特別会計</v>
      </c>
      <c r="X36" s="398"/>
      <c r="Y36" s="398"/>
      <c r="Z36" s="398"/>
      <c r="AA36" s="398"/>
      <c r="AB36" s="398"/>
      <c r="AC36" s="398"/>
      <c r="AD36" s="398"/>
      <c r="AE36" s="398"/>
      <c r="AF36" s="398"/>
      <c r="AG36" s="398"/>
      <c r="AH36" s="398"/>
      <c r="AI36" s="398"/>
      <c r="AJ36" s="398"/>
      <c r="AK36" s="398"/>
      <c r="AL36" s="9"/>
      <c r="AM36" s="399" t="str">
        <f t="shared" si="2"/>
        <v/>
      </c>
      <c r="AN36" s="399"/>
      <c r="AO36" s="398"/>
      <c r="AP36" s="398"/>
      <c r="AQ36" s="398"/>
      <c r="AR36" s="398"/>
      <c r="AS36" s="398"/>
      <c r="AT36" s="398"/>
      <c r="AU36" s="398"/>
      <c r="AV36" s="398"/>
      <c r="AW36" s="398"/>
      <c r="AX36" s="398"/>
      <c r="AY36" s="398"/>
      <c r="AZ36" s="398"/>
      <c r="BA36" s="398"/>
      <c r="BB36" s="398"/>
      <c r="BC36" s="398"/>
      <c r="BD36" s="9"/>
      <c r="BE36" s="399" t="str">
        <f t="shared" si="3"/>
        <v/>
      </c>
      <c r="BF36" s="399"/>
      <c r="BG36" s="398"/>
      <c r="BH36" s="398"/>
      <c r="BI36" s="398"/>
      <c r="BJ36" s="398"/>
      <c r="BK36" s="398"/>
      <c r="BL36" s="398"/>
      <c r="BM36" s="398"/>
      <c r="BN36" s="398"/>
      <c r="BO36" s="398"/>
      <c r="BP36" s="398"/>
      <c r="BQ36" s="398"/>
      <c r="BR36" s="398"/>
      <c r="BS36" s="398"/>
      <c r="BT36" s="398"/>
      <c r="BU36" s="398"/>
      <c r="BV36" s="9"/>
      <c r="BW36" s="399">
        <f t="shared" si="4"/>
        <v>10</v>
      </c>
      <c r="BX36" s="399"/>
      <c r="BY36" s="398" t="str">
        <f>IF('各会計、関係団体の財政状況及び健全化判断比率'!B70="","",'各会計、関係団体の財政状況及び健全化判断比率'!B70)</f>
        <v>愛知県市町村職員退職手当組合</v>
      </c>
      <c r="BZ36" s="398"/>
      <c r="CA36" s="398"/>
      <c r="CB36" s="398"/>
      <c r="CC36" s="398"/>
      <c r="CD36" s="398"/>
      <c r="CE36" s="398"/>
      <c r="CF36" s="398"/>
      <c r="CG36" s="398"/>
      <c r="CH36" s="398"/>
      <c r="CI36" s="398"/>
      <c r="CJ36" s="398"/>
      <c r="CK36" s="398"/>
      <c r="CL36" s="398"/>
      <c r="CM36" s="398"/>
      <c r="CN36" s="9"/>
      <c r="CO36" s="399" t="str">
        <f t="shared" si="5"/>
        <v/>
      </c>
      <c r="CP36" s="399"/>
      <c r="CQ36" s="398" t="str">
        <f>IF('各会計、関係団体の財政状況及び健全化判断比率'!BS9="","",'各会計、関係団体の財政状況及び健全化判断比率'!BS9)</f>
        <v/>
      </c>
      <c r="CR36" s="398"/>
      <c r="CS36" s="398"/>
      <c r="CT36" s="398"/>
      <c r="CU36" s="398"/>
      <c r="CV36" s="398"/>
      <c r="CW36" s="398"/>
      <c r="CX36" s="398"/>
      <c r="CY36" s="398"/>
      <c r="CZ36" s="398"/>
      <c r="DA36" s="398"/>
      <c r="DB36" s="398"/>
      <c r="DC36" s="398"/>
      <c r="DD36" s="398"/>
      <c r="DE36" s="398"/>
      <c r="DF36" s="8"/>
      <c r="DG36" s="400" t="str">
        <f>IF('各会計、関係団体の財政状況及び健全化判断比率'!BR9="","",'各会計、関係団体の財政状況及び健全化判断比率'!BR9)</f>
        <v/>
      </c>
      <c r="DH36" s="400"/>
      <c r="DI36" s="21"/>
    </row>
    <row r="37" spans="1:113" ht="32.25" customHeight="1" x14ac:dyDescent="0.15">
      <c r="A37" s="2"/>
      <c r="B37" s="5"/>
      <c r="C37" s="399" t="str">
        <f t="shared" si="0"/>
        <v/>
      </c>
      <c r="D37" s="399"/>
      <c r="E37" s="398" t="str">
        <f>IF('各会計、関係団体の財政状況及び健全化判断比率'!B10="","",'各会計、関係団体の財政状況及び健全化判断比率'!B10)</f>
        <v/>
      </c>
      <c r="F37" s="398"/>
      <c r="G37" s="398"/>
      <c r="H37" s="398"/>
      <c r="I37" s="398"/>
      <c r="J37" s="398"/>
      <c r="K37" s="398"/>
      <c r="L37" s="398"/>
      <c r="M37" s="398"/>
      <c r="N37" s="398"/>
      <c r="O37" s="398"/>
      <c r="P37" s="398"/>
      <c r="Q37" s="398"/>
      <c r="R37" s="398"/>
      <c r="S37" s="398"/>
      <c r="T37" s="9"/>
      <c r="U37" s="399" t="str">
        <f t="shared" si="1"/>
        <v/>
      </c>
      <c r="V37" s="399"/>
      <c r="W37" s="398"/>
      <c r="X37" s="398"/>
      <c r="Y37" s="398"/>
      <c r="Z37" s="398"/>
      <c r="AA37" s="398"/>
      <c r="AB37" s="398"/>
      <c r="AC37" s="398"/>
      <c r="AD37" s="398"/>
      <c r="AE37" s="398"/>
      <c r="AF37" s="398"/>
      <c r="AG37" s="398"/>
      <c r="AH37" s="398"/>
      <c r="AI37" s="398"/>
      <c r="AJ37" s="398"/>
      <c r="AK37" s="398"/>
      <c r="AL37" s="9"/>
      <c r="AM37" s="399" t="str">
        <f t="shared" si="2"/>
        <v/>
      </c>
      <c r="AN37" s="399"/>
      <c r="AO37" s="398"/>
      <c r="AP37" s="398"/>
      <c r="AQ37" s="398"/>
      <c r="AR37" s="398"/>
      <c r="AS37" s="398"/>
      <c r="AT37" s="398"/>
      <c r="AU37" s="398"/>
      <c r="AV37" s="398"/>
      <c r="AW37" s="398"/>
      <c r="AX37" s="398"/>
      <c r="AY37" s="398"/>
      <c r="AZ37" s="398"/>
      <c r="BA37" s="398"/>
      <c r="BB37" s="398"/>
      <c r="BC37" s="398"/>
      <c r="BD37" s="9"/>
      <c r="BE37" s="399" t="str">
        <f t="shared" si="3"/>
        <v/>
      </c>
      <c r="BF37" s="399"/>
      <c r="BG37" s="398"/>
      <c r="BH37" s="398"/>
      <c r="BI37" s="398"/>
      <c r="BJ37" s="398"/>
      <c r="BK37" s="398"/>
      <c r="BL37" s="398"/>
      <c r="BM37" s="398"/>
      <c r="BN37" s="398"/>
      <c r="BO37" s="398"/>
      <c r="BP37" s="398"/>
      <c r="BQ37" s="398"/>
      <c r="BR37" s="398"/>
      <c r="BS37" s="398"/>
      <c r="BT37" s="398"/>
      <c r="BU37" s="398"/>
      <c r="BV37" s="9"/>
      <c r="BW37" s="399">
        <f t="shared" si="4"/>
        <v>11</v>
      </c>
      <c r="BX37" s="399"/>
      <c r="BY37" s="398" t="str">
        <f>IF('各会計、関係団体の財政状況及び健全化判断比率'!B71="","",'各会計、関係団体の財政状況及び健全化判断比率'!B71)</f>
        <v>北設広域事務組合</v>
      </c>
      <c r="BZ37" s="398"/>
      <c r="CA37" s="398"/>
      <c r="CB37" s="398"/>
      <c r="CC37" s="398"/>
      <c r="CD37" s="398"/>
      <c r="CE37" s="398"/>
      <c r="CF37" s="398"/>
      <c r="CG37" s="398"/>
      <c r="CH37" s="398"/>
      <c r="CI37" s="398"/>
      <c r="CJ37" s="398"/>
      <c r="CK37" s="398"/>
      <c r="CL37" s="398"/>
      <c r="CM37" s="398"/>
      <c r="CN37" s="9"/>
      <c r="CO37" s="399" t="str">
        <f t="shared" si="5"/>
        <v/>
      </c>
      <c r="CP37" s="399"/>
      <c r="CQ37" s="398" t="str">
        <f>IF('各会計、関係団体の財政状況及び健全化判断比率'!BS10="","",'各会計、関係団体の財政状況及び健全化判断比率'!BS10)</f>
        <v/>
      </c>
      <c r="CR37" s="398"/>
      <c r="CS37" s="398"/>
      <c r="CT37" s="398"/>
      <c r="CU37" s="398"/>
      <c r="CV37" s="398"/>
      <c r="CW37" s="398"/>
      <c r="CX37" s="398"/>
      <c r="CY37" s="398"/>
      <c r="CZ37" s="398"/>
      <c r="DA37" s="398"/>
      <c r="DB37" s="398"/>
      <c r="DC37" s="398"/>
      <c r="DD37" s="398"/>
      <c r="DE37" s="398"/>
      <c r="DF37" s="8"/>
      <c r="DG37" s="400" t="str">
        <f>IF('各会計、関係団体の財政状況及び健全化判断比率'!BR10="","",'各会計、関係団体の財政状況及び健全化判断比率'!BR10)</f>
        <v/>
      </c>
      <c r="DH37" s="400"/>
      <c r="DI37" s="21"/>
    </row>
    <row r="38" spans="1:113" ht="32.25" customHeight="1" x14ac:dyDescent="0.15">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9"/>
      <c r="U38" s="399" t="str">
        <f t="shared" si="1"/>
        <v/>
      </c>
      <c r="V38" s="399"/>
      <c r="W38" s="398"/>
      <c r="X38" s="398"/>
      <c r="Y38" s="398"/>
      <c r="Z38" s="398"/>
      <c r="AA38" s="398"/>
      <c r="AB38" s="398"/>
      <c r="AC38" s="398"/>
      <c r="AD38" s="398"/>
      <c r="AE38" s="398"/>
      <c r="AF38" s="398"/>
      <c r="AG38" s="398"/>
      <c r="AH38" s="398"/>
      <c r="AI38" s="398"/>
      <c r="AJ38" s="398"/>
      <c r="AK38" s="398"/>
      <c r="AL38" s="9"/>
      <c r="AM38" s="399" t="str">
        <f t="shared" si="2"/>
        <v/>
      </c>
      <c r="AN38" s="399"/>
      <c r="AO38" s="398"/>
      <c r="AP38" s="398"/>
      <c r="AQ38" s="398"/>
      <c r="AR38" s="398"/>
      <c r="AS38" s="398"/>
      <c r="AT38" s="398"/>
      <c r="AU38" s="398"/>
      <c r="AV38" s="398"/>
      <c r="AW38" s="398"/>
      <c r="AX38" s="398"/>
      <c r="AY38" s="398"/>
      <c r="AZ38" s="398"/>
      <c r="BA38" s="398"/>
      <c r="BB38" s="398"/>
      <c r="BC38" s="398"/>
      <c r="BD38" s="9"/>
      <c r="BE38" s="399" t="str">
        <f t="shared" si="3"/>
        <v/>
      </c>
      <c r="BF38" s="399"/>
      <c r="BG38" s="398"/>
      <c r="BH38" s="398"/>
      <c r="BI38" s="398"/>
      <c r="BJ38" s="398"/>
      <c r="BK38" s="398"/>
      <c r="BL38" s="398"/>
      <c r="BM38" s="398"/>
      <c r="BN38" s="398"/>
      <c r="BO38" s="398"/>
      <c r="BP38" s="398"/>
      <c r="BQ38" s="398"/>
      <c r="BR38" s="398"/>
      <c r="BS38" s="398"/>
      <c r="BT38" s="398"/>
      <c r="BU38" s="398"/>
      <c r="BV38" s="9"/>
      <c r="BW38" s="399">
        <f t="shared" si="4"/>
        <v>12</v>
      </c>
      <c r="BX38" s="399"/>
      <c r="BY38" s="398" t="str">
        <f>IF('各会計、関係団体の財政状況及び健全化判断比率'!B72="","",'各会計、関係団体の財政状況及び健全化判断比率'!B72)</f>
        <v>新城北設楽交通災害共済組合</v>
      </c>
      <c r="BZ38" s="398"/>
      <c r="CA38" s="398"/>
      <c r="CB38" s="398"/>
      <c r="CC38" s="398"/>
      <c r="CD38" s="398"/>
      <c r="CE38" s="398"/>
      <c r="CF38" s="398"/>
      <c r="CG38" s="398"/>
      <c r="CH38" s="398"/>
      <c r="CI38" s="398"/>
      <c r="CJ38" s="398"/>
      <c r="CK38" s="398"/>
      <c r="CL38" s="398"/>
      <c r="CM38" s="398"/>
      <c r="CN38" s="9"/>
      <c r="CO38" s="399" t="str">
        <f t="shared" si="5"/>
        <v/>
      </c>
      <c r="CP38" s="399"/>
      <c r="CQ38" s="398" t="str">
        <f>IF('各会計、関係団体の財政状況及び健全化判断比率'!BS11="","",'各会計、関係団体の財政状況及び健全化判断比率'!BS11)</f>
        <v/>
      </c>
      <c r="CR38" s="398"/>
      <c r="CS38" s="398"/>
      <c r="CT38" s="398"/>
      <c r="CU38" s="398"/>
      <c r="CV38" s="398"/>
      <c r="CW38" s="398"/>
      <c r="CX38" s="398"/>
      <c r="CY38" s="398"/>
      <c r="CZ38" s="398"/>
      <c r="DA38" s="398"/>
      <c r="DB38" s="398"/>
      <c r="DC38" s="398"/>
      <c r="DD38" s="398"/>
      <c r="DE38" s="398"/>
      <c r="DF38" s="8"/>
      <c r="DG38" s="400" t="str">
        <f>IF('各会計、関係団体の財政状況及び健全化判断比率'!BR11="","",'各会計、関係団体の財政状況及び健全化判断比率'!BR11)</f>
        <v/>
      </c>
      <c r="DH38" s="400"/>
      <c r="DI38" s="21"/>
    </row>
    <row r="39" spans="1:113" ht="32.25" customHeight="1" x14ac:dyDescent="0.15">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9"/>
      <c r="U39" s="399" t="str">
        <f t="shared" si="1"/>
        <v/>
      </c>
      <c r="V39" s="399"/>
      <c r="W39" s="398"/>
      <c r="X39" s="398"/>
      <c r="Y39" s="398"/>
      <c r="Z39" s="398"/>
      <c r="AA39" s="398"/>
      <c r="AB39" s="398"/>
      <c r="AC39" s="398"/>
      <c r="AD39" s="398"/>
      <c r="AE39" s="398"/>
      <c r="AF39" s="398"/>
      <c r="AG39" s="398"/>
      <c r="AH39" s="398"/>
      <c r="AI39" s="398"/>
      <c r="AJ39" s="398"/>
      <c r="AK39" s="398"/>
      <c r="AL39" s="9"/>
      <c r="AM39" s="399" t="str">
        <f t="shared" si="2"/>
        <v/>
      </c>
      <c r="AN39" s="399"/>
      <c r="AO39" s="398"/>
      <c r="AP39" s="398"/>
      <c r="AQ39" s="398"/>
      <c r="AR39" s="398"/>
      <c r="AS39" s="398"/>
      <c r="AT39" s="398"/>
      <c r="AU39" s="398"/>
      <c r="AV39" s="398"/>
      <c r="AW39" s="398"/>
      <c r="AX39" s="398"/>
      <c r="AY39" s="398"/>
      <c r="AZ39" s="398"/>
      <c r="BA39" s="398"/>
      <c r="BB39" s="398"/>
      <c r="BC39" s="398"/>
      <c r="BD39" s="9"/>
      <c r="BE39" s="399" t="str">
        <f t="shared" si="3"/>
        <v/>
      </c>
      <c r="BF39" s="399"/>
      <c r="BG39" s="398"/>
      <c r="BH39" s="398"/>
      <c r="BI39" s="398"/>
      <c r="BJ39" s="398"/>
      <c r="BK39" s="398"/>
      <c r="BL39" s="398"/>
      <c r="BM39" s="398"/>
      <c r="BN39" s="398"/>
      <c r="BO39" s="398"/>
      <c r="BP39" s="398"/>
      <c r="BQ39" s="398"/>
      <c r="BR39" s="398"/>
      <c r="BS39" s="398"/>
      <c r="BT39" s="398"/>
      <c r="BU39" s="398"/>
      <c r="BV39" s="9"/>
      <c r="BW39" s="399">
        <f t="shared" si="4"/>
        <v>13</v>
      </c>
      <c r="BX39" s="399"/>
      <c r="BY39" s="398" t="str">
        <f>IF('各会計、関係団体の財政状況及び健全化判断比率'!B73="","",'各会計、関係団体の財政状況及び健全化判断比率'!B73)</f>
        <v>東三河広域連合</v>
      </c>
      <c r="BZ39" s="398"/>
      <c r="CA39" s="398"/>
      <c r="CB39" s="398"/>
      <c r="CC39" s="398"/>
      <c r="CD39" s="398"/>
      <c r="CE39" s="398"/>
      <c r="CF39" s="398"/>
      <c r="CG39" s="398"/>
      <c r="CH39" s="398"/>
      <c r="CI39" s="398"/>
      <c r="CJ39" s="398"/>
      <c r="CK39" s="398"/>
      <c r="CL39" s="398"/>
      <c r="CM39" s="398"/>
      <c r="CN39" s="9"/>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F39" s="8"/>
      <c r="DG39" s="400" t="str">
        <f>IF('各会計、関係団体の財政状況及び健全化判断比率'!BR12="","",'各会計、関係団体の財政状況及び健全化判断比率'!BR12)</f>
        <v/>
      </c>
      <c r="DH39" s="400"/>
      <c r="DI39" s="21"/>
    </row>
    <row r="40" spans="1:113" ht="32.25" customHeight="1" x14ac:dyDescent="0.15">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9"/>
      <c r="U40" s="399" t="str">
        <f t="shared" si="1"/>
        <v/>
      </c>
      <c r="V40" s="399"/>
      <c r="W40" s="398"/>
      <c r="X40" s="398"/>
      <c r="Y40" s="398"/>
      <c r="Z40" s="398"/>
      <c r="AA40" s="398"/>
      <c r="AB40" s="398"/>
      <c r="AC40" s="398"/>
      <c r="AD40" s="398"/>
      <c r="AE40" s="398"/>
      <c r="AF40" s="398"/>
      <c r="AG40" s="398"/>
      <c r="AH40" s="398"/>
      <c r="AI40" s="398"/>
      <c r="AJ40" s="398"/>
      <c r="AK40" s="398"/>
      <c r="AL40" s="9"/>
      <c r="AM40" s="399" t="str">
        <f t="shared" si="2"/>
        <v/>
      </c>
      <c r="AN40" s="399"/>
      <c r="AO40" s="398"/>
      <c r="AP40" s="398"/>
      <c r="AQ40" s="398"/>
      <c r="AR40" s="398"/>
      <c r="AS40" s="398"/>
      <c r="AT40" s="398"/>
      <c r="AU40" s="398"/>
      <c r="AV40" s="398"/>
      <c r="AW40" s="398"/>
      <c r="AX40" s="398"/>
      <c r="AY40" s="398"/>
      <c r="AZ40" s="398"/>
      <c r="BA40" s="398"/>
      <c r="BB40" s="398"/>
      <c r="BC40" s="398"/>
      <c r="BD40" s="9"/>
      <c r="BE40" s="399" t="str">
        <f t="shared" si="3"/>
        <v/>
      </c>
      <c r="BF40" s="399"/>
      <c r="BG40" s="398"/>
      <c r="BH40" s="398"/>
      <c r="BI40" s="398"/>
      <c r="BJ40" s="398"/>
      <c r="BK40" s="398"/>
      <c r="BL40" s="398"/>
      <c r="BM40" s="398"/>
      <c r="BN40" s="398"/>
      <c r="BO40" s="398"/>
      <c r="BP40" s="398"/>
      <c r="BQ40" s="398"/>
      <c r="BR40" s="398"/>
      <c r="BS40" s="398"/>
      <c r="BT40" s="398"/>
      <c r="BU40" s="398"/>
      <c r="BV40" s="9"/>
      <c r="BW40" s="399" t="str">
        <f t="shared" si="4"/>
        <v/>
      </c>
      <c r="BX40" s="399"/>
      <c r="BY40" s="398" t="str">
        <f>IF('各会計、関係団体の財政状況及び健全化判断比率'!B74="","",'各会計、関係団体の財政状況及び健全化判断比率'!B74)</f>
        <v/>
      </c>
      <c r="BZ40" s="398"/>
      <c r="CA40" s="398"/>
      <c r="CB40" s="398"/>
      <c r="CC40" s="398"/>
      <c r="CD40" s="398"/>
      <c r="CE40" s="398"/>
      <c r="CF40" s="398"/>
      <c r="CG40" s="398"/>
      <c r="CH40" s="398"/>
      <c r="CI40" s="398"/>
      <c r="CJ40" s="398"/>
      <c r="CK40" s="398"/>
      <c r="CL40" s="398"/>
      <c r="CM40" s="398"/>
      <c r="CN40" s="9"/>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F40" s="8"/>
      <c r="DG40" s="400" t="str">
        <f>IF('各会計、関係団体の財政状況及び健全化判断比率'!BR13="","",'各会計、関係団体の財政状況及び健全化判断比率'!BR13)</f>
        <v/>
      </c>
      <c r="DH40" s="400"/>
      <c r="DI40" s="21"/>
    </row>
    <row r="41" spans="1:113" ht="32.25" customHeight="1" x14ac:dyDescent="0.15">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9"/>
      <c r="U41" s="399" t="str">
        <f t="shared" si="1"/>
        <v/>
      </c>
      <c r="V41" s="399"/>
      <c r="W41" s="398"/>
      <c r="X41" s="398"/>
      <c r="Y41" s="398"/>
      <c r="Z41" s="398"/>
      <c r="AA41" s="398"/>
      <c r="AB41" s="398"/>
      <c r="AC41" s="398"/>
      <c r="AD41" s="398"/>
      <c r="AE41" s="398"/>
      <c r="AF41" s="398"/>
      <c r="AG41" s="398"/>
      <c r="AH41" s="398"/>
      <c r="AI41" s="398"/>
      <c r="AJ41" s="398"/>
      <c r="AK41" s="398"/>
      <c r="AL41" s="9"/>
      <c r="AM41" s="399" t="str">
        <f t="shared" si="2"/>
        <v/>
      </c>
      <c r="AN41" s="399"/>
      <c r="AO41" s="398"/>
      <c r="AP41" s="398"/>
      <c r="AQ41" s="398"/>
      <c r="AR41" s="398"/>
      <c r="AS41" s="398"/>
      <c r="AT41" s="398"/>
      <c r="AU41" s="398"/>
      <c r="AV41" s="398"/>
      <c r="AW41" s="398"/>
      <c r="AX41" s="398"/>
      <c r="AY41" s="398"/>
      <c r="AZ41" s="398"/>
      <c r="BA41" s="398"/>
      <c r="BB41" s="398"/>
      <c r="BC41" s="398"/>
      <c r="BD41" s="9"/>
      <c r="BE41" s="399" t="str">
        <f t="shared" si="3"/>
        <v/>
      </c>
      <c r="BF41" s="399"/>
      <c r="BG41" s="398"/>
      <c r="BH41" s="398"/>
      <c r="BI41" s="398"/>
      <c r="BJ41" s="398"/>
      <c r="BK41" s="398"/>
      <c r="BL41" s="398"/>
      <c r="BM41" s="398"/>
      <c r="BN41" s="398"/>
      <c r="BO41" s="398"/>
      <c r="BP41" s="398"/>
      <c r="BQ41" s="398"/>
      <c r="BR41" s="398"/>
      <c r="BS41" s="398"/>
      <c r="BT41" s="398"/>
      <c r="BU41" s="398"/>
      <c r="BV41" s="9"/>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9"/>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F41" s="8"/>
      <c r="DG41" s="400" t="str">
        <f>IF('各会計、関係団体の財政状況及び健全化判断比率'!BR14="","",'各会計、関係団体の財政状況及び健全化判断比率'!BR14)</f>
        <v/>
      </c>
      <c r="DH41" s="400"/>
      <c r="DI41" s="21"/>
    </row>
    <row r="42" spans="1:113" ht="32.25" customHeight="1" x14ac:dyDescent="0.15">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9"/>
      <c r="U42" s="399" t="str">
        <f t="shared" si="1"/>
        <v/>
      </c>
      <c r="V42" s="399"/>
      <c r="W42" s="398"/>
      <c r="X42" s="398"/>
      <c r="Y42" s="398"/>
      <c r="Z42" s="398"/>
      <c r="AA42" s="398"/>
      <c r="AB42" s="398"/>
      <c r="AC42" s="398"/>
      <c r="AD42" s="398"/>
      <c r="AE42" s="398"/>
      <c r="AF42" s="398"/>
      <c r="AG42" s="398"/>
      <c r="AH42" s="398"/>
      <c r="AI42" s="398"/>
      <c r="AJ42" s="398"/>
      <c r="AK42" s="398"/>
      <c r="AL42" s="9"/>
      <c r="AM42" s="399" t="str">
        <f t="shared" si="2"/>
        <v/>
      </c>
      <c r="AN42" s="399"/>
      <c r="AO42" s="398"/>
      <c r="AP42" s="398"/>
      <c r="AQ42" s="398"/>
      <c r="AR42" s="398"/>
      <c r="AS42" s="398"/>
      <c r="AT42" s="398"/>
      <c r="AU42" s="398"/>
      <c r="AV42" s="398"/>
      <c r="AW42" s="398"/>
      <c r="AX42" s="398"/>
      <c r="AY42" s="398"/>
      <c r="AZ42" s="398"/>
      <c r="BA42" s="398"/>
      <c r="BB42" s="398"/>
      <c r="BC42" s="398"/>
      <c r="BD42" s="9"/>
      <c r="BE42" s="399" t="str">
        <f t="shared" si="3"/>
        <v/>
      </c>
      <c r="BF42" s="399"/>
      <c r="BG42" s="398"/>
      <c r="BH42" s="398"/>
      <c r="BI42" s="398"/>
      <c r="BJ42" s="398"/>
      <c r="BK42" s="398"/>
      <c r="BL42" s="398"/>
      <c r="BM42" s="398"/>
      <c r="BN42" s="398"/>
      <c r="BO42" s="398"/>
      <c r="BP42" s="398"/>
      <c r="BQ42" s="398"/>
      <c r="BR42" s="398"/>
      <c r="BS42" s="398"/>
      <c r="BT42" s="398"/>
      <c r="BU42" s="398"/>
      <c r="BV42" s="9"/>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9"/>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F42" s="8"/>
      <c r="DG42" s="400" t="str">
        <f>IF('各会計、関係団体の財政状況及び健全化判断比率'!BR15="","",'各会計、関係団体の財政状況及び健全化判断比率'!BR15)</f>
        <v/>
      </c>
      <c r="DH42" s="400"/>
      <c r="DI42" s="21"/>
    </row>
    <row r="43" spans="1:113" ht="32.25" customHeight="1" x14ac:dyDescent="0.15">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9"/>
      <c r="U43" s="399" t="str">
        <f t="shared" si="1"/>
        <v/>
      </c>
      <c r="V43" s="399"/>
      <c r="W43" s="398"/>
      <c r="X43" s="398"/>
      <c r="Y43" s="398"/>
      <c r="Z43" s="398"/>
      <c r="AA43" s="398"/>
      <c r="AB43" s="398"/>
      <c r="AC43" s="398"/>
      <c r="AD43" s="398"/>
      <c r="AE43" s="398"/>
      <c r="AF43" s="398"/>
      <c r="AG43" s="398"/>
      <c r="AH43" s="398"/>
      <c r="AI43" s="398"/>
      <c r="AJ43" s="398"/>
      <c r="AK43" s="398"/>
      <c r="AL43" s="9"/>
      <c r="AM43" s="399" t="str">
        <f t="shared" si="2"/>
        <v/>
      </c>
      <c r="AN43" s="399"/>
      <c r="AO43" s="398"/>
      <c r="AP43" s="398"/>
      <c r="AQ43" s="398"/>
      <c r="AR43" s="398"/>
      <c r="AS43" s="398"/>
      <c r="AT43" s="398"/>
      <c r="AU43" s="398"/>
      <c r="AV43" s="398"/>
      <c r="AW43" s="398"/>
      <c r="AX43" s="398"/>
      <c r="AY43" s="398"/>
      <c r="AZ43" s="398"/>
      <c r="BA43" s="398"/>
      <c r="BB43" s="398"/>
      <c r="BC43" s="398"/>
      <c r="BD43" s="9"/>
      <c r="BE43" s="399" t="str">
        <f t="shared" si="3"/>
        <v/>
      </c>
      <c r="BF43" s="399"/>
      <c r="BG43" s="398"/>
      <c r="BH43" s="398"/>
      <c r="BI43" s="398"/>
      <c r="BJ43" s="398"/>
      <c r="BK43" s="398"/>
      <c r="BL43" s="398"/>
      <c r="BM43" s="398"/>
      <c r="BN43" s="398"/>
      <c r="BO43" s="398"/>
      <c r="BP43" s="398"/>
      <c r="BQ43" s="398"/>
      <c r="BR43" s="398"/>
      <c r="BS43" s="398"/>
      <c r="BT43" s="398"/>
      <c r="BU43" s="398"/>
      <c r="BV43" s="9"/>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9"/>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F43" s="8"/>
      <c r="DG43" s="400" t="str">
        <f>IF('各会計、関係団体の財政状況及び健全化判断比率'!BR16="","",'各会計、関係団体の財政状況及び健全化判断比率'!BR16)</f>
        <v/>
      </c>
      <c r="DH43" s="40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278</v>
      </c>
      <c r="E46" s="1" t="s">
        <v>200</v>
      </c>
    </row>
    <row r="47" spans="1:113" x14ac:dyDescent="0.15">
      <c r="E47" s="1" t="s">
        <v>279</v>
      </c>
    </row>
    <row r="48" spans="1:113" x14ac:dyDescent="0.15">
      <c r="E48" s="1" t="s">
        <v>280</v>
      </c>
    </row>
    <row r="49" spans="5:5" x14ac:dyDescent="0.15">
      <c r="E49" s="1" t="s">
        <v>282</v>
      </c>
    </row>
    <row r="50" spans="5:5" x14ac:dyDescent="0.15">
      <c r="E50" s="1" t="s">
        <v>283</v>
      </c>
    </row>
    <row r="51" spans="5:5" x14ac:dyDescent="0.15">
      <c r="E51" s="1" t="s">
        <v>287</v>
      </c>
    </row>
    <row r="52" spans="5:5" x14ac:dyDescent="0.15">
      <c r="E52" s="1" t="s">
        <v>289</v>
      </c>
    </row>
    <row r="53" spans="5:5" x14ac:dyDescent="0.15">
      <c r="E53" s="1" t="s">
        <v>235</v>
      </c>
    </row>
    <row r="54" spans="5:5" x14ac:dyDescent="0.15"/>
    <row r="55" spans="5:5" x14ac:dyDescent="0.15"/>
    <row r="56" spans="5:5" x14ac:dyDescent="0.15"/>
  </sheetData>
  <sheetProtection algorithmName="SHA-512" hashValue="Tlj+kN28XueiBxvMxKARVHhfZ3R3g4ueoYtpMVZGIoWAvq0Qrket/BbFBS1r2EOWh7UPt1W4RL3zPsGYgcbfNA==" saltValue="e4Sjz8knLvi+Usa0s8JLZ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290</v>
      </c>
      <c r="DI1" s="667"/>
      <c r="DJ1" s="667"/>
      <c r="DK1" s="667"/>
      <c r="DL1" s="667"/>
      <c r="DM1" s="667"/>
      <c r="DN1" s="668"/>
      <c r="DO1" s="1"/>
      <c r="DP1" s="666" t="s">
        <v>291</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x14ac:dyDescent="0.15">
      <c r="B2" s="43" t="s">
        <v>159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5" t="s">
        <v>173</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293</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106</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x14ac:dyDescent="0.15">
      <c r="B4" s="505" t="s">
        <v>0</v>
      </c>
      <c r="C4" s="506"/>
      <c r="D4" s="506"/>
      <c r="E4" s="506"/>
      <c r="F4" s="506"/>
      <c r="G4" s="506"/>
      <c r="H4" s="506"/>
      <c r="I4" s="506"/>
      <c r="J4" s="506"/>
      <c r="K4" s="506"/>
      <c r="L4" s="506"/>
      <c r="M4" s="506"/>
      <c r="N4" s="506"/>
      <c r="O4" s="506"/>
      <c r="P4" s="506"/>
      <c r="Q4" s="548"/>
      <c r="R4" s="505" t="s">
        <v>294</v>
      </c>
      <c r="S4" s="506"/>
      <c r="T4" s="506"/>
      <c r="U4" s="506"/>
      <c r="V4" s="506"/>
      <c r="W4" s="506"/>
      <c r="X4" s="506"/>
      <c r="Y4" s="548"/>
      <c r="Z4" s="505" t="s">
        <v>156</v>
      </c>
      <c r="AA4" s="506"/>
      <c r="AB4" s="506"/>
      <c r="AC4" s="548"/>
      <c r="AD4" s="505" t="s">
        <v>295</v>
      </c>
      <c r="AE4" s="506"/>
      <c r="AF4" s="506"/>
      <c r="AG4" s="506"/>
      <c r="AH4" s="506"/>
      <c r="AI4" s="506"/>
      <c r="AJ4" s="506"/>
      <c r="AK4" s="548"/>
      <c r="AL4" s="505" t="s">
        <v>156</v>
      </c>
      <c r="AM4" s="506"/>
      <c r="AN4" s="506"/>
      <c r="AO4" s="548"/>
      <c r="AP4" s="669" t="s">
        <v>298</v>
      </c>
      <c r="AQ4" s="669"/>
      <c r="AR4" s="669"/>
      <c r="AS4" s="669"/>
      <c r="AT4" s="669"/>
      <c r="AU4" s="669"/>
      <c r="AV4" s="669"/>
      <c r="AW4" s="669"/>
      <c r="AX4" s="669"/>
      <c r="AY4" s="669"/>
      <c r="AZ4" s="669"/>
      <c r="BA4" s="669"/>
      <c r="BB4" s="669"/>
      <c r="BC4" s="669"/>
      <c r="BD4" s="669"/>
      <c r="BE4" s="669"/>
      <c r="BF4" s="669"/>
      <c r="BG4" s="669" t="s">
        <v>300</v>
      </c>
      <c r="BH4" s="669"/>
      <c r="BI4" s="669"/>
      <c r="BJ4" s="669"/>
      <c r="BK4" s="669"/>
      <c r="BL4" s="669"/>
      <c r="BM4" s="669"/>
      <c r="BN4" s="669"/>
      <c r="BO4" s="669" t="s">
        <v>156</v>
      </c>
      <c r="BP4" s="669"/>
      <c r="BQ4" s="669"/>
      <c r="BR4" s="669"/>
      <c r="BS4" s="669" t="s">
        <v>303</v>
      </c>
      <c r="BT4" s="669"/>
      <c r="BU4" s="669"/>
      <c r="BV4" s="669"/>
      <c r="BW4" s="669"/>
      <c r="BX4" s="669"/>
      <c r="BY4" s="669"/>
      <c r="BZ4" s="669"/>
      <c r="CA4" s="669"/>
      <c r="CB4" s="669"/>
      <c r="CD4" s="505" t="s">
        <v>306</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x14ac:dyDescent="0.15">
      <c r="B5" s="624" t="s">
        <v>307</v>
      </c>
      <c r="C5" s="625"/>
      <c r="D5" s="625"/>
      <c r="E5" s="625"/>
      <c r="F5" s="625"/>
      <c r="G5" s="625"/>
      <c r="H5" s="625"/>
      <c r="I5" s="625"/>
      <c r="J5" s="625"/>
      <c r="K5" s="625"/>
      <c r="L5" s="625"/>
      <c r="M5" s="625"/>
      <c r="N5" s="625"/>
      <c r="O5" s="625"/>
      <c r="P5" s="625"/>
      <c r="Q5" s="626"/>
      <c r="R5" s="621">
        <v>374528</v>
      </c>
      <c r="S5" s="622"/>
      <c r="T5" s="622"/>
      <c r="U5" s="622"/>
      <c r="V5" s="622"/>
      <c r="W5" s="622"/>
      <c r="X5" s="622"/>
      <c r="Y5" s="653"/>
      <c r="Z5" s="664">
        <v>14.9</v>
      </c>
      <c r="AA5" s="664"/>
      <c r="AB5" s="664"/>
      <c r="AC5" s="664"/>
      <c r="AD5" s="665">
        <v>374528</v>
      </c>
      <c r="AE5" s="665"/>
      <c r="AF5" s="665"/>
      <c r="AG5" s="665"/>
      <c r="AH5" s="665"/>
      <c r="AI5" s="665"/>
      <c r="AJ5" s="665"/>
      <c r="AK5" s="665"/>
      <c r="AL5" s="654">
        <v>28.9</v>
      </c>
      <c r="AM5" s="638"/>
      <c r="AN5" s="638"/>
      <c r="AO5" s="657"/>
      <c r="AP5" s="624" t="s">
        <v>308</v>
      </c>
      <c r="AQ5" s="625"/>
      <c r="AR5" s="625"/>
      <c r="AS5" s="625"/>
      <c r="AT5" s="625"/>
      <c r="AU5" s="625"/>
      <c r="AV5" s="625"/>
      <c r="AW5" s="625"/>
      <c r="AX5" s="625"/>
      <c r="AY5" s="625"/>
      <c r="AZ5" s="625"/>
      <c r="BA5" s="625"/>
      <c r="BB5" s="625"/>
      <c r="BC5" s="625"/>
      <c r="BD5" s="625"/>
      <c r="BE5" s="625"/>
      <c r="BF5" s="626"/>
      <c r="BG5" s="570">
        <v>374528</v>
      </c>
      <c r="BH5" s="393"/>
      <c r="BI5" s="393"/>
      <c r="BJ5" s="393"/>
      <c r="BK5" s="393"/>
      <c r="BL5" s="393"/>
      <c r="BM5" s="393"/>
      <c r="BN5" s="571"/>
      <c r="BO5" s="618">
        <v>100</v>
      </c>
      <c r="BP5" s="618"/>
      <c r="BQ5" s="618"/>
      <c r="BR5" s="618"/>
      <c r="BS5" s="619">
        <v>55549</v>
      </c>
      <c r="BT5" s="619"/>
      <c r="BU5" s="619"/>
      <c r="BV5" s="619"/>
      <c r="BW5" s="619"/>
      <c r="BX5" s="619"/>
      <c r="BY5" s="619"/>
      <c r="BZ5" s="619"/>
      <c r="CA5" s="619"/>
      <c r="CB5" s="645"/>
      <c r="CD5" s="505" t="s">
        <v>298</v>
      </c>
      <c r="CE5" s="506"/>
      <c r="CF5" s="506"/>
      <c r="CG5" s="506"/>
      <c r="CH5" s="506"/>
      <c r="CI5" s="506"/>
      <c r="CJ5" s="506"/>
      <c r="CK5" s="506"/>
      <c r="CL5" s="506"/>
      <c r="CM5" s="506"/>
      <c r="CN5" s="506"/>
      <c r="CO5" s="506"/>
      <c r="CP5" s="506"/>
      <c r="CQ5" s="548"/>
      <c r="CR5" s="505" t="s">
        <v>310</v>
      </c>
      <c r="CS5" s="506"/>
      <c r="CT5" s="506"/>
      <c r="CU5" s="506"/>
      <c r="CV5" s="506"/>
      <c r="CW5" s="506"/>
      <c r="CX5" s="506"/>
      <c r="CY5" s="548"/>
      <c r="CZ5" s="505" t="s">
        <v>156</v>
      </c>
      <c r="DA5" s="506"/>
      <c r="DB5" s="506"/>
      <c r="DC5" s="548"/>
      <c r="DD5" s="505" t="s">
        <v>312</v>
      </c>
      <c r="DE5" s="506"/>
      <c r="DF5" s="506"/>
      <c r="DG5" s="506"/>
      <c r="DH5" s="506"/>
      <c r="DI5" s="506"/>
      <c r="DJ5" s="506"/>
      <c r="DK5" s="506"/>
      <c r="DL5" s="506"/>
      <c r="DM5" s="506"/>
      <c r="DN5" s="506"/>
      <c r="DO5" s="506"/>
      <c r="DP5" s="548"/>
      <c r="DQ5" s="505" t="s">
        <v>315</v>
      </c>
      <c r="DR5" s="506"/>
      <c r="DS5" s="506"/>
      <c r="DT5" s="506"/>
      <c r="DU5" s="506"/>
      <c r="DV5" s="506"/>
      <c r="DW5" s="506"/>
      <c r="DX5" s="506"/>
      <c r="DY5" s="506"/>
      <c r="DZ5" s="506"/>
      <c r="EA5" s="506"/>
      <c r="EB5" s="506"/>
      <c r="EC5" s="548"/>
    </row>
    <row r="6" spans="2:143" ht="11.25" customHeight="1" x14ac:dyDescent="0.15">
      <c r="B6" s="567" t="s">
        <v>317</v>
      </c>
      <c r="C6" s="568"/>
      <c r="D6" s="568"/>
      <c r="E6" s="568"/>
      <c r="F6" s="568"/>
      <c r="G6" s="568"/>
      <c r="H6" s="568"/>
      <c r="I6" s="568"/>
      <c r="J6" s="568"/>
      <c r="K6" s="568"/>
      <c r="L6" s="568"/>
      <c r="M6" s="568"/>
      <c r="N6" s="568"/>
      <c r="O6" s="568"/>
      <c r="P6" s="568"/>
      <c r="Q6" s="569"/>
      <c r="R6" s="570">
        <v>16619</v>
      </c>
      <c r="S6" s="393"/>
      <c r="T6" s="393"/>
      <c r="U6" s="393"/>
      <c r="V6" s="393"/>
      <c r="W6" s="393"/>
      <c r="X6" s="393"/>
      <c r="Y6" s="571"/>
      <c r="Z6" s="618">
        <v>0.7</v>
      </c>
      <c r="AA6" s="618"/>
      <c r="AB6" s="618"/>
      <c r="AC6" s="618"/>
      <c r="AD6" s="619">
        <v>16619</v>
      </c>
      <c r="AE6" s="619"/>
      <c r="AF6" s="619"/>
      <c r="AG6" s="619"/>
      <c r="AH6" s="619"/>
      <c r="AI6" s="619"/>
      <c r="AJ6" s="619"/>
      <c r="AK6" s="619"/>
      <c r="AL6" s="572">
        <v>1.3</v>
      </c>
      <c r="AM6" s="341"/>
      <c r="AN6" s="341"/>
      <c r="AO6" s="620"/>
      <c r="AP6" s="567" t="s">
        <v>91</v>
      </c>
      <c r="AQ6" s="568"/>
      <c r="AR6" s="568"/>
      <c r="AS6" s="568"/>
      <c r="AT6" s="568"/>
      <c r="AU6" s="568"/>
      <c r="AV6" s="568"/>
      <c r="AW6" s="568"/>
      <c r="AX6" s="568"/>
      <c r="AY6" s="568"/>
      <c r="AZ6" s="568"/>
      <c r="BA6" s="568"/>
      <c r="BB6" s="568"/>
      <c r="BC6" s="568"/>
      <c r="BD6" s="568"/>
      <c r="BE6" s="568"/>
      <c r="BF6" s="569"/>
      <c r="BG6" s="570">
        <v>374528</v>
      </c>
      <c r="BH6" s="393"/>
      <c r="BI6" s="393"/>
      <c r="BJ6" s="393"/>
      <c r="BK6" s="393"/>
      <c r="BL6" s="393"/>
      <c r="BM6" s="393"/>
      <c r="BN6" s="571"/>
      <c r="BO6" s="618">
        <v>100</v>
      </c>
      <c r="BP6" s="618"/>
      <c r="BQ6" s="618"/>
      <c r="BR6" s="618"/>
      <c r="BS6" s="619">
        <v>55549</v>
      </c>
      <c r="BT6" s="619"/>
      <c r="BU6" s="619"/>
      <c r="BV6" s="619"/>
      <c r="BW6" s="619"/>
      <c r="BX6" s="619"/>
      <c r="BY6" s="619"/>
      <c r="BZ6" s="619"/>
      <c r="CA6" s="619"/>
      <c r="CB6" s="645"/>
      <c r="CD6" s="624" t="s">
        <v>318</v>
      </c>
      <c r="CE6" s="625"/>
      <c r="CF6" s="625"/>
      <c r="CG6" s="625"/>
      <c r="CH6" s="625"/>
      <c r="CI6" s="625"/>
      <c r="CJ6" s="625"/>
      <c r="CK6" s="625"/>
      <c r="CL6" s="625"/>
      <c r="CM6" s="625"/>
      <c r="CN6" s="625"/>
      <c r="CO6" s="625"/>
      <c r="CP6" s="625"/>
      <c r="CQ6" s="626"/>
      <c r="CR6" s="570">
        <v>38045</v>
      </c>
      <c r="CS6" s="393"/>
      <c r="CT6" s="393"/>
      <c r="CU6" s="393"/>
      <c r="CV6" s="393"/>
      <c r="CW6" s="393"/>
      <c r="CX6" s="393"/>
      <c r="CY6" s="571"/>
      <c r="CZ6" s="654">
        <v>1.6</v>
      </c>
      <c r="DA6" s="638"/>
      <c r="DB6" s="638"/>
      <c r="DC6" s="655"/>
      <c r="DD6" s="574" t="s">
        <v>155</v>
      </c>
      <c r="DE6" s="393"/>
      <c r="DF6" s="393"/>
      <c r="DG6" s="393"/>
      <c r="DH6" s="393"/>
      <c r="DI6" s="393"/>
      <c r="DJ6" s="393"/>
      <c r="DK6" s="393"/>
      <c r="DL6" s="393"/>
      <c r="DM6" s="393"/>
      <c r="DN6" s="393"/>
      <c r="DO6" s="393"/>
      <c r="DP6" s="571"/>
      <c r="DQ6" s="574">
        <v>38045</v>
      </c>
      <c r="DR6" s="393"/>
      <c r="DS6" s="393"/>
      <c r="DT6" s="393"/>
      <c r="DU6" s="393"/>
      <c r="DV6" s="393"/>
      <c r="DW6" s="393"/>
      <c r="DX6" s="393"/>
      <c r="DY6" s="393"/>
      <c r="DZ6" s="393"/>
      <c r="EA6" s="393"/>
      <c r="EB6" s="393"/>
      <c r="EC6" s="612"/>
    </row>
    <row r="7" spans="2:143" ht="11.25" customHeight="1" x14ac:dyDescent="0.15">
      <c r="B7" s="567" t="s">
        <v>319</v>
      </c>
      <c r="C7" s="568"/>
      <c r="D7" s="568"/>
      <c r="E7" s="568"/>
      <c r="F7" s="568"/>
      <c r="G7" s="568"/>
      <c r="H7" s="568"/>
      <c r="I7" s="568"/>
      <c r="J7" s="568"/>
      <c r="K7" s="568"/>
      <c r="L7" s="568"/>
      <c r="M7" s="568"/>
      <c r="N7" s="568"/>
      <c r="O7" s="568"/>
      <c r="P7" s="568"/>
      <c r="Q7" s="569"/>
      <c r="R7" s="570">
        <v>225</v>
      </c>
      <c r="S7" s="393"/>
      <c r="T7" s="393"/>
      <c r="U7" s="393"/>
      <c r="V7" s="393"/>
      <c r="W7" s="393"/>
      <c r="X7" s="393"/>
      <c r="Y7" s="571"/>
      <c r="Z7" s="618">
        <v>0</v>
      </c>
      <c r="AA7" s="618"/>
      <c r="AB7" s="618"/>
      <c r="AC7" s="618"/>
      <c r="AD7" s="619">
        <v>225</v>
      </c>
      <c r="AE7" s="619"/>
      <c r="AF7" s="619"/>
      <c r="AG7" s="619"/>
      <c r="AH7" s="619"/>
      <c r="AI7" s="619"/>
      <c r="AJ7" s="619"/>
      <c r="AK7" s="619"/>
      <c r="AL7" s="572">
        <v>0</v>
      </c>
      <c r="AM7" s="341"/>
      <c r="AN7" s="341"/>
      <c r="AO7" s="620"/>
      <c r="AP7" s="567" t="s">
        <v>134</v>
      </c>
      <c r="AQ7" s="568"/>
      <c r="AR7" s="568"/>
      <c r="AS7" s="568"/>
      <c r="AT7" s="568"/>
      <c r="AU7" s="568"/>
      <c r="AV7" s="568"/>
      <c r="AW7" s="568"/>
      <c r="AX7" s="568"/>
      <c r="AY7" s="568"/>
      <c r="AZ7" s="568"/>
      <c r="BA7" s="568"/>
      <c r="BB7" s="568"/>
      <c r="BC7" s="568"/>
      <c r="BD7" s="568"/>
      <c r="BE7" s="568"/>
      <c r="BF7" s="569"/>
      <c r="BG7" s="570">
        <v>50512</v>
      </c>
      <c r="BH7" s="393"/>
      <c r="BI7" s="393"/>
      <c r="BJ7" s="393"/>
      <c r="BK7" s="393"/>
      <c r="BL7" s="393"/>
      <c r="BM7" s="393"/>
      <c r="BN7" s="571"/>
      <c r="BO7" s="618">
        <v>13.5</v>
      </c>
      <c r="BP7" s="618"/>
      <c r="BQ7" s="618"/>
      <c r="BR7" s="618"/>
      <c r="BS7" s="619" t="s">
        <v>155</v>
      </c>
      <c r="BT7" s="619"/>
      <c r="BU7" s="619"/>
      <c r="BV7" s="619"/>
      <c r="BW7" s="619"/>
      <c r="BX7" s="619"/>
      <c r="BY7" s="619"/>
      <c r="BZ7" s="619"/>
      <c r="CA7" s="619"/>
      <c r="CB7" s="645"/>
      <c r="CD7" s="567" t="s">
        <v>18</v>
      </c>
      <c r="CE7" s="568"/>
      <c r="CF7" s="568"/>
      <c r="CG7" s="568"/>
      <c r="CH7" s="568"/>
      <c r="CI7" s="568"/>
      <c r="CJ7" s="568"/>
      <c r="CK7" s="568"/>
      <c r="CL7" s="568"/>
      <c r="CM7" s="568"/>
      <c r="CN7" s="568"/>
      <c r="CO7" s="568"/>
      <c r="CP7" s="568"/>
      <c r="CQ7" s="569"/>
      <c r="CR7" s="570">
        <v>540600</v>
      </c>
      <c r="CS7" s="393"/>
      <c r="CT7" s="393"/>
      <c r="CU7" s="393"/>
      <c r="CV7" s="393"/>
      <c r="CW7" s="393"/>
      <c r="CX7" s="393"/>
      <c r="CY7" s="571"/>
      <c r="CZ7" s="618">
        <v>22.3</v>
      </c>
      <c r="DA7" s="618"/>
      <c r="DB7" s="618"/>
      <c r="DC7" s="618"/>
      <c r="DD7" s="574">
        <v>77428</v>
      </c>
      <c r="DE7" s="393"/>
      <c r="DF7" s="393"/>
      <c r="DG7" s="393"/>
      <c r="DH7" s="393"/>
      <c r="DI7" s="393"/>
      <c r="DJ7" s="393"/>
      <c r="DK7" s="393"/>
      <c r="DL7" s="393"/>
      <c r="DM7" s="393"/>
      <c r="DN7" s="393"/>
      <c r="DO7" s="393"/>
      <c r="DP7" s="571"/>
      <c r="DQ7" s="574">
        <v>422598</v>
      </c>
      <c r="DR7" s="393"/>
      <c r="DS7" s="393"/>
      <c r="DT7" s="393"/>
      <c r="DU7" s="393"/>
      <c r="DV7" s="393"/>
      <c r="DW7" s="393"/>
      <c r="DX7" s="393"/>
      <c r="DY7" s="393"/>
      <c r="DZ7" s="393"/>
      <c r="EA7" s="393"/>
      <c r="EB7" s="393"/>
      <c r="EC7" s="612"/>
    </row>
    <row r="8" spans="2:143" ht="11.25" customHeight="1" x14ac:dyDescent="0.15">
      <c r="B8" s="567" t="s">
        <v>322</v>
      </c>
      <c r="C8" s="568"/>
      <c r="D8" s="568"/>
      <c r="E8" s="568"/>
      <c r="F8" s="568"/>
      <c r="G8" s="568"/>
      <c r="H8" s="568"/>
      <c r="I8" s="568"/>
      <c r="J8" s="568"/>
      <c r="K8" s="568"/>
      <c r="L8" s="568"/>
      <c r="M8" s="568"/>
      <c r="N8" s="568"/>
      <c r="O8" s="568"/>
      <c r="P8" s="568"/>
      <c r="Q8" s="569"/>
      <c r="R8" s="570">
        <v>770</v>
      </c>
      <c r="S8" s="393"/>
      <c r="T8" s="393"/>
      <c r="U8" s="393"/>
      <c r="V8" s="393"/>
      <c r="W8" s="393"/>
      <c r="X8" s="393"/>
      <c r="Y8" s="571"/>
      <c r="Z8" s="618">
        <v>0</v>
      </c>
      <c r="AA8" s="618"/>
      <c r="AB8" s="618"/>
      <c r="AC8" s="618"/>
      <c r="AD8" s="619">
        <v>770</v>
      </c>
      <c r="AE8" s="619"/>
      <c r="AF8" s="619"/>
      <c r="AG8" s="619"/>
      <c r="AH8" s="619"/>
      <c r="AI8" s="619"/>
      <c r="AJ8" s="619"/>
      <c r="AK8" s="619"/>
      <c r="AL8" s="572">
        <v>0.1</v>
      </c>
      <c r="AM8" s="341"/>
      <c r="AN8" s="341"/>
      <c r="AO8" s="620"/>
      <c r="AP8" s="567" t="s">
        <v>323</v>
      </c>
      <c r="AQ8" s="568"/>
      <c r="AR8" s="568"/>
      <c r="AS8" s="568"/>
      <c r="AT8" s="568"/>
      <c r="AU8" s="568"/>
      <c r="AV8" s="568"/>
      <c r="AW8" s="568"/>
      <c r="AX8" s="568"/>
      <c r="AY8" s="568"/>
      <c r="AZ8" s="568"/>
      <c r="BA8" s="568"/>
      <c r="BB8" s="568"/>
      <c r="BC8" s="568"/>
      <c r="BD8" s="568"/>
      <c r="BE8" s="568"/>
      <c r="BF8" s="569"/>
      <c r="BG8" s="570">
        <v>1841</v>
      </c>
      <c r="BH8" s="393"/>
      <c r="BI8" s="393"/>
      <c r="BJ8" s="393"/>
      <c r="BK8" s="393"/>
      <c r="BL8" s="393"/>
      <c r="BM8" s="393"/>
      <c r="BN8" s="571"/>
      <c r="BO8" s="618">
        <v>0.5</v>
      </c>
      <c r="BP8" s="618"/>
      <c r="BQ8" s="618"/>
      <c r="BR8" s="618"/>
      <c r="BS8" s="574" t="s">
        <v>155</v>
      </c>
      <c r="BT8" s="393"/>
      <c r="BU8" s="393"/>
      <c r="BV8" s="393"/>
      <c r="BW8" s="393"/>
      <c r="BX8" s="393"/>
      <c r="BY8" s="393"/>
      <c r="BZ8" s="393"/>
      <c r="CA8" s="393"/>
      <c r="CB8" s="612"/>
      <c r="CD8" s="567" t="s">
        <v>311</v>
      </c>
      <c r="CE8" s="568"/>
      <c r="CF8" s="568"/>
      <c r="CG8" s="568"/>
      <c r="CH8" s="568"/>
      <c r="CI8" s="568"/>
      <c r="CJ8" s="568"/>
      <c r="CK8" s="568"/>
      <c r="CL8" s="568"/>
      <c r="CM8" s="568"/>
      <c r="CN8" s="568"/>
      <c r="CO8" s="568"/>
      <c r="CP8" s="568"/>
      <c r="CQ8" s="569"/>
      <c r="CR8" s="570">
        <v>285123</v>
      </c>
      <c r="CS8" s="393"/>
      <c r="CT8" s="393"/>
      <c r="CU8" s="393"/>
      <c r="CV8" s="393"/>
      <c r="CW8" s="393"/>
      <c r="CX8" s="393"/>
      <c r="CY8" s="571"/>
      <c r="CZ8" s="618">
        <v>11.8</v>
      </c>
      <c r="DA8" s="618"/>
      <c r="DB8" s="618"/>
      <c r="DC8" s="618"/>
      <c r="DD8" s="574">
        <v>2260</v>
      </c>
      <c r="DE8" s="393"/>
      <c r="DF8" s="393"/>
      <c r="DG8" s="393"/>
      <c r="DH8" s="393"/>
      <c r="DI8" s="393"/>
      <c r="DJ8" s="393"/>
      <c r="DK8" s="393"/>
      <c r="DL8" s="393"/>
      <c r="DM8" s="393"/>
      <c r="DN8" s="393"/>
      <c r="DO8" s="393"/>
      <c r="DP8" s="571"/>
      <c r="DQ8" s="574">
        <v>227967</v>
      </c>
      <c r="DR8" s="393"/>
      <c r="DS8" s="393"/>
      <c r="DT8" s="393"/>
      <c r="DU8" s="393"/>
      <c r="DV8" s="393"/>
      <c r="DW8" s="393"/>
      <c r="DX8" s="393"/>
      <c r="DY8" s="393"/>
      <c r="DZ8" s="393"/>
      <c r="EA8" s="393"/>
      <c r="EB8" s="393"/>
      <c r="EC8" s="612"/>
    </row>
    <row r="9" spans="2:143" ht="11.25" customHeight="1" x14ac:dyDescent="0.15">
      <c r="B9" s="567" t="s">
        <v>325</v>
      </c>
      <c r="C9" s="568"/>
      <c r="D9" s="568"/>
      <c r="E9" s="568"/>
      <c r="F9" s="568"/>
      <c r="G9" s="568"/>
      <c r="H9" s="568"/>
      <c r="I9" s="568"/>
      <c r="J9" s="568"/>
      <c r="K9" s="568"/>
      <c r="L9" s="568"/>
      <c r="M9" s="568"/>
      <c r="N9" s="568"/>
      <c r="O9" s="568"/>
      <c r="P9" s="568"/>
      <c r="Q9" s="569"/>
      <c r="R9" s="570">
        <v>740</v>
      </c>
      <c r="S9" s="393"/>
      <c r="T9" s="393"/>
      <c r="U9" s="393"/>
      <c r="V9" s="393"/>
      <c r="W9" s="393"/>
      <c r="X9" s="393"/>
      <c r="Y9" s="571"/>
      <c r="Z9" s="618">
        <v>0</v>
      </c>
      <c r="AA9" s="618"/>
      <c r="AB9" s="618"/>
      <c r="AC9" s="618"/>
      <c r="AD9" s="619">
        <v>740</v>
      </c>
      <c r="AE9" s="619"/>
      <c r="AF9" s="619"/>
      <c r="AG9" s="619"/>
      <c r="AH9" s="619"/>
      <c r="AI9" s="619"/>
      <c r="AJ9" s="619"/>
      <c r="AK9" s="619"/>
      <c r="AL9" s="572">
        <v>0.1</v>
      </c>
      <c r="AM9" s="341"/>
      <c r="AN9" s="341"/>
      <c r="AO9" s="620"/>
      <c r="AP9" s="567" t="s">
        <v>326</v>
      </c>
      <c r="AQ9" s="568"/>
      <c r="AR9" s="568"/>
      <c r="AS9" s="568"/>
      <c r="AT9" s="568"/>
      <c r="AU9" s="568"/>
      <c r="AV9" s="568"/>
      <c r="AW9" s="568"/>
      <c r="AX9" s="568"/>
      <c r="AY9" s="568"/>
      <c r="AZ9" s="568"/>
      <c r="BA9" s="568"/>
      <c r="BB9" s="568"/>
      <c r="BC9" s="568"/>
      <c r="BD9" s="568"/>
      <c r="BE9" s="568"/>
      <c r="BF9" s="569"/>
      <c r="BG9" s="570">
        <v>42016</v>
      </c>
      <c r="BH9" s="393"/>
      <c r="BI9" s="393"/>
      <c r="BJ9" s="393"/>
      <c r="BK9" s="393"/>
      <c r="BL9" s="393"/>
      <c r="BM9" s="393"/>
      <c r="BN9" s="571"/>
      <c r="BO9" s="618">
        <v>11.2</v>
      </c>
      <c r="BP9" s="618"/>
      <c r="BQ9" s="618"/>
      <c r="BR9" s="618"/>
      <c r="BS9" s="574" t="s">
        <v>155</v>
      </c>
      <c r="BT9" s="393"/>
      <c r="BU9" s="393"/>
      <c r="BV9" s="393"/>
      <c r="BW9" s="393"/>
      <c r="BX9" s="393"/>
      <c r="BY9" s="393"/>
      <c r="BZ9" s="393"/>
      <c r="CA9" s="393"/>
      <c r="CB9" s="612"/>
      <c r="CD9" s="567" t="s">
        <v>147</v>
      </c>
      <c r="CE9" s="568"/>
      <c r="CF9" s="568"/>
      <c r="CG9" s="568"/>
      <c r="CH9" s="568"/>
      <c r="CI9" s="568"/>
      <c r="CJ9" s="568"/>
      <c r="CK9" s="568"/>
      <c r="CL9" s="568"/>
      <c r="CM9" s="568"/>
      <c r="CN9" s="568"/>
      <c r="CO9" s="568"/>
      <c r="CP9" s="568"/>
      <c r="CQ9" s="569"/>
      <c r="CR9" s="570">
        <v>248049</v>
      </c>
      <c r="CS9" s="393"/>
      <c r="CT9" s="393"/>
      <c r="CU9" s="393"/>
      <c r="CV9" s="393"/>
      <c r="CW9" s="393"/>
      <c r="CX9" s="393"/>
      <c r="CY9" s="571"/>
      <c r="CZ9" s="618">
        <v>10.199999999999999</v>
      </c>
      <c r="DA9" s="618"/>
      <c r="DB9" s="618"/>
      <c r="DC9" s="618"/>
      <c r="DD9" s="574">
        <v>6189</v>
      </c>
      <c r="DE9" s="393"/>
      <c r="DF9" s="393"/>
      <c r="DG9" s="393"/>
      <c r="DH9" s="393"/>
      <c r="DI9" s="393"/>
      <c r="DJ9" s="393"/>
      <c r="DK9" s="393"/>
      <c r="DL9" s="393"/>
      <c r="DM9" s="393"/>
      <c r="DN9" s="393"/>
      <c r="DO9" s="393"/>
      <c r="DP9" s="571"/>
      <c r="DQ9" s="574">
        <v>185682</v>
      </c>
      <c r="DR9" s="393"/>
      <c r="DS9" s="393"/>
      <c r="DT9" s="393"/>
      <c r="DU9" s="393"/>
      <c r="DV9" s="393"/>
      <c r="DW9" s="393"/>
      <c r="DX9" s="393"/>
      <c r="DY9" s="393"/>
      <c r="DZ9" s="393"/>
      <c r="EA9" s="393"/>
      <c r="EB9" s="393"/>
      <c r="EC9" s="612"/>
    </row>
    <row r="10" spans="2:143" ht="11.25" customHeight="1" x14ac:dyDescent="0.15">
      <c r="B10" s="567" t="s">
        <v>297</v>
      </c>
      <c r="C10" s="568"/>
      <c r="D10" s="568"/>
      <c r="E10" s="568"/>
      <c r="F10" s="568"/>
      <c r="G10" s="568"/>
      <c r="H10" s="568"/>
      <c r="I10" s="568"/>
      <c r="J10" s="568"/>
      <c r="K10" s="568"/>
      <c r="L10" s="568"/>
      <c r="M10" s="568"/>
      <c r="N10" s="568"/>
      <c r="O10" s="568"/>
      <c r="P10" s="568"/>
      <c r="Q10" s="569"/>
      <c r="R10" s="570" t="s">
        <v>155</v>
      </c>
      <c r="S10" s="393"/>
      <c r="T10" s="393"/>
      <c r="U10" s="393"/>
      <c r="V10" s="393"/>
      <c r="W10" s="393"/>
      <c r="X10" s="393"/>
      <c r="Y10" s="571"/>
      <c r="Z10" s="618" t="s">
        <v>155</v>
      </c>
      <c r="AA10" s="618"/>
      <c r="AB10" s="618"/>
      <c r="AC10" s="618"/>
      <c r="AD10" s="619" t="s">
        <v>155</v>
      </c>
      <c r="AE10" s="619"/>
      <c r="AF10" s="619"/>
      <c r="AG10" s="619"/>
      <c r="AH10" s="619"/>
      <c r="AI10" s="619"/>
      <c r="AJ10" s="619"/>
      <c r="AK10" s="619"/>
      <c r="AL10" s="572" t="s">
        <v>155</v>
      </c>
      <c r="AM10" s="341"/>
      <c r="AN10" s="341"/>
      <c r="AO10" s="620"/>
      <c r="AP10" s="567" t="s">
        <v>327</v>
      </c>
      <c r="AQ10" s="568"/>
      <c r="AR10" s="568"/>
      <c r="AS10" s="568"/>
      <c r="AT10" s="568"/>
      <c r="AU10" s="568"/>
      <c r="AV10" s="568"/>
      <c r="AW10" s="568"/>
      <c r="AX10" s="568"/>
      <c r="AY10" s="568"/>
      <c r="AZ10" s="568"/>
      <c r="BA10" s="568"/>
      <c r="BB10" s="568"/>
      <c r="BC10" s="568"/>
      <c r="BD10" s="568"/>
      <c r="BE10" s="568"/>
      <c r="BF10" s="569"/>
      <c r="BG10" s="570">
        <v>3913</v>
      </c>
      <c r="BH10" s="393"/>
      <c r="BI10" s="393"/>
      <c r="BJ10" s="393"/>
      <c r="BK10" s="393"/>
      <c r="BL10" s="393"/>
      <c r="BM10" s="393"/>
      <c r="BN10" s="571"/>
      <c r="BO10" s="618">
        <v>1</v>
      </c>
      <c r="BP10" s="618"/>
      <c r="BQ10" s="618"/>
      <c r="BR10" s="618"/>
      <c r="BS10" s="574" t="s">
        <v>155</v>
      </c>
      <c r="BT10" s="393"/>
      <c r="BU10" s="393"/>
      <c r="BV10" s="393"/>
      <c r="BW10" s="393"/>
      <c r="BX10" s="393"/>
      <c r="BY10" s="393"/>
      <c r="BZ10" s="393"/>
      <c r="CA10" s="393"/>
      <c r="CB10" s="612"/>
      <c r="CD10" s="567" t="s">
        <v>324</v>
      </c>
      <c r="CE10" s="568"/>
      <c r="CF10" s="568"/>
      <c r="CG10" s="568"/>
      <c r="CH10" s="568"/>
      <c r="CI10" s="568"/>
      <c r="CJ10" s="568"/>
      <c r="CK10" s="568"/>
      <c r="CL10" s="568"/>
      <c r="CM10" s="568"/>
      <c r="CN10" s="568"/>
      <c r="CO10" s="568"/>
      <c r="CP10" s="568"/>
      <c r="CQ10" s="569"/>
      <c r="CR10" s="570">
        <v>420</v>
      </c>
      <c r="CS10" s="393"/>
      <c r="CT10" s="393"/>
      <c r="CU10" s="393"/>
      <c r="CV10" s="393"/>
      <c r="CW10" s="393"/>
      <c r="CX10" s="393"/>
      <c r="CY10" s="571"/>
      <c r="CZ10" s="618">
        <v>0</v>
      </c>
      <c r="DA10" s="618"/>
      <c r="DB10" s="618"/>
      <c r="DC10" s="618"/>
      <c r="DD10" s="574" t="s">
        <v>155</v>
      </c>
      <c r="DE10" s="393"/>
      <c r="DF10" s="393"/>
      <c r="DG10" s="393"/>
      <c r="DH10" s="393"/>
      <c r="DI10" s="393"/>
      <c r="DJ10" s="393"/>
      <c r="DK10" s="393"/>
      <c r="DL10" s="393"/>
      <c r="DM10" s="393"/>
      <c r="DN10" s="393"/>
      <c r="DO10" s="393"/>
      <c r="DP10" s="571"/>
      <c r="DQ10" s="574">
        <v>420</v>
      </c>
      <c r="DR10" s="393"/>
      <c r="DS10" s="393"/>
      <c r="DT10" s="393"/>
      <c r="DU10" s="393"/>
      <c r="DV10" s="393"/>
      <c r="DW10" s="393"/>
      <c r="DX10" s="393"/>
      <c r="DY10" s="393"/>
      <c r="DZ10" s="393"/>
      <c r="EA10" s="393"/>
      <c r="EB10" s="393"/>
      <c r="EC10" s="612"/>
    </row>
    <row r="11" spans="2:143" ht="11.25" customHeight="1" x14ac:dyDescent="0.15">
      <c r="B11" s="567" t="s">
        <v>330</v>
      </c>
      <c r="C11" s="568"/>
      <c r="D11" s="568"/>
      <c r="E11" s="568"/>
      <c r="F11" s="568"/>
      <c r="G11" s="568"/>
      <c r="H11" s="568"/>
      <c r="I11" s="568"/>
      <c r="J11" s="568"/>
      <c r="K11" s="568"/>
      <c r="L11" s="568"/>
      <c r="M11" s="568"/>
      <c r="N11" s="568"/>
      <c r="O11" s="568"/>
      <c r="P11" s="568"/>
      <c r="Q11" s="569"/>
      <c r="R11" s="570" t="s">
        <v>155</v>
      </c>
      <c r="S11" s="393"/>
      <c r="T11" s="393"/>
      <c r="U11" s="393"/>
      <c r="V11" s="393"/>
      <c r="W11" s="393"/>
      <c r="X11" s="393"/>
      <c r="Y11" s="571"/>
      <c r="Z11" s="618" t="s">
        <v>155</v>
      </c>
      <c r="AA11" s="618"/>
      <c r="AB11" s="618"/>
      <c r="AC11" s="618"/>
      <c r="AD11" s="619" t="s">
        <v>155</v>
      </c>
      <c r="AE11" s="619"/>
      <c r="AF11" s="619"/>
      <c r="AG11" s="619"/>
      <c r="AH11" s="619"/>
      <c r="AI11" s="619"/>
      <c r="AJ11" s="619"/>
      <c r="AK11" s="619"/>
      <c r="AL11" s="572" t="s">
        <v>155</v>
      </c>
      <c r="AM11" s="341"/>
      <c r="AN11" s="341"/>
      <c r="AO11" s="620"/>
      <c r="AP11" s="567" t="s">
        <v>331</v>
      </c>
      <c r="AQ11" s="568"/>
      <c r="AR11" s="568"/>
      <c r="AS11" s="568"/>
      <c r="AT11" s="568"/>
      <c r="AU11" s="568"/>
      <c r="AV11" s="568"/>
      <c r="AW11" s="568"/>
      <c r="AX11" s="568"/>
      <c r="AY11" s="568"/>
      <c r="AZ11" s="568"/>
      <c r="BA11" s="568"/>
      <c r="BB11" s="568"/>
      <c r="BC11" s="568"/>
      <c r="BD11" s="568"/>
      <c r="BE11" s="568"/>
      <c r="BF11" s="569"/>
      <c r="BG11" s="570">
        <v>2742</v>
      </c>
      <c r="BH11" s="393"/>
      <c r="BI11" s="393"/>
      <c r="BJ11" s="393"/>
      <c r="BK11" s="393"/>
      <c r="BL11" s="393"/>
      <c r="BM11" s="393"/>
      <c r="BN11" s="571"/>
      <c r="BO11" s="618">
        <v>0.7</v>
      </c>
      <c r="BP11" s="618"/>
      <c r="BQ11" s="618"/>
      <c r="BR11" s="618"/>
      <c r="BS11" s="574" t="s">
        <v>155</v>
      </c>
      <c r="BT11" s="393"/>
      <c r="BU11" s="393"/>
      <c r="BV11" s="393"/>
      <c r="BW11" s="393"/>
      <c r="BX11" s="393"/>
      <c r="BY11" s="393"/>
      <c r="BZ11" s="393"/>
      <c r="CA11" s="393"/>
      <c r="CB11" s="612"/>
      <c r="CD11" s="567" t="s">
        <v>332</v>
      </c>
      <c r="CE11" s="568"/>
      <c r="CF11" s="568"/>
      <c r="CG11" s="568"/>
      <c r="CH11" s="568"/>
      <c r="CI11" s="568"/>
      <c r="CJ11" s="568"/>
      <c r="CK11" s="568"/>
      <c r="CL11" s="568"/>
      <c r="CM11" s="568"/>
      <c r="CN11" s="568"/>
      <c r="CO11" s="568"/>
      <c r="CP11" s="568"/>
      <c r="CQ11" s="569"/>
      <c r="CR11" s="570">
        <v>250593</v>
      </c>
      <c r="CS11" s="393"/>
      <c r="CT11" s="393"/>
      <c r="CU11" s="393"/>
      <c r="CV11" s="393"/>
      <c r="CW11" s="393"/>
      <c r="CX11" s="393"/>
      <c r="CY11" s="571"/>
      <c r="CZ11" s="618">
        <v>10.4</v>
      </c>
      <c r="DA11" s="618"/>
      <c r="DB11" s="618"/>
      <c r="DC11" s="618"/>
      <c r="DD11" s="574">
        <v>116255</v>
      </c>
      <c r="DE11" s="393"/>
      <c r="DF11" s="393"/>
      <c r="DG11" s="393"/>
      <c r="DH11" s="393"/>
      <c r="DI11" s="393"/>
      <c r="DJ11" s="393"/>
      <c r="DK11" s="393"/>
      <c r="DL11" s="393"/>
      <c r="DM11" s="393"/>
      <c r="DN11" s="393"/>
      <c r="DO11" s="393"/>
      <c r="DP11" s="571"/>
      <c r="DQ11" s="574">
        <v>91744</v>
      </c>
      <c r="DR11" s="393"/>
      <c r="DS11" s="393"/>
      <c r="DT11" s="393"/>
      <c r="DU11" s="393"/>
      <c r="DV11" s="393"/>
      <c r="DW11" s="393"/>
      <c r="DX11" s="393"/>
      <c r="DY11" s="393"/>
      <c r="DZ11" s="393"/>
      <c r="EA11" s="393"/>
      <c r="EB11" s="393"/>
      <c r="EC11" s="612"/>
    </row>
    <row r="12" spans="2:143" ht="11.25" customHeight="1" x14ac:dyDescent="0.15">
      <c r="B12" s="567" t="s">
        <v>333</v>
      </c>
      <c r="C12" s="568"/>
      <c r="D12" s="568"/>
      <c r="E12" s="568"/>
      <c r="F12" s="568"/>
      <c r="G12" s="568"/>
      <c r="H12" s="568"/>
      <c r="I12" s="568"/>
      <c r="J12" s="568"/>
      <c r="K12" s="568"/>
      <c r="L12" s="568"/>
      <c r="M12" s="568"/>
      <c r="N12" s="568"/>
      <c r="O12" s="568"/>
      <c r="P12" s="568"/>
      <c r="Q12" s="569"/>
      <c r="R12" s="570">
        <v>23635</v>
      </c>
      <c r="S12" s="393"/>
      <c r="T12" s="393"/>
      <c r="U12" s="393"/>
      <c r="V12" s="393"/>
      <c r="W12" s="393"/>
      <c r="X12" s="393"/>
      <c r="Y12" s="571"/>
      <c r="Z12" s="618">
        <v>0.9</v>
      </c>
      <c r="AA12" s="618"/>
      <c r="AB12" s="618"/>
      <c r="AC12" s="618"/>
      <c r="AD12" s="619">
        <v>23635</v>
      </c>
      <c r="AE12" s="619"/>
      <c r="AF12" s="619"/>
      <c r="AG12" s="619"/>
      <c r="AH12" s="619"/>
      <c r="AI12" s="619"/>
      <c r="AJ12" s="619"/>
      <c r="AK12" s="619"/>
      <c r="AL12" s="572">
        <v>1.8</v>
      </c>
      <c r="AM12" s="341"/>
      <c r="AN12" s="341"/>
      <c r="AO12" s="620"/>
      <c r="AP12" s="567" t="s">
        <v>335</v>
      </c>
      <c r="AQ12" s="568"/>
      <c r="AR12" s="568"/>
      <c r="AS12" s="568"/>
      <c r="AT12" s="568"/>
      <c r="AU12" s="568"/>
      <c r="AV12" s="568"/>
      <c r="AW12" s="568"/>
      <c r="AX12" s="568"/>
      <c r="AY12" s="568"/>
      <c r="AZ12" s="568"/>
      <c r="BA12" s="568"/>
      <c r="BB12" s="568"/>
      <c r="BC12" s="568"/>
      <c r="BD12" s="568"/>
      <c r="BE12" s="568"/>
      <c r="BF12" s="569"/>
      <c r="BG12" s="570">
        <v>316991</v>
      </c>
      <c r="BH12" s="393"/>
      <c r="BI12" s="393"/>
      <c r="BJ12" s="393"/>
      <c r="BK12" s="393"/>
      <c r="BL12" s="393"/>
      <c r="BM12" s="393"/>
      <c r="BN12" s="571"/>
      <c r="BO12" s="618">
        <v>84.6</v>
      </c>
      <c r="BP12" s="618"/>
      <c r="BQ12" s="618"/>
      <c r="BR12" s="618"/>
      <c r="BS12" s="574">
        <v>55549</v>
      </c>
      <c r="BT12" s="393"/>
      <c r="BU12" s="393"/>
      <c r="BV12" s="393"/>
      <c r="BW12" s="393"/>
      <c r="BX12" s="393"/>
      <c r="BY12" s="393"/>
      <c r="BZ12" s="393"/>
      <c r="CA12" s="393"/>
      <c r="CB12" s="612"/>
      <c r="CD12" s="567" t="s">
        <v>112</v>
      </c>
      <c r="CE12" s="568"/>
      <c r="CF12" s="568"/>
      <c r="CG12" s="568"/>
      <c r="CH12" s="568"/>
      <c r="CI12" s="568"/>
      <c r="CJ12" s="568"/>
      <c r="CK12" s="568"/>
      <c r="CL12" s="568"/>
      <c r="CM12" s="568"/>
      <c r="CN12" s="568"/>
      <c r="CO12" s="568"/>
      <c r="CP12" s="568"/>
      <c r="CQ12" s="569"/>
      <c r="CR12" s="570">
        <v>340667</v>
      </c>
      <c r="CS12" s="393"/>
      <c r="CT12" s="393"/>
      <c r="CU12" s="393"/>
      <c r="CV12" s="393"/>
      <c r="CW12" s="393"/>
      <c r="CX12" s="393"/>
      <c r="CY12" s="571"/>
      <c r="CZ12" s="618">
        <v>14.1</v>
      </c>
      <c r="DA12" s="618"/>
      <c r="DB12" s="618"/>
      <c r="DC12" s="618"/>
      <c r="DD12" s="574">
        <v>65439</v>
      </c>
      <c r="DE12" s="393"/>
      <c r="DF12" s="393"/>
      <c r="DG12" s="393"/>
      <c r="DH12" s="393"/>
      <c r="DI12" s="393"/>
      <c r="DJ12" s="393"/>
      <c r="DK12" s="393"/>
      <c r="DL12" s="393"/>
      <c r="DM12" s="393"/>
      <c r="DN12" s="393"/>
      <c r="DO12" s="393"/>
      <c r="DP12" s="571"/>
      <c r="DQ12" s="574">
        <v>150641</v>
      </c>
      <c r="DR12" s="393"/>
      <c r="DS12" s="393"/>
      <c r="DT12" s="393"/>
      <c r="DU12" s="393"/>
      <c r="DV12" s="393"/>
      <c r="DW12" s="393"/>
      <c r="DX12" s="393"/>
      <c r="DY12" s="393"/>
      <c r="DZ12" s="393"/>
      <c r="EA12" s="393"/>
      <c r="EB12" s="393"/>
      <c r="EC12" s="612"/>
    </row>
    <row r="13" spans="2:143" ht="11.25" customHeight="1" x14ac:dyDescent="0.15">
      <c r="B13" s="567" t="s">
        <v>336</v>
      </c>
      <c r="C13" s="568"/>
      <c r="D13" s="568"/>
      <c r="E13" s="568"/>
      <c r="F13" s="568"/>
      <c r="G13" s="568"/>
      <c r="H13" s="568"/>
      <c r="I13" s="568"/>
      <c r="J13" s="568"/>
      <c r="K13" s="568"/>
      <c r="L13" s="568"/>
      <c r="M13" s="568"/>
      <c r="N13" s="568"/>
      <c r="O13" s="568"/>
      <c r="P13" s="568"/>
      <c r="Q13" s="569"/>
      <c r="R13" s="570" t="s">
        <v>155</v>
      </c>
      <c r="S13" s="393"/>
      <c r="T13" s="393"/>
      <c r="U13" s="393"/>
      <c r="V13" s="393"/>
      <c r="W13" s="393"/>
      <c r="X13" s="393"/>
      <c r="Y13" s="571"/>
      <c r="Z13" s="618" t="s">
        <v>155</v>
      </c>
      <c r="AA13" s="618"/>
      <c r="AB13" s="618"/>
      <c r="AC13" s="618"/>
      <c r="AD13" s="619" t="s">
        <v>155</v>
      </c>
      <c r="AE13" s="619"/>
      <c r="AF13" s="619"/>
      <c r="AG13" s="619"/>
      <c r="AH13" s="619"/>
      <c r="AI13" s="619"/>
      <c r="AJ13" s="619"/>
      <c r="AK13" s="619"/>
      <c r="AL13" s="572" t="s">
        <v>155</v>
      </c>
      <c r="AM13" s="341"/>
      <c r="AN13" s="341"/>
      <c r="AO13" s="620"/>
      <c r="AP13" s="567" t="s">
        <v>337</v>
      </c>
      <c r="AQ13" s="568"/>
      <c r="AR13" s="568"/>
      <c r="AS13" s="568"/>
      <c r="AT13" s="568"/>
      <c r="AU13" s="568"/>
      <c r="AV13" s="568"/>
      <c r="AW13" s="568"/>
      <c r="AX13" s="568"/>
      <c r="AY13" s="568"/>
      <c r="AZ13" s="568"/>
      <c r="BA13" s="568"/>
      <c r="BB13" s="568"/>
      <c r="BC13" s="568"/>
      <c r="BD13" s="568"/>
      <c r="BE13" s="568"/>
      <c r="BF13" s="569"/>
      <c r="BG13" s="570">
        <v>316660</v>
      </c>
      <c r="BH13" s="393"/>
      <c r="BI13" s="393"/>
      <c r="BJ13" s="393"/>
      <c r="BK13" s="393"/>
      <c r="BL13" s="393"/>
      <c r="BM13" s="393"/>
      <c r="BN13" s="571"/>
      <c r="BO13" s="618">
        <v>84.5</v>
      </c>
      <c r="BP13" s="618"/>
      <c r="BQ13" s="618"/>
      <c r="BR13" s="618"/>
      <c r="BS13" s="574">
        <v>55549</v>
      </c>
      <c r="BT13" s="393"/>
      <c r="BU13" s="393"/>
      <c r="BV13" s="393"/>
      <c r="BW13" s="393"/>
      <c r="BX13" s="393"/>
      <c r="BY13" s="393"/>
      <c r="BZ13" s="393"/>
      <c r="CA13" s="393"/>
      <c r="CB13" s="612"/>
      <c r="CD13" s="567" t="s">
        <v>338</v>
      </c>
      <c r="CE13" s="568"/>
      <c r="CF13" s="568"/>
      <c r="CG13" s="568"/>
      <c r="CH13" s="568"/>
      <c r="CI13" s="568"/>
      <c r="CJ13" s="568"/>
      <c r="CK13" s="568"/>
      <c r="CL13" s="568"/>
      <c r="CM13" s="568"/>
      <c r="CN13" s="568"/>
      <c r="CO13" s="568"/>
      <c r="CP13" s="568"/>
      <c r="CQ13" s="569"/>
      <c r="CR13" s="570">
        <v>204675</v>
      </c>
      <c r="CS13" s="393"/>
      <c r="CT13" s="393"/>
      <c r="CU13" s="393"/>
      <c r="CV13" s="393"/>
      <c r="CW13" s="393"/>
      <c r="CX13" s="393"/>
      <c r="CY13" s="571"/>
      <c r="CZ13" s="618">
        <v>8.5</v>
      </c>
      <c r="DA13" s="618"/>
      <c r="DB13" s="618"/>
      <c r="DC13" s="618"/>
      <c r="DD13" s="574">
        <v>181214</v>
      </c>
      <c r="DE13" s="393"/>
      <c r="DF13" s="393"/>
      <c r="DG13" s="393"/>
      <c r="DH13" s="393"/>
      <c r="DI13" s="393"/>
      <c r="DJ13" s="393"/>
      <c r="DK13" s="393"/>
      <c r="DL13" s="393"/>
      <c r="DM13" s="393"/>
      <c r="DN13" s="393"/>
      <c r="DO13" s="393"/>
      <c r="DP13" s="571"/>
      <c r="DQ13" s="574">
        <v>107638</v>
      </c>
      <c r="DR13" s="393"/>
      <c r="DS13" s="393"/>
      <c r="DT13" s="393"/>
      <c r="DU13" s="393"/>
      <c r="DV13" s="393"/>
      <c r="DW13" s="393"/>
      <c r="DX13" s="393"/>
      <c r="DY13" s="393"/>
      <c r="DZ13" s="393"/>
      <c r="EA13" s="393"/>
      <c r="EB13" s="393"/>
      <c r="EC13" s="612"/>
    </row>
    <row r="14" spans="2:143" ht="11.25" customHeight="1" x14ac:dyDescent="0.15">
      <c r="B14" s="567" t="s">
        <v>339</v>
      </c>
      <c r="C14" s="568"/>
      <c r="D14" s="568"/>
      <c r="E14" s="568"/>
      <c r="F14" s="568"/>
      <c r="G14" s="568"/>
      <c r="H14" s="568"/>
      <c r="I14" s="568"/>
      <c r="J14" s="568"/>
      <c r="K14" s="568"/>
      <c r="L14" s="568"/>
      <c r="M14" s="568"/>
      <c r="N14" s="568"/>
      <c r="O14" s="568"/>
      <c r="P14" s="568"/>
      <c r="Q14" s="569"/>
      <c r="R14" s="570" t="s">
        <v>155</v>
      </c>
      <c r="S14" s="393"/>
      <c r="T14" s="393"/>
      <c r="U14" s="393"/>
      <c r="V14" s="393"/>
      <c r="W14" s="393"/>
      <c r="X14" s="393"/>
      <c r="Y14" s="571"/>
      <c r="Z14" s="618" t="s">
        <v>155</v>
      </c>
      <c r="AA14" s="618"/>
      <c r="AB14" s="618"/>
      <c r="AC14" s="618"/>
      <c r="AD14" s="619" t="s">
        <v>155</v>
      </c>
      <c r="AE14" s="619"/>
      <c r="AF14" s="619"/>
      <c r="AG14" s="619"/>
      <c r="AH14" s="619"/>
      <c r="AI14" s="619"/>
      <c r="AJ14" s="619"/>
      <c r="AK14" s="619"/>
      <c r="AL14" s="572" t="s">
        <v>155</v>
      </c>
      <c r="AM14" s="341"/>
      <c r="AN14" s="341"/>
      <c r="AO14" s="620"/>
      <c r="AP14" s="567" t="s">
        <v>340</v>
      </c>
      <c r="AQ14" s="568"/>
      <c r="AR14" s="568"/>
      <c r="AS14" s="568"/>
      <c r="AT14" s="568"/>
      <c r="AU14" s="568"/>
      <c r="AV14" s="568"/>
      <c r="AW14" s="568"/>
      <c r="AX14" s="568"/>
      <c r="AY14" s="568"/>
      <c r="AZ14" s="568"/>
      <c r="BA14" s="568"/>
      <c r="BB14" s="568"/>
      <c r="BC14" s="568"/>
      <c r="BD14" s="568"/>
      <c r="BE14" s="568"/>
      <c r="BF14" s="569"/>
      <c r="BG14" s="570">
        <v>4259</v>
      </c>
      <c r="BH14" s="393"/>
      <c r="BI14" s="393"/>
      <c r="BJ14" s="393"/>
      <c r="BK14" s="393"/>
      <c r="BL14" s="393"/>
      <c r="BM14" s="393"/>
      <c r="BN14" s="571"/>
      <c r="BO14" s="618">
        <v>1.1000000000000001</v>
      </c>
      <c r="BP14" s="618"/>
      <c r="BQ14" s="618"/>
      <c r="BR14" s="618"/>
      <c r="BS14" s="574" t="s">
        <v>155</v>
      </c>
      <c r="BT14" s="393"/>
      <c r="BU14" s="393"/>
      <c r="BV14" s="393"/>
      <c r="BW14" s="393"/>
      <c r="BX14" s="393"/>
      <c r="BY14" s="393"/>
      <c r="BZ14" s="393"/>
      <c r="CA14" s="393"/>
      <c r="CB14" s="612"/>
      <c r="CD14" s="567" t="s">
        <v>341</v>
      </c>
      <c r="CE14" s="568"/>
      <c r="CF14" s="568"/>
      <c r="CG14" s="568"/>
      <c r="CH14" s="568"/>
      <c r="CI14" s="568"/>
      <c r="CJ14" s="568"/>
      <c r="CK14" s="568"/>
      <c r="CL14" s="568"/>
      <c r="CM14" s="568"/>
      <c r="CN14" s="568"/>
      <c r="CO14" s="568"/>
      <c r="CP14" s="568"/>
      <c r="CQ14" s="569"/>
      <c r="CR14" s="570">
        <v>113263</v>
      </c>
      <c r="CS14" s="393"/>
      <c r="CT14" s="393"/>
      <c r="CU14" s="393"/>
      <c r="CV14" s="393"/>
      <c r="CW14" s="393"/>
      <c r="CX14" s="393"/>
      <c r="CY14" s="571"/>
      <c r="CZ14" s="618">
        <v>4.7</v>
      </c>
      <c r="DA14" s="618"/>
      <c r="DB14" s="618"/>
      <c r="DC14" s="618"/>
      <c r="DD14" s="574">
        <v>9321</v>
      </c>
      <c r="DE14" s="393"/>
      <c r="DF14" s="393"/>
      <c r="DG14" s="393"/>
      <c r="DH14" s="393"/>
      <c r="DI14" s="393"/>
      <c r="DJ14" s="393"/>
      <c r="DK14" s="393"/>
      <c r="DL14" s="393"/>
      <c r="DM14" s="393"/>
      <c r="DN14" s="393"/>
      <c r="DO14" s="393"/>
      <c r="DP14" s="571"/>
      <c r="DQ14" s="574">
        <v>110746</v>
      </c>
      <c r="DR14" s="393"/>
      <c r="DS14" s="393"/>
      <c r="DT14" s="393"/>
      <c r="DU14" s="393"/>
      <c r="DV14" s="393"/>
      <c r="DW14" s="393"/>
      <c r="DX14" s="393"/>
      <c r="DY14" s="393"/>
      <c r="DZ14" s="393"/>
      <c r="EA14" s="393"/>
      <c r="EB14" s="393"/>
      <c r="EC14" s="612"/>
    </row>
    <row r="15" spans="2:143" ht="11.25" customHeight="1" x14ac:dyDescent="0.15">
      <c r="B15" s="567" t="s">
        <v>320</v>
      </c>
      <c r="C15" s="568"/>
      <c r="D15" s="568"/>
      <c r="E15" s="568"/>
      <c r="F15" s="568"/>
      <c r="G15" s="568"/>
      <c r="H15" s="568"/>
      <c r="I15" s="568"/>
      <c r="J15" s="568"/>
      <c r="K15" s="568"/>
      <c r="L15" s="568"/>
      <c r="M15" s="568"/>
      <c r="N15" s="568"/>
      <c r="O15" s="568"/>
      <c r="P15" s="568"/>
      <c r="Q15" s="569"/>
      <c r="R15" s="570">
        <v>8865</v>
      </c>
      <c r="S15" s="393"/>
      <c r="T15" s="393"/>
      <c r="U15" s="393"/>
      <c r="V15" s="393"/>
      <c r="W15" s="393"/>
      <c r="X15" s="393"/>
      <c r="Y15" s="571"/>
      <c r="Z15" s="618">
        <v>0.4</v>
      </c>
      <c r="AA15" s="618"/>
      <c r="AB15" s="618"/>
      <c r="AC15" s="618"/>
      <c r="AD15" s="619">
        <v>8865</v>
      </c>
      <c r="AE15" s="619"/>
      <c r="AF15" s="619"/>
      <c r="AG15" s="619"/>
      <c r="AH15" s="619"/>
      <c r="AI15" s="619"/>
      <c r="AJ15" s="619"/>
      <c r="AK15" s="619"/>
      <c r="AL15" s="572">
        <v>0.7</v>
      </c>
      <c r="AM15" s="341"/>
      <c r="AN15" s="341"/>
      <c r="AO15" s="620"/>
      <c r="AP15" s="567" t="s">
        <v>343</v>
      </c>
      <c r="AQ15" s="568"/>
      <c r="AR15" s="568"/>
      <c r="AS15" s="568"/>
      <c r="AT15" s="568"/>
      <c r="AU15" s="568"/>
      <c r="AV15" s="568"/>
      <c r="AW15" s="568"/>
      <c r="AX15" s="568"/>
      <c r="AY15" s="568"/>
      <c r="AZ15" s="568"/>
      <c r="BA15" s="568"/>
      <c r="BB15" s="568"/>
      <c r="BC15" s="568"/>
      <c r="BD15" s="568"/>
      <c r="BE15" s="568"/>
      <c r="BF15" s="569"/>
      <c r="BG15" s="570">
        <v>2766</v>
      </c>
      <c r="BH15" s="393"/>
      <c r="BI15" s="393"/>
      <c r="BJ15" s="393"/>
      <c r="BK15" s="393"/>
      <c r="BL15" s="393"/>
      <c r="BM15" s="393"/>
      <c r="BN15" s="571"/>
      <c r="BO15" s="618">
        <v>0.7</v>
      </c>
      <c r="BP15" s="618"/>
      <c r="BQ15" s="618"/>
      <c r="BR15" s="618"/>
      <c r="BS15" s="574" t="s">
        <v>155</v>
      </c>
      <c r="BT15" s="393"/>
      <c r="BU15" s="393"/>
      <c r="BV15" s="393"/>
      <c r="BW15" s="393"/>
      <c r="BX15" s="393"/>
      <c r="BY15" s="393"/>
      <c r="BZ15" s="393"/>
      <c r="CA15" s="393"/>
      <c r="CB15" s="612"/>
      <c r="CD15" s="567" t="s">
        <v>344</v>
      </c>
      <c r="CE15" s="568"/>
      <c r="CF15" s="568"/>
      <c r="CG15" s="568"/>
      <c r="CH15" s="568"/>
      <c r="CI15" s="568"/>
      <c r="CJ15" s="568"/>
      <c r="CK15" s="568"/>
      <c r="CL15" s="568"/>
      <c r="CM15" s="568"/>
      <c r="CN15" s="568"/>
      <c r="CO15" s="568"/>
      <c r="CP15" s="568"/>
      <c r="CQ15" s="569"/>
      <c r="CR15" s="570">
        <v>153715</v>
      </c>
      <c r="CS15" s="393"/>
      <c r="CT15" s="393"/>
      <c r="CU15" s="393"/>
      <c r="CV15" s="393"/>
      <c r="CW15" s="393"/>
      <c r="CX15" s="393"/>
      <c r="CY15" s="571"/>
      <c r="CZ15" s="618">
        <v>6.3</v>
      </c>
      <c r="DA15" s="618"/>
      <c r="DB15" s="618"/>
      <c r="DC15" s="618"/>
      <c r="DD15" s="574">
        <v>14767</v>
      </c>
      <c r="DE15" s="393"/>
      <c r="DF15" s="393"/>
      <c r="DG15" s="393"/>
      <c r="DH15" s="393"/>
      <c r="DI15" s="393"/>
      <c r="DJ15" s="393"/>
      <c r="DK15" s="393"/>
      <c r="DL15" s="393"/>
      <c r="DM15" s="393"/>
      <c r="DN15" s="393"/>
      <c r="DO15" s="393"/>
      <c r="DP15" s="571"/>
      <c r="DQ15" s="574">
        <v>144378</v>
      </c>
      <c r="DR15" s="393"/>
      <c r="DS15" s="393"/>
      <c r="DT15" s="393"/>
      <c r="DU15" s="393"/>
      <c r="DV15" s="393"/>
      <c r="DW15" s="393"/>
      <c r="DX15" s="393"/>
      <c r="DY15" s="393"/>
      <c r="DZ15" s="393"/>
      <c r="EA15" s="393"/>
      <c r="EB15" s="393"/>
      <c r="EC15" s="612"/>
    </row>
    <row r="16" spans="2:143" ht="11.25" customHeight="1" x14ac:dyDescent="0.15">
      <c r="B16" s="567" t="s">
        <v>305</v>
      </c>
      <c r="C16" s="568"/>
      <c r="D16" s="568"/>
      <c r="E16" s="568"/>
      <c r="F16" s="568"/>
      <c r="G16" s="568"/>
      <c r="H16" s="568"/>
      <c r="I16" s="568"/>
      <c r="J16" s="568"/>
      <c r="K16" s="568"/>
      <c r="L16" s="568"/>
      <c r="M16" s="568"/>
      <c r="N16" s="568"/>
      <c r="O16" s="568"/>
      <c r="P16" s="568"/>
      <c r="Q16" s="569"/>
      <c r="R16" s="570" t="s">
        <v>155</v>
      </c>
      <c r="S16" s="393"/>
      <c r="T16" s="393"/>
      <c r="U16" s="393"/>
      <c r="V16" s="393"/>
      <c r="W16" s="393"/>
      <c r="X16" s="393"/>
      <c r="Y16" s="571"/>
      <c r="Z16" s="618" t="s">
        <v>155</v>
      </c>
      <c r="AA16" s="618"/>
      <c r="AB16" s="618"/>
      <c r="AC16" s="618"/>
      <c r="AD16" s="619" t="s">
        <v>155</v>
      </c>
      <c r="AE16" s="619"/>
      <c r="AF16" s="619"/>
      <c r="AG16" s="619"/>
      <c r="AH16" s="619"/>
      <c r="AI16" s="619"/>
      <c r="AJ16" s="619"/>
      <c r="AK16" s="619"/>
      <c r="AL16" s="572" t="s">
        <v>155</v>
      </c>
      <c r="AM16" s="341"/>
      <c r="AN16" s="341"/>
      <c r="AO16" s="620"/>
      <c r="AP16" s="567" t="s">
        <v>68</v>
      </c>
      <c r="AQ16" s="568"/>
      <c r="AR16" s="568"/>
      <c r="AS16" s="568"/>
      <c r="AT16" s="568"/>
      <c r="AU16" s="568"/>
      <c r="AV16" s="568"/>
      <c r="AW16" s="568"/>
      <c r="AX16" s="568"/>
      <c r="AY16" s="568"/>
      <c r="AZ16" s="568"/>
      <c r="BA16" s="568"/>
      <c r="BB16" s="568"/>
      <c r="BC16" s="568"/>
      <c r="BD16" s="568"/>
      <c r="BE16" s="568"/>
      <c r="BF16" s="569"/>
      <c r="BG16" s="570" t="s">
        <v>155</v>
      </c>
      <c r="BH16" s="393"/>
      <c r="BI16" s="393"/>
      <c r="BJ16" s="393"/>
      <c r="BK16" s="393"/>
      <c r="BL16" s="393"/>
      <c r="BM16" s="393"/>
      <c r="BN16" s="571"/>
      <c r="BO16" s="618" t="s">
        <v>155</v>
      </c>
      <c r="BP16" s="618"/>
      <c r="BQ16" s="618"/>
      <c r="BR16" s="618"/>
      <c r="BS16" s="574" t="s">
        <v>155</v>
      </c>
      <c r="BT16" s="393"/>
      <c r="BU16" s="393"/>
      <c r="BV16" s="393"/>
      <c r="BW16" s="393"/>
      <c r="BX16" s="393"/>
      <c r="BY16" s="393"/>
      <c r="BZ16" s="393"/>
      <c r="CA16" s="393"/>
      <c r="CB16" s="612"/>
      <c r="CD16" s="567" t="s">
        <v>107</v>
      </c>
      <c r="CE16" s="568"/>
      <c r="CF16" s="568"/>
      <c r="CG16" s="568"/>
      <c r="CH16" s="568"/>
      <c r="CI16" s="568"/>
      <c r="CJ16" s="568"/>
      <c r="CK16" s="568"/>
      <c r="CL16" s="568"/>
      <c r="CM16" s="568"/>
      <c r="CN16" s="568"/>
      <c r="CO16" s="568"/>
      <c r="CP16" s="568"/>
      <c r="CQ16" s="569"/>
      <c r="CR16" s="570" t="s">
        <v>155</v>
      </c>
      <c r="CS16" s="393"/>
      <c r="CT16" s="393"/>
      <c r="CU16" s="393"/>
      <c r="CV16" s="393"/>
      <c r="CW16" s="393"/>
      <c r="CX16" s="393"/>
      <c r="CY16" s="571"/>
      <c r="CZ16" s="618" t="s">
        <v>155</v>
      </c>
      <c r="DA16" s="618"/>
      <c r="DB16" s="618"/>
      <c r="DC16" s="618"/>
      <c r="DD16" s="574" t="s">
        <v>155</v>
      </c>
      <c r="DE16" s="393"/>
      <c r="DF16" s="393"/>
      <c r="DG16" s="393"/>
      <c r="DH16" s="393"/>
      <c r="DI16" s="393"/>
      <c r="DJ16" s="393"/>
      <c r="DK16" s="393"/>
      <c r="DL16" s="393"/>
      <c r="DM16" s="393"/>
      <c r="DN16" s="393"/>
      <c r="DO16" s="393"/>
      <c r="DP16" s="571"/>
      <c r="DQ16" s="574" t="s">
        <v>155</v>
      </c>
      <c r="DR16" s="393"/>
      <c r="DS16" s="393"/>
      <c r="DT16" s="393"/>
      <c r="DU16" s="393"/>
      <c r="DV16" s="393"/>
      <c r="DW16" s="393"/>
      <c r="DX16" s="393"/>
      <c r="DY16" s="393"/>
      <c r="DZ16" s="393"/>
      <c r="EA16" s="393"/>
      <c r="EB16" s="393"/>
      <c r="EC16" s="612"/>
    </row>
    <row r="17" spans="2:133" ht="11.25" customHeight="1" x14ac:dyDescent="0.15">
      <c r="B17" s="567" t="s">
        <v>342</v>
      </c>
      <c r="C17" s="568"/>
      <c r="D17" s="568"/>
      <c r="E17" s="568"/>
      <c r="F17" s="568"/>
      <c r="G17" s="568"/>
      <c r="H17" s="568"/>
      <c r="I17" s="568"/>
      <c r="J17" s="568"/>
      <c r="K17" s="568"/>
      <c r="L17" s="568"/>
      <c r="M17" s="568"/>
      <c r="N17" s="568"/>
      <c r="O17" s="568"/>
      <c r="P17" s="568"/>
      <c r="Q17" s="569"/>
      <c r="R17" s="570">
        <v>47</v>
      </c>
      <c r="S17" s="393"/>
      <c r="T17" s="393"/>
      <c r="U17" s="393"/>
      <c r="V17" s="393"/>
      <c r="W17" s="393"/>
      <c r="X17" s="393"/>
      <c r="Y17" s="571"/>
      <c r="Z17" s="618">
        <v>0</v>
      </c>
      <c r="AA17" s="618"/>
      <c r="AB17" s="618"/>
      <c r="AC17" s="618"/>
      <c r="AD17" s="619">
        <v>47</v>
      </c>
      <c r="AE17" s="619"/>
      <c r="AF17" s="619"/>
      <c r="AG17" s="619"/>
      <c r="AH17" s="619"/>
      <c r="AI17" s="619"/>
      <c r="AJ17" s="619"/>
      <c r="AK17" s="619"/>
      <c r="AL17" s="572">
        <v>0</v>
      </c>
      <c r="AM17" s="341"/>
      <c r="AN17" s="341"/>
      <c r="AO17" s="620"/>
      <c r="AP17" s="567" t="s">
        <v>309</v>
      </c>
      <c r="AQ17" s="568"/>
      <c r="AR17" s="568"/>
      <c r="AS17" s="568"/>
      <c r="AT17" s="568"/>
      <c r="AU17" s="568"/>
      <c r="AV17" s="568"/>
      <c r="AW17" s="568"/>
      <c r="AX17" s="568"/>
      <c r="AY17" s="568"/>
      <c r="AZ17" s="568"/>
      <c r="BA17" s="568"/>
      <c r="BB17" s="568"/>
      <c r="BC17" s="568"/>
      <c r="BD17" s="568"/>
      <c r="BE17" s="568"/>
      <c r="BF17" s="569"/>
      <c r="BG17" s="570" t="s">
        <v>155</v>
      </c>
      <c r="BH17" s="393"/>
      <c r="BI17" s="393"/>
      <c r="BJ17" s="393"/>
      <c r="BK17" s="393"/>
      <c r="BL17" s="393"/>
      <c r="BM17" s="393"/>
      <c r="BN17" s="571"/>
      <c r="BO17" s="618" t="s">
        <v>155</v>
      </c>
      <c r="BP17" s="618"/>
      <c r="BQ17" s="618"/>
      <c r="BR17" s="618"/>
      <c r="BS17" s="574" t="s">
        <v>155</v>
      </c>
      <c r="BT17" s="393"/>
      <c r="BU17" s="393"/>
      <c r="BV17" s="393"/>
      <c r="BW17" s="393"/>
      <c r="BX17" s="393"/>
      <c r="BY17" s="393"/>
      <c r="BZ17" s="393"/>
      <c r="CA17" s="393"/>
      <c r="CB17" s="612"/>
      <c r="CD17" s="567" t="s">
        <v>347</v>
      </c>
      <c r="CE17" s="568"/>
      <c r="CF17" s="568"/>
      <c r="CG17" s="568"/>
      <c r="CH17" s="568"/>
      <c r="CI17" s="568"/>
      <c r="CJ17" s="568"/>
      <c r="CK17" s="568"/>
      <c r="CL17" s="568"/>
      <c r="CM17" s="568"/>
      <c r="CN17" s="568"/>
      <c r="CO17" s="568"/>
      <c r="CP17" s="568"/>
      <c r="CQ17" s="569"/>
      <c r="CR17" s="570">
        <v>245715</v>
      </c>
      <c r="CS17" s="393"/>
      <c r="CT17" s="393"/>
      <c r="CU17" s="393"/>
      <c r="CV17" s="393"/>
      <c r="CW17" s="393"/>
      <c r="CX17" s="393"/>
      <c r="CY17" s="571"/>
      <c r="CZ17" s="618">
        <v>10.1</v>
      </c>
      <c r="DA17" s="618"/>
      <c r="DB17" s="618"/>
      <c r="DC17" s="618"/>
      <c r="DD17" s="574" t="s">
        <v>155</v>
      </c>
      <c r="DE17" s="393"/>
      <c r="DF17" s="393"/>
      <c r="DG17" s="393"/>
      <c r="DH17" s="393"/>
      <c r="DI17" s="393"/>
      <c r="DJ17" s="393"/>
      <c r="DK17" s="393"/>
      <c r="DL17" s="393"/>
      <c r="DM17" s="393"/>
      <c r="DN17" s="393"/>
      <c r="DO17" s="393"/>
      <c r="DP17" s="571"/>
      <c r="DQ17" s="574">
        <v>245715</v>
      </c>
      <c r="DR17" s="393"/>
      <c r="DS17" s="393"/>
      <c r="DT17" s="393"/>
      <c r="DU17" s="393"/>
      <c r="DV17" s="393"/>
      <c r="DW17" s="393"/>
      <c r="DX17" s="393"/>
      <c r="DY17" s="393"/>
      <c r="DZ17" s="393"/>
      <c r="EA17" s="393"/>
      <c r="EB17" s="393"/>
      <c r="EC17" s="612"/>
    </row>
    <row r="18" spans="2:133" ht="11.25" customHeight="1" x14ac:dyDescent="0.15">
      <c r="B18" s="567" t="s">
        <v>348</v>
      </c>
      <c r="C18" s="568"/>
      <c r="D18" s="568"/>
      <c r="E18" s="568"/>
      <c r="F18" s="568"/>
      <c r="G18" s="568"/>
      <c r="H18" s="568"/>
      <c r="I18" s="568"/>
      <c r="J18" s="568"/>
      <c r="K18" s="568"/>
      <c r="L18" s="568"/>
      <c r="M18" s="568"/>
      <c r="N18" s="568"/>
      <c r="O18" s="568"/>
      <c r="P18" s="568"/>
      <c r="Q18" s="569"/>
      <c r="R18" s="570">
        <v>1072303</v>
      </c>
      <c r="S18" s="393"/>
      <c r="T18" s="393"/>
      <c r="U18" s="393"/>
      <c r="V18" s="393"/>
      <c r="W18" s="393"/>
      <c r="X18" s="393"/>
      <c r="Y18" s="571"/>
      <c r="Z18" s="618">
        <v>42.6</v>
      </c>
      <c r="AA18" s="618"/>
      <c r="AB18" s="618"/>
      <c r="AC18" s="618"/>
      <c r="AD18" s="619">
        <v>867058</v>
      </c>
      <c r="AE18" s="619"/>
      <c r="AF18" s="619"/>
      <c r="AG18" s="619"/>
      <c r="AH18" s="619"/>
      <c r="AI18" s="619"/>
      <c r="AJ18" s="619"/>
      <c r="AK18" s="619"/>
      <c r="AL18" s="572">
        <v>67</v>
      </c>
      <c r="AM18" s="341"/>
      <c r="AN18" s="341"/>
      <c r="AO18" s="620"/>
      <c r="AP18" s="567" t="s">
        <v>304</v>
      </c>
      <c r="AQ18" s="568"/>
      <c r="AR18" s="568"/>
      <c r="AS18" s="568"/>
      <c r="AT18" s="568"/>
      <c r="AU18" s="568"/>
      <c r="AV18" s="568"/>
      <c r="AW18" s="568"/>
      <c r="AX18" s="568"/>
      <c r="AY18" s="568"/>
      <c r="AZ18" s="568"/>
      <c r="BA18" s="568"/>
      <c r="BB18" s="568"/>
      <c r="BC18" s="568"/>
      <c r="BD18" s="568"/>
      <c r="BE18" s="568"/>
      <c r="BF18" s="569"/>
      <c r="BG18" s="570" t="s">
        <v>155</v>
      </c>
      <c r="BH18" s="393"/>
      <c r="BI18" s="393"/>
      <c r="BJ18" s="393"/>
      <c r="BK18" s="393"/>
      <c r="BL18" s="393"/>
      <c r="BM18" s="393"/>
      <c r="BN18" s="571"/>
      <c r="BO18" s="618" t="s">
        <v>155</v>
      </c>
      <c r="BP18" s="618"/>
      <c r="BQ18" s="618"/>
      <c r="BR18" s="618"/>
      <c r="BS18" s="574" t="s">
        <v>155</v>
      </c>
      <c r="BT18" s="393"/>
      <c r="BU18" s="393"/>
      <c r="BV18" s="393"/>
      <c r="BW18" s="393"/>
      <c r="BX18" s="393"/>
      <c r="BY18" s="393"/>
      <c r="BZ18" s="393"/>
      <c r="CA18" s="393"/>
      <c r="CB18" s="612"/>
      <c r="CD18" s="567" t="s">
        <v>349</v>
      </c>
      <c r="CE18" s="568"/>
      <c r="CF18" s="568"/>
      <c r="CG18" s="568"/>
      <c r="CH18" s="568"/>
      <c r="CI18" s="568"/>
      <c r="CJ18" s="568"/>
      <c r="CK18" s="568"/>
      <c r="CL18" s="568"/>
      <c r="CM18" s="568"/>
      <c r="CN18" s="568"/>
      <c r="CO18" s="568"/>
      <c r="CP18" s="568"/>
      <c r="CQ18" s="569"/>
      <c r="CR18" s="570" t="s">
        <v>155</v>
      </c>
      <c r="CS18" s="393"/>
      <c r="CT18" s="393"/>
      <c r="CU18" s="393"/>
      <c r="CV18" s="393"/>
      <c r="CW18" s="393"/>
      <c r="CX18" s="393"/>
      <c r="CY18" s="571"/>
      <c r="CZ18" s="618" t="s">
        <v>155</v>
      </c>
      <c r="DA18" s="618"/>
      <c r="DB18" s="618"/>
      <c r="DC18" s="618"/>
      <c r="DD18" s="574" t="s">
        <v>155</v>
      </c>
      <c r="DE18" s="393"/>
      <c r="DF18" s="393"/>
      <c r="DG18" s="393"/>
      <c r="DH18" s="393"/>
      <c r="DI18" s="393"/>
      <c r="DJ18" s="393"/>
      <c r="DK18" s="393"/>
      <c r="DL18" s="393"/>
      <c r="DM18" s="393"/>
      <c r="DN18" s="393"/>
      <c r="DO18" s="393"/>
      <c r="DP18" s="571"/>
      <c r="DQ18" s="574" t="s">
        <v>155</v>
      </c>
      <c r="DR18" s="393"/>
      <c r="DS18" s="393"/>
      <c r="DT18" s="393"/>
      <c r="DU18" s="393"/>
      <c r="DV18" s="393"/>
      <c r="DW18" s="393"/>
      <c r="DX18" s="393"/>
      <c r="DY18" s="393"/>
      <c r="DZ18" s="393"/>
      <c r="EA18" s="393"/>
      <c r="EB18" s="393"/>
      <c r="EC18" s="612"/>
    </row>
    <row r="19" spans="2:133" ht="11.25" customHeight="1" x14ac:dyDescent="0.15">
      <c r="B19" s="567" t="s">
        <v>350</v>
      </c>
      <c r="C19" s="568"/>
      <c r="D19" s="568"/>
      <c r="E19" s="568"/>
      <c r="F19" s="568"/>
      <c r="G19" s="568"/>
      <c r="H19" s="568"/>
      <c r="I19" s="568"/>
      <c r="J19" s="568"/>
      <c r="K19" s="568"/>
      <c r="L19" s="568"/>
      <c r="M19" s="568"/>
      <c r="N19" s="568"/>
      <c r="O19" s="568"/>
      <c r="P19" s="568"/>
      <c r="Q19" s="569"/>
      <c r="R19" s="570">
        <v>867058</v>
      </c>
      <c r="S19" s="393"/>
      <c r="T19" s="393"/>
      <c r="U19" s="393"/>
      <c r="V19" s="393"/>
      <c r="W19" s="393"/>
      <c r="X19" s="393"/>
      <c r="Y19" s="571"/>
      <c r="Z19" s="618">
        <v>34.5</v>
      </c>
      <c r="AA19" s="618"/>
      <c r="AB19" s="618"/>
      <c r="AC19" s="618"/>
      <c r="AD19" s="619">
        <v>867058</v>
      </c>
      <c r="AE19" s="619"/>
      <c r="AF19" s="619"/>
      <c r="AG19" s="619"/>
      <c r="AH19" s="619"/>
      <c r="AI19" s="619"/>
      <c r="AJ19" s="619"/>
      <c r="AK19" s="619"/>
      <c r="AL19" s="572">
        <v>67</v>
      </c>
      <c r="AM19" s="341"/>
      <c r="AN19" s="341"/>
      <c r="AO19" s="620"/>
      <c r="AP19" s="567" t="s">
        <v>352</v>
      </c>
      <c r="AQ19" s="568"/>
      <c r="AR19" s="568"/>
      <c r="AS19" s="568"/>
      <c r="AT19" s="568"/>
      <c r="AU19" s="568"/>
      <c r="AV19" s="568"/>
      <c r="AW19" s="568"/>
      <c r="AX19" s="568"/>
      <c r="AY19" s="568"/>
      <c r="AZ19" s="568"/>
      <c r="BA19" s="568"/>
      <c r="BB19" s="568"/>
      <c r="BC19" s="568"/>
      <c r="BD19" s="568"/>
      <c r="BE19" s="568"/>
      <c r="BF19" s="569"/>
      <c r="BG19" s="570" t="s">
        <v>155</v>
      </c>
      <c r="BH19" s="393"/>
      <c r="BI19" s="393"/>
      <c r="BJ19" s="393"/>
      <c r="BK19" s="393"/>
      <c r="BL19" s="393"/>
      <c r="BM19" s="393"/>
      <c r="BN19" s="571"/>
      <c r="BO19" s="618" t="s">
        <v>155</v>
      </c>
      <c r="BP19" s="618"/>
      <c r="BQ19" s="618"/>
      <c r="BR19" s="618"/>
      <c r="BS19" s="574" t="s">
        <v>155</v>
      </c>
      <c r="BT19" s="393"/>
      <c r="BU19" s="393"/>
      <c r="BV19" s="393"/>
      <c r="BW19" s="393"/>
      <c r="BX19" s="393"/>
      <c r="BY19" s="393"/>
      <c r="BZ19" s="393"/>
      <c r="CA19" s="393"/>
      <c r="CB19" s="612"/>
      <c r="CD19" s="567" t="s">
        <v>292</v>
      </c>
      <c r="CE19" s="568"/>
      <c r="CF19" s="568"/>
      <c r="CG19" s="568"/>
      <c r="CH19" s="568"/>
      <c r="CI19" s="568"/>
      <c r="CJ19" s="568"/>
      <c r="CK19" s="568"/>
      <c r="CL19" s="568"/>
      <c r="CM19" s="568"/>
      <c r="CN19" s="568"/>
      <c r="CO19" s="568"/>
      <c r="CP19" s="568"/>
      <c r="CQ19" s="569"/>
      <c r="CR19" s="570" t="s">
        <v>155</v>
      </c>
      <c r="CS19" s="393"/>
      <c r="CT19" s="393"/>
      <c r="CU19" s="393"/>
      <c r="CV19" s="393"/>
      <c r="CW19" s="393"/>
      <c r="CX19" s="393"/>
      <c r="CY19" s="571"/>
      <c r="CZ19" s="618" t="s">
        <v>155</v>
      </c>
      <c r="DA19" s="618"/>
      <c r="DB19" s="618"/>
      <c r="DC19" s="618"/>
      <c r="DD19" s="574" t="s">
        <v>155</v>
      </c>
      <c r="DE19" s="393"/>
      <c r="DF19" s="393"/>
      <c r="DG19" s="393"/>
      <c r="DH19" s="393"/>
      <c r="DI19" s="393"/>
      <c r="DJ19" s="393"/>
      <c r="DK19" s="393"/>
      <c r="DL19" s="393"/>
      <c r="DM19" s="393"/>
      <c r="DN19" s="393"/>
      <c r="DO19" s="393"/>
      <c r="DP19" s="571"/>
      <c r="DQ19" s="574" t="s">
        <v>155</v>
      </c>
      <c r="DR19" s="393"/>
      <c r="DS19" s="393"/>
      <c r="DT19" s="393"/>
      <c r="DU19" s="393"/>
      <c r="DV19" s="393"/>
      <c r="DW19" s="393"/>
      <c r="DX19" s="393"/>
      <c r="DY19" s="393"/>
      <c r="DZ19" s="393"/>
      <c r="EA19" s="393"/>
      <c r="EB19" s="393"/>
      <c r="EC19" s="612"/>
    </row>
    <row r="20" spans="2:133" ht="11.25" customHeight="1" x14ac:dyDescent="0.15">
      <c r="B20" s="567" t="s">
        <v>1</v>
      </c>
      <c r="C20" s="568"/>
      <c r="D20" s="568"/>
      <c r="E20" s="568"/>
      <c r="F20" s="568"/>
      <c r="G20" s="568"/>
      <c r="H20" s="568"/>
      <c r="I20" s="568"/>
      <c r="J20" s="568"/>
      <c r="K20" s="568"/>
      <c r="L20" s="568"/>
      <c r="M20" s="568"/>
      <c r="N20" s="568"/>
      <c r="O20" s="568"/>
      <c r="P20" s="568"/>
      <c r="Q20" s="569"/>
      <c r="R20" s="570">
        <v>205245</v>
      </c>
      <c r="S20" s="393"/>
      <c r="T20" s="393"/>
      <c r="U20" s="393"/>
      <c r="V20" s="393"/>
      <c r="W20" s="393"/>
      <c r="X20" s="393"/>
      <c r="Y20" s="571"/>
      <c r="Z20" s="618">
        <v>8.1999999999999993</v>
      </c>
      <c r="AA20" s="618"/>
      <c r="AB20" s="618"/>
      <c r="AC20" s="618"/>
      <c r="AD20" s="619" t="s">
        <v>155</v>
      </c>
      <c r="AE20" s="619"/>
      <c r="AF20" s="619"/>
      <c r="AG20" s="619"/>
      <c r="AH20" s="619"/>
      <c r="AI20" s="619"/>
      <c r="AJ20" s="619"/>
      <c r="AK20" s="619"/>
      <c r="AL20" s="572" t="s">
        <v>155</v>
      </c>
      <c r="AM20" s="341"/>
      <c r="AN20" s="341"/>
      <c r="AO20" s="620"/>
      <c r="AP20" s="567" t="s">
        <v>353</v>
      </c>
      <c r="AQ20" s="568"/>
      <c r="AR20" s="568"/>
      <c r="AS20" s="568"/>
      <c r="AT20" s="568"/>
      <c r="AU20" s="568"/>
      <c r="AV20" s="568"/>
      <c r="AW20" s="568"/>
      <c r="AX20" s="568"/>
      <c r="AY20" s="568"/>
      <c r="AZ20" s="568"/>
      <c r="BA20" s="568"/>
      <c r="BB20" s="568"/>
      <c r="BC20" s="568"/>
      <c r="BD20" s="568"/>
      <c r="BE20" s="568"/>
      <c r="BF20" s="569"/>
      <c r="BG20" s="570" t="s">
        <v>155</v>
      </c>
      <c r="BH20" s="393"/>
      <c r="BI20" s="393"/>
      <c r="BJ20" s="393"/>
      <c r="BK20" s="393"/>
      <c r="BL20" s="393"/>
      <c r="BM20" s="393"/>
      <c r="BN20" s="571"/>
      <c r="BO20" s="618" t="s">
        <v>155</v>
      </c>
      <c r="BP20" s="618"/>
      <c r="BQ20" s="618"/>
      <c r="BR20" s="618"/>
      <c r="BS20" s="574" t="s">
        <v>155</v>
      </c>
      <c r="BT20" s="393"/>
      <c r="BU20" s="393"/>
      <c r="BV20" s="393"/>
      <c r="BW20" s="393"/>
      <c r="BX20" s="393"/>
      <c r="BY20" s="393"/>
      <c r="BZ20" s="393"/>
      <c r="CA20" s="393"/>
      <c r="CB20" s="612"/>
      <c r="CD20" s="567" t="s">
        <v>7</v>
      </c>
      <c r="CE20" s="568"/>
      <c r="CF20" s="568"/>
      <c r="CG20" s="568"/>
      <c r="CH20" s="568"/>
      <c r="CI20" s="568"/>
      <c r="CJ20" s="568"/>
      <c r="CK20" s="568"/>
      <c r="CL20" s="568"/>
      <c r="CM20" s="568"/>
      <c r="CN20" s="568"/>
      <c r="CO20" s="568"/>
      <c r="CP20" s="568"/>
      <c r="CQ20" s="569"/>
      <c r="CR20" s="570">
        <v>2420865</v>
      </c>
      <c r="CS20" s="393"/>
      <c r="CT20" s="393"/>
      <c r="CU20" s="393"/>
      <c r="CV20" s="393"/>
      <c r="CW20" s="393"/>
      <c r="CX20" s="393"/>
      <c r="CY20" s="571"/>
      <c r="CZ20" s="618">
        <v>100</v>
      </c>
      <c r="DA20" s="618"/>
      <c r="DB20" s="618"/>
      <c r="DC20" s="618"/>
      <c r="DD20" s="574">
        <v>472873</v>
      </c>
      <c r="DE20" s="393"/>
      <c r="DF20" s="393"/>
      <c r="DG20" s="393"/>
      <c r="DH20" s="393"/>
      <c r="DI20" s="393"/>
      <c r="DJ20" s="393"/>
      <c r="DK20" s="393"/>
      <c r="DL20" s="393"/>
      <c r="DM20" s="393"/>
      <c r="DN20" s="393"/>
      <c r="DO20" s="393"/>
      <c r="DP20" s="571"/>
      <c r="DQ20" s="574">
        <v>1725574</v>
      </c>
      <c r="DR20" s="393"/>
      <c r="DS20" s="393"/>
      <c r="DT20" s="393"/>
      <c r="DU20" s="393"/>
      <c r="DV20" s="393"/>
      <c r="DW20" s="393"/>
      <c r="DX20" s="393"/>
      <c r="DY20" s="393"/>
      <c r="DZ20" s="393"/>
      <c r="EA20" s="393"/>
      <c r="EB20" s="393"/>
      <c r="EC20" s="612"/>
    </row>
    <row r="21" spans="2:133" ht="11.25" customHeight="1" x14ac:dyDescent="0.15">
      <c r="B21" s="567" t="s">
        <v>276</v>
      </c>
      <c r="C21" s="568"/>
      <c r="D21" s="568"/>
      <c r="E21" s="568"/>
      <c r="F21" s="568"/>
      <c r="G21" s="568"/>
      <c r="H21" s="568"/>
      <c r="I21" s="568"/>
      <c r="J21" s="568"/>
      <c r="K21" s="568"/>
      <c r="L21" s="568"/>
      <c r="M21" s="568"/>
      <c r="N21" s="568"/>
      <c r="O21" s="568"/>
      <c r="P21" s="568"/>
      <c r="Q21" s="569"/>
      <c r="R21" s="570" t="s">
        <v>155</v>
      </c>
      <c r="S21" s="393"/>
      <c r="T21" s="393"/>
      <c r="U21" s="393"/>
      <c r="V21" s="393"/>
      <c r="W21" s="393"/>
      <c r="X21" s="393"/>
      <c r="Y21" s="571"/>
      <c r="Z21" s="618" t="s">
        <v>155</v>
      </c>
      <c r="AA21" s="618"/>
      <c r="AB21" s="618"/>
      <c r="AC21" s="618"/>
      <c r="AD21" s="619" t="s">
        <v>155</v>
      </c>
      <c r="AE21" s="619"/>
      <c r="AF21" s="619"/>
      <c r="AG21" s="619"/>
      <c r="AH21" s="619"/>
      <c r="AI21" s="619"/>
      <c r="AJ21" s="619"/>
      <c r="AK21" s="619"/>
      <c r="AL21" s="572" t="s">
        <v>155</v>
      </c>
      <c r="AM21" s="341"/>
      <c r="AN21" s="341"/>
      <c r="AO21" s="620"/>
      <c r="AP21" s="646" t="s">
        <v>356</v>
      </c>
      <c r="AQ21" s="649"/>
      <c r="AR21" s="649"/>
      <c r="AS21" s="649"/>
      <c r="AT21" s="649"/>
      <c r="AU21" s="649"/>
      <c r="AV21" s="649"/>
      <c r="AW21" s="649"/>
      <c r="AX21" s="649"/>
      <c r="AY21" s="649"/>
      <c r="AZ21" s="649"/>
      <c r="BA21" s="649"/>
      <c r="BB21" s="649"/>
      <c r="BC21" s="649"/>
      <c r="BD21" s="649"/>
      <c r="BE21" s="649"/>
      <c r="BF21" s="648"/>
      <c r="BG21" s="570" t="s">
        <v>155</v>
      </c>
      <c r="BH21" s="393"/>
      <c r="BI21" s="393"/>
      <c r="BJ21" s="393"/>
      <c r="BK21" s="393"/>
      <c r="BL21" s="393"/>
      <c r="BM21" s="393"/>
      <c r="BN21" s="571"/>
      <c r="BO21" s="618" t="s">
        <v>155</v>
      </c>
      <c r="BP21" s="618"/>
      <c r="BQ21" s="618"/>
      <c r="BR21" s="618"/>
      <c r="BS21" s="574" t="s">
        <v>155</v>
      </c>
      <c r="BT21" s="393"/>
      <c r="BU21" s="393"/>
      <c r="BV21" s="393"/>
      <c r="BW21" s="393"/>
      <c r="BX21" s="393"/>
      <c r="BY21" s="393"/>
      <c r="BZ21" s="393"/>
      <c r="CA21" s="393"/>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x14ac:dyDescent="0.15">
      <c r="B22" s="567" t="s">
        <v>22</v>
      </c>
      <c r="C22" s="568"/>
      <c r="D22" s="568"/>
      <c r="E22" s="568"/>
      <c r="F22" s="568"/>
      <c r="G22" s="568"/>
      <c r="H22" s="568"/>
      <c r="I22" s="568"/>
      <c r="J22" s="568"/>
      <c r="K22" s="568"/>
      <c r="L22" s="568"/>
      <c r="M22" s="568"/>
      <c r="N22" s="568"/>
      <c r="O22" s="568"/>
      <c r="P22" s="568"/>
      <c r="Q22" s="569"/>
      <c r="R22" s="570">
        <v>1497732</v>
      </c>
      <c r="S22" s="393"/>
      <c r="T22" s="393"/>
      <c r="U22" s="393"/>
      <c r="V22" s="393"/>
      <c r="W22" s="393"/>
      <c r="X22" s="393"/>
      <c r="Y22" s="571"/>
      <c r="Z22" s="618">
        <v>59.5</v>
      </c>
      <c r="AA22" s="618"/>
      <c r="AB22" s="618"/>
      <c r="AC22" s="618"/>
      <c r="AD22" s="619">
        <v>1292487</v>
      </c>
      <c r="AE22" s="619"/>
      <c r="AF22" s="619"/>
      <c r="AG22" s="619"/>
      <c r="AH22" s="619"/>
      <c r="AI22" s="619"/>
      <c r="AJ22" s="619"/>
      <c r="AK22" s="619"/>
      <c r="AL22" s="572">
        <v>99.8</v>
      </c>
      <c r="AM22" s="341"/>
      <c r="AN22" s="341"/>
      <c r="AO22" s="620"/>
      <c r="AP22" s="646" t="s">
        <v>357</v>
      </c>
      <c r="AQ22" s="649"/>
      <c r="AR22" s="649"/>
      <c r="AS22" s="649"/>
      <c r="AT22" s="649"/>
      <c r="AU22" s="649"/>
      <c r="AV22" s="649"/>
      <c r="AW22" s="649"/>
      <c r="AX22" s="649"/>
      <c r="AY22" s="649"/>
      <c r="AZ22" s="649"/>
      <c r="BA22" s="649"/>
      <c r="BB22" s="649"/>
      <c r="BC22" s="649"/>
      <c r="BD22" s="649"/>
      <c r="BE22" s="649"/>
      <c r="BF22" s="648"/>
      <c r="BG22" s="570" t="s">
        <v>155</v>
      </c>
      <c r="BH22" s="393"/>
      <c r="BI22" s="393"/>
      <c r="BJ22" s="393"/>
      <c r="BK22" s="393"/>
      <c r="BL22" s="393"/>
      <c r="BM22" s="393"/>
      <c r="BN22" s="571"/>
      <c r="BO22" s="618" t="s">
        <v>155</v>
      </c>
      <c r="BP22" s="618"/>
      <c r="BQ22" s="618"/>
      <c r="BR22" s="618"/>
      <c r="BS22" s="574" t="s">
        <v>155</v>
      </c>
      <c r="BT22" s="393"/>
      <c r="BU22" s="393"/>
      <c r="BV22" s="393"/>
      <c r="BW22" s="393"/>
      <c r="BX22" s="393"/>
      <c r="BY22" s="393"/>
      <c r="BZ22" s="393"/>
      <c r="CA22" s="393"/>
      <c r="CB22" s="612"/>
      <c r="CD22" s="505" t="s">
        <v>296</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x14ac:dyDescent="0.15">
      <c r="B23" s="567" t="s">
        <v>359</v>
      </c>
      <c r="C23" s="568"/>
      <c r="D23" s="568"/>
      <c r="E23" s="568"/>
      <c r="F23" s="568"/>
      <c r="G23" s="568"/>
      <c r="H23" s="568"/>
      <c r="I23" s="568"/>
      <c r="J23" s="568"/>
      <c r="K23" s="568"/>
      <c r="L23" s="568"/>
      <c r="M23" s="568"/>
      <c r="N23" s="568"/>
      <c r="O23" s="568"/>
      <c r="P23" s="568"/>
      <c r="Q23" s="569"/>
      <c r="R23" s="570" t="s">
        <v>155</v>
      </c>
      <c r="S23" s="393"/>
      <c r="T23" s="393"/>
      <c r="U23" s="393"/>
      <c r="V23" s="393"/>
      <c r="W23" s="393"/>
      <c r="X23" s="393"/>
      <c r="Y23" s="571"/>
      <c r="Z23" s="618" t="s">
        <v>155</v>
      </c>
      <c r="AA23" s="618"/>
      <c r="AB23" s="618"/>
      <c r="AC23" s="618"/>
      <c r="AD23" s="619" t="s">
        <v>155</v>
      </c>
      <c r="AE23" s="619"/>
      <c r="AF23" s="619"/>
      <c r="AG23" s="619"/>
      <c r="AH23" s="619"/>
      <c r="AI23" s="619"/>
      <c r="AJ23" s="619"/>
      <c r="AK23" s="619"/>
      <c r="AL23" s="572" t="s">
        <v>155</v>
      </c>
      <c r="AM23" s="341"/>
      <c r="AN23" s="341"/>
      <c r="AO23" s="620"/>
      <c r="AP23" s="646" t="s">
        <v>73</v>
      </c>
      <c r="AQ23" s="649"/>
      <c r="AR23" s="649"/>
      <c r="AS23" s="649"/>
      <c r="AT23" s="649"/>
      <c r="AU23" s="649"/>
      <c r="AV23" s="649"/>
      <c r="AW23" s="649"/>
      <c r="AX23" s="649"/>
      <c r="AY23" s="649"/>
      <c r="AZ23" s="649"/>
      <c r="BA23" s="649"/>
      <c r="BB23" s="649"/>
      <c r="BC23" s="649"/>
      <c r="BD23" s="649"/>
      <c r="BE23" s="649"/>
      <c r="BF23" s="648"/>
      <c r="BG23" s="570" t="s">
        <v>155</v>
      </c>
      <c r="BH23" s="393"/>
      <c r="BI23" s="393"/>
      <c r="BJ23" s="393"/>
      <c r="BK23" s="393"/>
      <c r="BL23" s="393"/>
      <c r="BM23" s="393"/>
      <c r="BN23" s="571"/>
      <c r="BO23" s="618" t="s">
        <v>155</v>
      </c>
      <c r="BP23" s="618"/>
      <c r="BQ23" s="618"/>
      <c r="BR23" s="618"/>
      <c r="BS23" s="574" t="s">
        <v>155</v>
      </c>
      <c r="BT23" s="393"/>
      <c r="BU23" s="393"/>
      <c r="BV23" s="393"/>
      <c r="BW23" s="393"/>
      <c r="BX23" s="393"/>
      <c r="BY23" s="393"/>
      <c r="BZ23" s="393"/>
      <c r="CA23" s="393"/>
      <c r="CB23" s="612"/>
      <c r="CD23" s="505" t="s">
        <v>298</v>
      </c>
      <c r="CE23" s="506"/>
      <c r="CF23" s="506"/>
      <c r="CG23" s="506"/>
      <c r="CH23" s="506"/>
      <c r="CI23" s="506"/>
      <c r="CJ23" s="506"/>
      <c r="CK23" s="506"/>
      <c r="CL23" s="506"/>
      <c r="CM23" s="506"/>
      <c r="CN23" s="506"/>
      <c r="CO23" s="506"/>
      <c r="CP23" s="506"/>
      <c r="CQ23" s="548"/>
      <c r="CR23" s="505" t="s">
        <v>361</v>
      </c>
      <c r="CS23" s="506"/>
      <c r="CT23" s="506"/>
      <c r="CU23" s="506"/>
      <c r="CV23" s="506"/>
      <c r="CW23" s="506"/>
      <c r="CX23" s="506"/>
      <c r="CY23" s="548"/>
      <c r="CZ23" s="505" t="s">
        <v>362</v>
      </c>
      <c r="DA23" s="506"/>
      <c r="DB23" s="506"/>
      <c r="DC23" s="548"/>
      <c r="DD23" s="505" t="s">
        <v>151</v>
      </c>
      <c r="DE23" s="506"/>
      <c r="DF23" s="506"/>
      <c r="DG23" s="506"/>
      <c r="DH23" s="506"/>
      <c r="DI23" s="506"/>
      <c r="DJ23" s="506"/>
      <c r="DK23" s="548"/>
      <c r="DL23" s="650" t="s">
        <v>363</v>
      </c>
      <c r="DM23" s="651"/>
      <c r="DN23" s="651"/>
      <c r="DO23" s="651"/>
      <c r="DP23" s="651"/>
      <c r="DQ23" s="651"/>
      <c r="DR23" s="651"/>
      <c r="DS23" s="651"/>
      <c r="DT23" s="651"/>
      <c r="DU23" s="651"/>
      <c r="DV23" s="652"/>
      <c r="DW23" s="505" t="s">
        <v>366</v>
      </c>
      <c r="DX23" s="506"/>
      <c r="DY23" s="506"/>
      <c r="DZ23" s="506"/>
      <c r="EA23" s="506"/>
      <c r="EB23" s="506"/>
      <c r="EC23" s="548"/>
    </row>
    <row r="24" spans="2:133" ht="11.25" customHeight="1" x14ac:dyDescent="0.15">
      <c r="B24" s="567" t="s">
        <v>368</v>
      </c>
      <c r="C24" s="568"/>
      <c r="D24" s="568"/>
      <c r="E24" s="568"/>
      <c r="F24" s="568"/>
      <c r="G24" s="568"/>
      <c r="H24" s="568"/>
      <c r="I24" s="568"/>
      <c r="J24" s="568"/>
      <c r="K24" s="568"/>
      <c r="L24" s="568"/>
      <c r="M24" s="568"/>
      <c r="N24" s="568"/>
      <c r="O24" s="568"/>
      <c r="P24" s="568"/>
      <c r="Q24" s="569"/>
      <c r="R24" s="570">
        <v>1289</v>
      </c>
      <c r="S24" s="393"/>
      <c r="T24" s="393"/>
      <c r="U24" s="393"/>
      <c r="V24" s="393"/>
      <c r="W24" s="393"/>
      <c r="X24" s="393"/>
      <c r="Y24" s="571"/>
      <c r="Z24" s="618">
        <v>0.1</v>
      </c>
      <c r="AA24" s="618"/>
      <c r="AB24" s="618"/>
      <c r="AC24" s="618"/>
      <c r="AD24" s="619" t="s">
        <v>155</v>
      </c>
      <c r="AE24" s="619"/>
      <c r="AF24" s="619"/>
      <c r="AG24" s="619"/>
      <c r="AH24" s="619"/>
      <c r="AI24" s="619"/>
      <c r="AJ24" s="619"/>
      <c r="AK24" s="619"/>
      <c r="AL24" s="572" t="s">
        <v>155</v>
      </c>
      <c r="AM24" s="341"/>
      <c r="AN24" s="341"/>
      <c r="AO24" s="620"/>
      <c r="AP24" s="646" t="s">
        <v>346</v>
      </c>
      <c r="AQ24" s="649"/>
      <c r="AR24" s="649"/>
      <c r="AS24" s="649"/>
      <c r="AT24" s="649"/>
      <c r="AU24" s="649"/>
      <c r="AV24" s="649"/>
      <c r="AW24" s="649"/>
      <c r="AX24" s="649"/>
      <c r="AY24" s="649"/>
      <c r="AZ24" s="649"/>
      <c r="BA24" s="649"/>
      <c r="BB24" s="649"/>
      <c r="BC24" s="649"/>
      <c r="BD24" s="649"/>
      <c r="BE24" s="649"/>
      <c r="BF24" s="648"/>
      <c r="BG24" s="570" t="s">
        <v>155</v>
      </c>
      <c r="BH24" s="393"/>
      <c r="BI24" s="393"/>
      <c r="BJ24" s="393"/>
      <c r="BK24" s="393"/>
      <c r="BL24" s="393"/>
      <c r="BM24" s="393"/>
      <c r="BN24" s="571"/>
      <c r="BO24" s="618" t="s">
        <v>155</v>
      </c>
      <c r="BP24" s="618"/>
      <c r="BQ24" s="618"/>
      <c r="BR24" s="618"/>
      <c r="BS24" s="574" t="s">
        <v>155</v>
      </c>
      <c r="BT24" s="393"/>
      <c r="BU24" s="393"/>
      <c r="BV24" s="393"/>
      <c r="BW24" s="393"/>
      <c r="BX24" s="393"/>
      <c r="BY24" s="393"/>
      <c r="BZ24" s="393"/>
      <c r="CA24" s="393"/>
      <c r="CB24" s="612"/>
      <c r="CD24" s="624" t="s">
        <v>369</v>
      </c>
      <c r="CE24" s="625"/>
      <c r="CF24" s="625"/>
      <c r="CG24" s="625"/>
      <c r="CH24" s="625"/>
      <c r="CI24" s="625"/>
      <c r="CJ24" s="625"/>
      <c r="CK24" s="625"/>
      <c r="CL24" s="625"/>
      <c r="CM24" s="625"/>
      <c r="CN24" s="625"/>
      <c r="CO24" s="625"/>
      <c r="CP24" s="625"/>
      <c r="CQ24" s="626"/>
      <c r="CR24" s="621">
        <v>820066</v>
      </c>
      <c r="CS24" s="622"/>
      <c r="CT24" s="622"/>
      <c r="CU24" s="622"/>
      <c r="CV24" s="622"/>
      <c r="CW24" s="622"/>
      <c r="CX24" s="622"/>
      <c r="CY24" s="653"/>
      <c r="CZ24" s="654">
        <v>33.9</v>
      </c>
      <c r="DA24" s="638"/>
      <c r="DB24" s="638"/>
      <c r="DC24" s="655"/>
      <c r="DD24" s="656">
        <v>727310</v>
      </c>
      <c r="DE24" s="622"/>
      <c r="DF24" s="622"/>
      <c r="DG24" s="622"/>
      <c r="DH24" s="622"/>
      <c r="DI24" s="622"/>
      <c r="DJ24" s="622"/>
      <c r="DK24" s="653"/>
      <c r="DL24" s="656">
        <v>713280</v>
      </c>
      <c r="DM24" s="622"/>
      <c r="DN24" s="622"/>
      <c r="DO24" s="622"/>
      <c r="DP24" s="622"/>
      <c r="DQ24" s="622"/>
      <c r="DR24" s="622"/>
      <c r="DS24" s="622"/>
      <c r="DT24" s="622"/>
      <c r="DU24" s="622"/>
      <c r="DV24" s="653"/>
      <c r="DW24" s="654">
        <v>52.8</v>
      </c>
      <c r="DX24" s="638"/>
      <c r="DY24" s="638"/>
      <c r="DZ24" s="638"/>
      <c r="EA24" s="638"/>
      <c r="EB24" s="638"/>
      <c r="EC24" s="657"/>
    </row>
    <row r="25" spans="2:133" ht="11.25" customHeight="1" x14ac:dyDescent="0.15">
      <c r="B25" s="567" t="s">
        <v>21</v>
      </c>
      <c r="C25" s="568"/>
      <c r="D25" s="568"/>
      <c r="E25" s="568"/>
      <c r="F25" s="568"/>
      <c r="G25" s="568"/>
      <c r="H25" s="568"/>
      <c r="I25" s="568"/>
      <c r="J25" s="568"/>
      <c r="K25" s="568"/>
      <c r="L25" s="568"/>
      <c r="M25" s="568"/>
      <c r="N25" s="568"/>
      <c r="O25" s="568"/>
      <c r="P25" s="568"/>
      <c r="Q25" s="569"/>
      <c r="R25" s="570">
        <v>146956</v>
      </c>
      <c r="S25" s="393"/>
      <c r="T25" s="393"/>
      <c r="U25" s="393"/>
      <c r="V25" s="393"/>
      <c r="W25" s="393"/>
      <c r="X25" s="393"/>
      <c r="Y25" s="571"/>
      <c r="Z25" s="618">
        <v>5.8</v>
      </c>
      <c r="AA25" s="618"/>
      <c r="AB25" s="618"/>
      <c r="AC25" s="618"/>
      <c r="AD25" s="619">
        <v>308</v>
      </c>
      <c r="AE25" s="619"/>
      <c r="AF25" s="619"/>
      <c r="AG25" s="619"/>
      <c r="AH25" s="619"/>
      <c r="AI25" s="619"/>
      <c r="AJ25" s="619"/>
      <c r="AK25" s="619"/>
      <c r="AL25" s="572">
        <v>0</v>
      </c>
      <c r="AM25" s="341"/>
      <c r="AN25" s="341"/>
      <c r="AO25" s="620"/>
      <c r="AP25" s="646" t="s">
        <v>108</v>
      </c>
      <c r="AQ25" s="649"/>
      <c r="AR25" s="649"/>
      <c r="AS25" s="649"/>
      <c r="AT25" s="649"/>
      <c r="AU25" s="649"/>
      <c r="AV25" s="649"/>
      <c r="AW25" s="649"/>
      <c r="AX25" s="649"/>
      <c r="AY25" s="649"/>
      <c r="AZ25" s="649"/>
      <c r="BA25" s="649"/>
      <c r="BB25" s="649"/>
      <c r="BC25" s="649"/>
      <c r="BD25" s="649"/>
      <c r="BE25" s="649"/>
      <c r="BF25" s="648"/>
      <c r="BG25" s="570" t="s">
        <v>155</v>
      </c>
      <c r="BH25" s="393"/>
      <c r="BI25" s="393"/>
      <c r="BJ25" s="393"/>
      <c r="BK25" s="393"/>
      <c r="BL25" s="393"/>
      <c r="BM25" s="393"/>
      <c r="BN25" s="571"/>
      <c r="BO25" s="618" t="s">
        <v>155</v>
      </c>
      <c r="BP25" s="618"/>
      <c r="BQ25" s="618"/>
      <c r="BR25" s="618"/>
      <c r="BS25" s="574" t="s">
        <v>155</v>
      </c>
      <c r="BT25" s="393"/>
      <c r="BU25" s="393"/>
      <c r="BV25" s="393"/>
      <c r="BW25" s="393"/>
      <c r="BX25" s="393"/>
      <c r="BY25" s="393"/>
      <c r="BZ25" s="393"/>
      <c r="CA25" s="393"/>
      <c r="CB25" s="612"/>
      <c r="CD25" s="567" t="s">
        <v>370</v>
      </c>
      <c r="CE25" s="568"/>
      <c r="CF25" s="568"/>
      <c r="CG25" s="568"/>
      <c r="CH25" s="568"/>
      <c r="CI25" s="568"/>
      <c r="CJ25" s="568"/>
      <c r="CK25" s="568"/>
      <c r="CL25" s="568"/>
      <c r="CM25" s="568"/>
      <c r="CN25" s="568"/>
      <c r="CO25" s="568"/>
      <c r="CP25" s="568"/>
      <c r="CQ25" s="569"/>
      <c r="CR25" s="570">
        <v>513795</v>
      </c>
      <c r="CS25" s="597"/>
      <c r="CT25" s="597"/>
      <c r="CU25" s="597"/>
      <c r="CV25" s="597"/>
      <c r="CW25" s="597"/>
      <c r="CX25" s="597"/>
      <c r="CY25" s="598"/>
      <c r="CZ25" s="572">
        <v>21.2</v>
      </c>
      <c r="DA25" s="599"/>
      <c r="DB25" s="599"/>
      <c r="DC25" s="600"/>
      <c r="DD25" s="574">
        <v>459231</v>
      </c>
      <c r="DE25" s="597"/>
      <c r="DF25" s="597"/>
      <c r="DG25" s="597"/>
      <c r="DH25" s="597"/>
      <c r="DI25" s="597"/>
      <c r="DJ25" s="597"/>
      <c r="DK25" s="598"/>
      <c r="DL25" s="574">
        <v>445850</v>
      </c>
      <c r="DM25" s="597"/>
      <c r="DN25" s="597"/>
      <c r="DO25" s="597"/>
      <c r="DP25" s="597"/>
      <c r="DQ25" s="597"/>
      <c r="DR25" s="597"/>
      <c r="DS25" s="597"/>
      <c r="DT25" s="597"/>
      <c r="DU25" s="597"/>
      <c r="DV25" s="598"/>
      <c r="DW25" s="572">
        <v>33</v>
      </c>
      <c r="DX25" s="599"/>
      <c r="DY25" s="599"/>
      <c r="DZ25" s="599"/>
      <c r="EA25" s="599"/>
      <c r="EB25" s="599"/>
      <c r="EC25" s="608"/>
    </row>
    <row r="26" spans="2:133" ht="11.25" customHeight="1" x14ac:dyDescent="0.15">
      <c r="B26" s="567" t="s">
        <v>371</v>
      </c>
      <c r="C26" s="568"/>
      <c r="D26" s="568"/>
      <c r="E26" s="568"/>
      <c r="F26" s="568"/>
      <c r="G26" s="568"/>
      <c r="H26" s="568"/>
      <c r="I26" s="568"/>
      <c r="J26" s="568"/>
      <c r="K26" s="568"/>
      <c r="L26" s="568"/>
      <c r="M26" s="568"/>
      <c r="N26" s="568"/>
      <c r="O26" s="568"/>
      <c r="P26" s="568"/>
      <c r="Q26" s="569"/>
      <c r="R26" s="570">
        <v>1076</v>
      </c>
      <c r="S26" s="393"/>
      <c r="T26" s="393"/>
      <c r="U26" s="393"/>
      <c r="V26" s="393"/>
      <c r="W26" s="393"/>
      <c r="X26" s="393"/>
      <c r="Y26" s="571"/>
      <c r="Z26" s="618">
        <v>0</v>
      </c>
      <c r="AA26" s="618"/>
      <c r="AB26" s="618"/>
      <c r="AC26" s="618"/>
      <c r="AD26" s="619" t="s">
        <v>155</v>
      </c>
      <c r="AE26" s="619"/>
      <c r="AF26" s="619"/>
      <c r="AG26" s="619"/>
      <c r="AH26" s="619"/>
      <c r="AI26" s="619"/>
      <c r="AJ26" s="619"/>
      <c r="AK26" s="619"/>
      <c r="AL26" s="572" t="s">
        <v>155</v>
      </c>
      <c r="AM26" s="341"/>
      <c r="AN26" s="341"/>
      <c r="AO26" s="620"/>
      <c r="AP26" s="646" t="s">
        <v>102</v>
      </c>
      <c r="AQ26" s="647"/>
      <c r="AR26" s="647"/>
      <c r="AS26" s="647"/>
      <c r="AT26" s="647"/>
      <c r="AU26" s="647"/>
      <c r="AV26" s="647"/>
      <c r="AW26" s="647"/>
      <c r="AX26" s="647"/>
      <c r="AY26" s="647"/>
      <c r="AZ26" s="647"/>
      <c r="BA26" s="647"/>
      <c r="BB26" s="647"/>
      <c r="BC26" s="647"/>
      <c r="BD26" s="647"/>
      <c r="BE26" s="647"/>
      <c r="BF26" s="648"/>
      <c r="BG26" s="570" t="s">
        <v>155</v>
      </c>
      <c r="BH26" s="393"/>
      <c r="BI26" s="393"/>
      <c r="BJ26" s="393"/>
      <c r="BK26" s="393"/>
      <c r="BL26" s="393"/>
      <c r="BM26" s="393"/>
      <c r="BN26" s="571"/>
      <c r="BO26" s="618" t="s">
        <v>155</v>
      </c>
      <c r="BP26" s="618"/>
      <c r="BQ26" s="618"/>
      <c r="BR26" s="618"/>
      <c r="BS26" s="574" t="s">
        <v>155</v>
      </c>
      <c r="BT26" s="393"/>
      <c r="BU26" s="393"/>
      <c r="BV26" s="393"/>
      <c r="BW26" s="393"/>
      <c r="BX26" s="393"/>
      <c r="BY26" s="393"/>
      <c r="BZ26" s="393"/>
      <c r="CA26" s="393"/>
      <c r="CB26" s="612"/>
      <c r="CD26" s="567" t="s">
        <v>372</v>
      </c>
      <c r="CE26" s="568"/>
      <c r="CF26" s="568"/>
      <c r="CG26" s="568"/>
      <c r="CH26" s="568"/>
      <c r="CI26" s="568"/>
      <c r="CJ26" s="568"/>
      <c r="CK26" s="568"/>
      <c r="CL26" s="568"/>
      <c r="CM26" s="568"/>
      <c r="CN26" s="568"/>
      <c r="CO26" s="568"/>
      <c r="CP26" s="568"/>
      <c r="CQ26" s="569"/>
      <c r="CR26" s="570">
        <v>302370</v>
      </c>
      <c r="CS26" s="393"/>
      <c r="CT26" s="393"/>
      <c r="CU26" s="393"/>
      <c r="CV26" s="393"/>
      <c r="CW26" s="393"/>
      <c r="CX26" s="393"/>
      <c r="CY26" s="571"/>
      <c r="CZ26" s="572">
        <v>12.5</v>
      </c>
      <c r="DA26" s="599"/>
      <c r="DB26" s="599"/>
      <c r="DC26" s="600"/>
      <c r="DD26" s="574">
        <v>275561</v>
      </c>
      <c r="DE26" s="393"/>
      <c r="DF26" s="393"/>
      <c r="DG26" s="393"/>
      <c r="DH26" s="393"/>
      <c r="DI26" s="393"/>
      <c r="DJ26" s="393"/>
      <c r="DK26" s="571"/>
      <c r="DL26" s="574" t="s">
        <v>155</v>
      </c>
      <c r="DM26" s="393"/>
      <c r="DN26" s="393"/>
      <c r="DO26" s="393"/>
      <c r="DP26" s="393"/>
      <c r="DQ26" s="393"/>
      <c r="DR26" s="393"/>
      <c r="DS26" s="393"/>
      <c r="DT26" s="393"/>
      <c r="DU26" s="393"/>
      <c r="DV26" s="571"/>
      <c r="DW26" s="572" t="s">
        <v>155</v>
      </c>
      <c r="DX26" s="599"/>
      <c r="DY26" s="599"/>
      <c r="DZ26" s="599"/>
      <c r="EA26" s="599"/>
      <c r="EB26" s="599"/>
      <c r="EC26" s="608"/>
    </row>
    <row r="27" spans="2:133" ht="11.25" customHeight="1" x14ac:dyDescent="0.15">
      <c r="B27" s="567" t="s">
        <v>373</v>
      </c>
      <c r="C27" s="568"/>
      <c r="D27" s="568"/>
      <c r="E27" s="568"/>
      <c r="F27" s="568"/>
      <c r="G27" s="568"/>
      <c r="H27" s="568"/>
      <c r="I27" s="568"/>
      <c r="J27" s="568"/>
      <c r="K27" s="568"/>
      <c r="L27" s="568"/>
      <c r="M27" s="568"/>
      <c r="N27" s="568"/>
      <c r="O27" s="568"/>
      <c r="P27" s="568"/>
      <c r="Q27" s="569"/>
      <c r="R27" s="570">
        <v>131283</v>
      </c>
      <c r="S27" s="393"/>
      <c r="T27" s="393"/>
      <c r="U27" s="393"/>
      <c r="V27" s="393"/>
      <c r="W27" s="393"/>
      <c r="X27" s="393"/>
      <c r="Y27" s="571"/>
      <c r="Z27" s="618">
        <v>5.2</v>
      </c>
      <c r="AA27" s="618"/>
      <c r="AB27" s="618"/>
      <c r="AC27" s="618"/>
      <c r="AD27" s="619" t="s">
        <v>155</v>
      </c>
      <c r="AE27" s="619"/>
      <c r="AF27" s="619"/>
      <c r="AG27" s="619"/>
      <c r="AH27" s="619"/>
      <c r="AI27" s="619"/>
      <c r="AJ27" s="619"/>
      <c r="AK27" s="619"/>
      <c r="AL27" s="572" t="s">
        <v>155</v>
      </c>
      <c r="AM27" s="341"/>
      <c r="AN27" s="341"/>
      <c r="AO27" s="620"/>
      <c r="AP27" s="567" t="s">
        <v>374</v>
      </c>
      <c r="AQ27" s="568"/>
      <c r="AR27" s="568"/>
      <c r="AS27" s="568"/>
      <c r="AT27" s="568"/>
      <c r="AU27" s="568"/>
      <c r="AV27" s="568"/>
      <c r="AW27" s="568"/>
      <c r="AX27" s="568"/>
      <c r="AY27" s="568"/>
      <c r="AZ27" s="568"/>
      <c r="BA27" s="568"/>
      <c r="BB27" s="568"/>
      <c r="BC27" s="568"/>
      <c r="BD27" s="568"/>
      <c r="BE27" s="568"/>
      <c r="BF27" s="569"/>
      <c r="BG27" s="570">
        <v>374528</v>
      </c>
      <c r="BH27" s="393"/>
      <c r="BI27" s="393"/>
      <c r="BJ27" s="393"/>
      <c r="BK27" s="393"/>
      <c r="BL27" s="393"/>
      <c r="BM27" s="393"/>
      <c r="BN27" s="571"/>
      <c r="BO27" s="618">
        <v>100</v>
      </c>
      <c r="BP27" s="618"/>
      <c r="BQ27" s="618"/>
      <c r="BR27" s="618"/>
      <c r="BS27" s="574">
        <v>55549</v>
      </c>
      <c r="BT27" s="393"/>
      <c r="BU27" s="393"/>
      <c r="BV27" s="393"/>
      <c r="BW27" s="393"/>
      <c r="BX27" s="393"/>
      <c r="BY27" s="393"/>
      <c r="BZ27" s="393"/>
      <c r="CA27" s="393"/>
      <c r="CB27" s="612"/>
      <c r="CD27" s="567" t="s">
        <v>375</v>
      </c>
      <c r="CE27" s="568"/>
      <c r="CF27" s="568"/>
      <c r="CG27" s="568"/>
      <c r="CH27" s="568"/>
      <c r="CI27" s="568"/>
      <c r="CJ27" s="568"/>
      <c r="CK27" s="568"/>
      <c r="CL27" s="568"/>
      <c r="CM27" s="568"/>
      <c r="CN27" s="568"/>
      <c r="CO27" s="568"/>
      <c r="CP27" s="568"/>
      <c r="CQ27" s="569"/>
      <c r="CR27" s="570">
        <v>60556</v>
      </c>
      <c r="CS27" s="597"/>
      <c r="CT27" s="597"/>
      <c r="CU27" s="597"/>
      <c r="CV27" s="597"/>
      <c r="CW27" s="597"/>
      <c r="CX27" s="597"/>
      <c r="CY27" s="598"/>
      <c r="CZ27" s="572">
        <v>2.5</v>
      </c>
      <c r="DA27" s="599"/>
      <c r="DB27" s="599"/>
      <c r="DC27" s="600"/>
      <c r="DD27" s="574">
        <v>22364</v>
      </c>
      <c r="DE27" s="597"/>
      <c r="DF27" s="597"/>
      <c r="DG27" s="597"/>
      <c r="DH27" s="597"/>
      <c r="DI27" s="597"/>
      <c r="DJ27" s="597"/>
      <c r="DK27" s="598"/>
      <c r="DL27" s="574">
        <v>21715</v>
      </c>
      <c r="DM27" s="597"/>
      <c r="DN27" s="597"/>
      <c r="DO27" s="597"/>
      <c r="DP27" s="597"/>
      <c r="DQ27" s="597"/>
      <c r="DR27" s="597"/>
      <c r="DS27" s="597"/>
      <c r="DT27" s="597"/>
      <c r="DU27" s="597"/>
      <c r="DV27" s="598"/>
      <c r="DW27" s="572">
        <v>1.6</v>
      </c>
      <c r="DX27" s="599"/>
      <c r="DY27" s="599"/>
      <c r="DZ27" s="599"/>
      <c r="EA27" s="599"/>
      <c r="EB27" s="599"/>
      <c r="EC27" s="608"/>
    </row>
    <row r="28" spans="2:133" ht="11.25" customHeight="1" x14ac:dyDescent="0.15">
      <c r="B28" s="642" t="s">
        <v>378</v>
      </c>
      <c r="C28" s="643"/>
      <c r="D28" s="643"/>
      <c r="E28" s="643"/>
      <c r="F28" s="643"/>
      <c r="G28" s="643"/>
      <c r="H28" s="643"/>
      <c r="I28" s="643"/>
      <c r="J28" s="643"/>
      <c r="K28" s="643"/>
      <c r="L28" s="643"/>
      <c r="M28" s="643"/>
      <c r="N28" s="643"/>
      <c r="O28" s="643"/>
      <c r="P28" s="643"/>
      <c r="Q28" s="644"/>
      <c r="R28" s="570" t="s">
        <v>155</v>
      </c>
      <c r="S28" s="393"/>
      <c r="T28" s="393"/>
      <c r="U28" s="393"/>
      <c r="V28" s="393"/>
      <c r="W28" s="393"/>
      <c r="X28" s="393"/>
      <c r="Y28" s="571"/>
      <c r="Z28" s="618" t="s">
        <v>155</v>
      </c>
      <c r="AA28" s="618"/>
      <c r="AB28" s="618"/>
      <c r="AC28" s="618"/>
      <c r="AD28" s="619" t="s">
        <v>155</v>
      </c>
      <c r="AE28" s="619"/>
      <c r="AF28" s="619"/>
      <c r="AG28" s="619"/>
      <c r="AH28" s="619"/>
      <c r="AI28" s="619"/>
      <c r="AJ28" s="619"/>
      <c r="AK28" s="619"/>
      <c r="AL28" s="572" t="s">
        <v>155</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393"/>
      <c r="BI28" s="393"/>
      <c r="BJ28" s="393"/>
      <c r="BK28" s="393"/>
      <c r="BL28" s="393"/>
      <c r="BM28" s="393"/>
      <c r="BN28" s="571"/>
      <c r="BO28" s="618"/>
      <c r="BP28" s="618"/>
      <c r="BQ28" s="618"/>
      <c r="BR28" s="618"/>
      <c r="BS28" s="619"/>
      <c r="BT28" s="619"/>
      <c r="BU28" s="619"/>
      <c r="BV28" s="619"/>
      <c r="BW28" s="619"/>
      <c r="BX28" s="619"/>
      <c r="BY28" s="619"/>
      <c r="BZ28" s="619"/>
      <c r="CA28" s="619"/>
      <c r="CB28" s="645"/>
      <c r="CD28" s="567" t="s">
        <v>178</v>
      </c>
      <c r="CE28" s="568"/>
      <c r="CF28" s="568"/>
      <c r="CG28" s="568"/>
      <c r="CH28" s="568"/>
      <c r="CI28" s="568"/>
      <c r="CJ28" s="568"/>
      <c r="CK28" s="568"/>
      <c r="CL28" s="568"/>
      <c r="CM28" s="568"/>
      <c r="CN28" s="568"/>
      <c r="CO28" s="568"/>
      <c r="CP28" s="568"/>
      <c r="CQ28" s="569"/>
      <c r="CR28" s="570">
        <v>245715</v>
      </c>
      <c r="CS28" s="393"/>
      <c r="CT28" s="393"/>
      <c r="CU28" s="393"/>
      <c r="CV28" s="393"/>
      <c r="CW28" s="393"/>
      <c r="CX28" s="393"/>
      <c r="CY28" s="571"/>
      <c r="CZ28" s="572">
        <v>10.1</v>
      </c>
      <c r="DA28" s="599"/>
      <c r="DB28" s="599"/>
      <c r="DC28" s="600"/>
      <c r="DD28" s="574">
        <v>245715</v>
      </c>
      <c r="DE28" s="393"/>
      <c r="DF28" s="393"/>
      <c r="DG28" s="393"/>
      <c r="DH28" s="393"/>
      <c r="DI28" s="393"/>
      <c r="DJ28" s="393"/>
      <c r="DK28" s="571"/>
      <c r="DL28" s="574">
        <v>245715</v>
      </c>
      <c r="DM28" s="393"/>
      <c r="DN28" s="393"/>
      <c r="DO28" s="393"/>
      <c r="DP28" s="393"/>
      <c r="DQ28" s="393"/>
      <c r="DR28" s="393"/>
      <c r="DS28" s="393"/>
      <c r="DT28" s="393"/>
      <c r="DU28" s="393"/>
      <c r="DV28" s="571"/>
      <c r="DW28" s="572">
        <v>18.2</v>
      </c>
      <c r="DX28" s="599"/>
      <c r="DY28" s="599"/>
      <c r="DZ28" s="599"/>
      <c r="EA28" s="599"/>
      <c r="EB28" s="599"/>
      <c r="EC28" s="608"/>
    </row>
    <row r="29" spans="2:133" ht="11.25" customHeight="1" x14ac:dyDescent="0.15">
      <c r="B29" s="567" t="s">
        <v>379</v>
      </c>
      <c r="C29" s="568"/>
      <c r="D29" s="568"/>
      <c r="E29" s="568"/>
      <c r="F29" s="568"/>
      <c r="G29" s="568"/>
      <c r="H29" s="568"/>
      <c r="I29" s="568"/>
      <c r="J29" s="568"/>
      <c r="K29" s="568"/>
      <c r="L29" s="568"/>
      <c r="M29" s="568"/>
      <c r="N29" s="568"/>
      <c r="O29" s="568"/>
      <c r="P29" s="568"/>
      <c r="Q29" s="569"/>
      <c r="R29" s="570">
        <v>204486</v>
      </c>
      <c r="S29" s="393"/>
      <c r="T29" s="393"/>
      <c r="U29" s="393"/>
      <c r="V29" s="393"/>
      <c r="W29" s="393"/>
      <c r="X29" s="393"/>
      <c r="Y29" s="571"/>
      <c r="Z29" s="618">
        <v>8.1</v>
      </c>
      <c r="AA29" s="618"/>
      <c r="AB29" s="618"/>
      <c r="AC29" s="618"/>
      <c r="AD29" s="619" t="s">
        <v>155</v>
      </c>
      <c r="AE29" s="619"/>
      <c r="AF29" s="619"/>
      <c r="AG29" s="619"/>
      <c r="AH29" s="619"/>
      <c r="AI29" s="619"/>
      <c r="AJ29" s="619"/>
      <c r="AK29" s="619"/>
      <c r="AL29" s="572" t="s">
        <v>155</v>
      </c>
      <c r="AM29" s="341"/>
      <c r="AN29" s="341"/>
      <c r="AO29" s="620"/>
      <c r="AP29" s="505" t="s">
        <v>298</v>
      </c>
      <c r="AQ29" s="506"/>
      <c r="AR29" s="506"/>
      <c r="AS29" s="506"/>
      <c r="AT29" s="506"/>
      <c r="AU29" s="506"/>
      <c r="AV29" s="506"/>
      <c r="AW29" s="506"/>
      <c r="AX29" s="506"/>
      <c r="AY29" s="506"/>
      <c r="AZ29" s="506"/>
      <c r="BA29" s="506"/>
      <c r="BB29" s="506"/>
      <c r="BC29" s="506"/>
      <c r="BD29" s="506"/>
      <c r="BE29" s="506"/>
      <c r="BF29" s="548"/>
      <c r="BG29" s="505" t="s">
        <v>203</v>
      </c>
      <c r="BH29" s="640"/>
      <c r="BI29" s="640"/>
      <c r="BJ29" s="640"/>
      <c r="BK29" s="640"/>
      <c r="BL29" s="640"/>
      <c r="BM29" s="640"/>
      <c r="BN29" s="640"/>
      <c r="BO29" s="640"/>
      <c r="BP29" s="640"/>
      <c r="BQ29" s="641"/>
      <c r="BR29" s="505" t="s">
        <v>376</v>
      </c>
      <c r="BS29" s="640"/>
      <c r="BT29" s="640"/>
      <c r="BU29" s="640"/>
      <c r="BV29" s="640"/>
      <c r="BW29" s="640"/>
      <c r="BX29" s="640"/>
      <c r="BY29" s="640"/>
      <c r="BZ29" s="640"/>
      <c r="CA29" s="640"/>
      <c r="CB29" s="641"/>
      <c r="CD29" s="376" t="s">
        <v>381</v>
      </c>
      <c r="CE29" s="378"/>
      <c r="CF29" s="567" t="s">
        <v>32</v>
      </c>
      <c r="CG29" s="568"/>
      <c r="CH29" s="568"/>
      <c r="CI29" s="568"/>
      <c r="CJ29" s="568"/>
      <c r="CK29" s="568"/>
      <c r="CL29" s="568"/>
      <c r="CM29" s="568"/>
      <c r="CN29" s="568"/>
      <c r="CO29" s="568"/>
      <c r="CP29" s="568"/>
      <c r="CQ29" s="569"/>
      <c r="CR29" s="570">
        <v>245189</v>
      </c>
      <c r="CS29" s="597"/>
      <c r="CT29" s="597"/>
      <c r="CU29" s="597"/>
      <c r="CV29" s="597"/>
      <c r="CW29" s="597"/>
      <c r="CX29" s="597"/>
      <c r="CY29" s="598"/>
      <c r="CZ29" s="572">
        <v>10.1</v>
      </c>
      <c r="DA29" s="599"/>
      <c r="DB29" s="599"/>
      <c r="DC29" s="600"/>
      <c r="DD29" s="574">
        <v>245189</v>
      </c>
      <c r="DE29" s="597"/>
      <c r="DF29" s="597"/>
      <c r="DG29" s="597"/>
      <c r="DH29" s="597"/>
      <c r="DI29" s="597"/>
      <c r="DJ29" s="597"/>
      <c r="DK29" s="598"/>
      <c r="DL29" s="574">
        <v>245189</v>
      </c>
      <c r="DM29" s="597"/>
      <c r="DN29" s="597"/>
      <c r="DO29" s="597"/>
      <c r="DP29" s="597"/>
      <c r="DQ29" s="597"/>
      <c r="DR29" s="597"/>
      <c r="DS29" s="597"/>
      <c r="DT29" s="597"/>
      <c r="DU29" s="597"/>
      <c r="DV29" s="598"/>
      <c r="DW29" s="572">
        <v>18.2</v>
      </c>
      <c r="DX29" s="599"/>
      <c r="DY29" s="599"/>
      <c r="DZ29" s="599"/>
      <c r="EA29" s="599"/>
      <c r="EB29" s="599"/>
      <c r="EC29" s="608"/>
    </row>
    <row r="30" spans="2:133" ht="11.25" customHeight="1" x14ac:dyDescent="0.15">
      <c r="B30" s="567" t="s">
        <v>384</v>
      </c>
      <c r="C30" s="568"/>
      <c r="D30" s="568"/>
      <c r="E30" s="568"/>
      <c r="F30" s="568"/>
      <c r="G30" s="568"/>
      <c r="H30" s="568"/>
      <c r="I30" s="568"/>
      <c r="J30" s="568"/>
      <c r="K30" s="568"/>
      <c r="L30" s="568"/>
      <c r="M30" s="568"/>
      <c r="N30" s="568"/>
      <c r="O30" s="568"/>
      <c r="P30" s="568"/>
      <c r="Q30" s="569"/>
      <c r="R30" s="570">
        <v>4413</v>
      </c>
      <c r="S30" s="393"/>
      <c r="T30" s="393"/>
      <c r="U30" s="393"/>
      <c r="V30" s="393"/>
      <c r="W30" s="393"/>
      <c r="X30" s="393"/>
      <c r="Y30" s="571"/>
      <c r="Z30" s="618">
        <v>0.2</v>
      </c>
      <c r="AA30" s="618"/>
      <c r="AB30" s="618"/>
      <c r="AC30" s="618"/>
      <c r="AD30" s="619">
        <v>1548</v>
      </c>
      <c r="AE30" s="619"/>
      <c r="AF30" s="619"/>
      <c r="AG30" s="619"/>
      <c r="AH30" s="619"/>
      <c r="AI30" s="619"/>
      <c r="AJ30" s="619"/>
      <c r="AK30" s="619"/>
      <c r="AL30" s="572">
        <v>0.1</v>
      </c>
      <c r="AM30" s="341"/>
      <c r="AN30" s="341"/>
      <c r="AO30" s="620"/>
      <c r="AP30" s="368" t="s">
        <v>334</v>
      </c>
      <c r="AQ30" s="369"/>
      <c r="AR30" s="369"/>
      <c r="AS30" s="369"/>
      <c r="AT30" s="633" t="s">
        <v>387</v>
      </c>
      <c r="AU30" s="46"/>
      <c r="AV30" s="46"/>
      <c r="AW30" s="46"/>
      <c r="AX30" s="624" t="s">
        <v>265</v>
      </c>
      <c r="AY30" s="625"/>
      <c r="AZ30" s="625"/>
      <c r="BA30" s="625"/>
      <c r="BB30" s="625"/>
      <c r="BC30" s="625"/>
      <c r="BD30" s="625"/>
      <c r="BE30" s="625"/>
      <c r="BF30" s="626"/>
      <c r="BG30" s="636">
        <v>99.8</v>
      </c>
      <c r="BH30" s="637"/>
      <c r="BI30" s="637"/>
      <c r="BJ30" s="637"/>
      <c r="BK30" s="637"/>
      <c r="BL30" s="637"/>
      <c r="BM30" s="638">
        <v>99.1</v>
      </c>
      <c r="BN30" s="637"/>
      <c r="BO30" s="637"/>
      <c r="BP30" s="637"/>
      <c r="BQ30" s="639"/>
      <c r="BR30" s="636">
        <v>99.7</v>
      </c>
      <c r="BS30" s="637"/>
      <c r="BT30" s="637"/>
      <c r="BU30" s="637"/>
      <c r="BV30" s="637"/>
      <c r="BW30" s="637"/>
      <c r="BX30" s="638">
        <v>98.7</v>
      </c>
      <c r="BY30" s="637"/>
      <c r="BZ30" s="637"/>
      <c r="CA30" s="637"/>
      <c r="CB30" s="639"/>
      <c r="CD30" s="379"/>
      <c r="CE30" s="381"/>
      <c r="CF30" s="567" t="s">
        <v>389</v>
      </c>
      <c r="CG30" s="568"/>
      <c r="CH30" s="568"/>
      <c r="CI30" s="568"/>
      <c r="CJ30" s="568"/>
      <c r="CK30" s="568"/>
      <c r="CL30" s="568"/>
      <c r="CM30" s="568"/>
      <c r="CN30" s="568"/>
      <c r="CO30" s="568"/>
      <c r="CP30" s="568"/>
      <c r="CQ30" s="569"/>
      <c r="CR30" s="570">
        <v>227006</v>
      </c>
      <c r="CS30" s="393"/>
      <c r="CT30" s="393"/>
      <c r="CU30" s="393"/>
      <c r="CV30" s="393"/>
      <c r="CW30" s="393"/>
      <c r="CX30" s="393"/>
      <c r="CY30" s="571"/>
      <c r="CZ30" s="572">
        <v>9.4</v>
      </c>
      <c r="DA30" s="599"/>
      <c r="DB30" s="599"/>
      <c r="DC30" s="600"/>
      <c r="DD30" s="574">
        <v>227006</v>
      </c>
      <c r="DE30" s="393"/>
      <c r="DF30" s="393"/>
      <c r="DG30" s="393"/>
      <c r="DH30" s="393"/>
      <c r="DI30" s="393"/>
      <c r="DJ30" s="393"/>
      <c r="DK30" s="571"/>
      <c r="DL30" s="574">
        <v>227006</v>
      </c>
      <c r="DM30" s="393"/>
      <c r="DN30" s="393"/>
      <c r="DO30" s="393"/>
      <c r="DP30" s="393"/>
      <c r="DQ30" s="393"/>
      <c r="DR30" s="393"/>
      <c r="DS30" s="393"/>
      <c r="DT30" s="393"/>
      <c r="DU30" s="393"/>
      <c r="DV30" s="571"/>
      <c r="DW30" s="572">
        <v>16.8</v>
      </c>
      <c r="DX30" s="599"/>
      <c r="DY30" s="599"/>
      <c r="DZ30" s="599"/>
      <c r="EA30" s="599"/>
      <c r="EB30" s="599"/>
      <c r="EC30" s="608"/>
    </row>
    <row r="31" spans="2:133" ht="11.25" customHeight="1" x14ac:dyDescent="0.15">
      <c r="B31" s="567" t="s">
        <v>391</v>
      </c>
      <c r="C31" s="568"/>
      <c r="D31" s="568"/>
      <c r="E31" s="568"/>
      <c r="F31" s="568"/>
      <c r="G31" s="568"/>
      <c r="H31" s="568"/>
      <c r="I31" s="568"/>
      <c r="J31" s="568"/>
      <c r="K31" s="568"/>
      <c r="L31" s="568"/>
      <c r="M31" s="568"/>
      <c r="N31" s="568"/>
      <c r="O31" s="568"/>
      <c r="P31" s="568"/>
      <c r="Q31" s="569"/>
      <c r="R31" s="570">
        <v>2287</v>
      </c>
      <c r="S31" s="393"/>
      <c r="T31" s="393"/>
      <c r="U31" s="393"/>
      <c r="V31" s="393"/>
      <c r="W31" s="393"/>
      <c r="X31" s="393"/>
      <c r="Y31" s="571"/>
      <c r="Z31" s="618">
        <v>0.1</v>
      </c>
      <c r="AA31" s="618"/>
      <c r="AB31" s="618"/>
      <c r="AC31" s="618"/>
      <c r="AD31" s="619" t="s">
        <v>155</v>
      </c>
      <c r="AE31" s="619"/>
      <c r="AF31" s="619"/>
      <c r="AG31" s="619"/>
      <c r="AH31" s="619"/>
      <c r="AI31" s="619"/>
      <c r="AJ31" s="619"/>
      <c r="AK31" s="619"/>
      <c r="AL31" s="572" t="s">
        <v>155</v>
      </c>
      <c r="AM31" s="341"/>
      <c r="AN31" s="341"/>
      <c r="AO31" s="620"/>
      <c r="AP31" s="607"/>
      <c r="AQ31" s="445"/>
      <c r="AR31" s="445"/>
      <c r="AS31" s="445"/>
      <c r="AT31" s="634"/>
      <c r="AU31" s="8" t="s">
        <v>393</v>
      </c>
      <c r="AV31" s="8"/>
      <c r="AW31" s="8"/>
      <c r="AX31" s="567" t="s">
        <v>130</v>
      </c>
      <c r="AY31" s="568"/>
      <c r="AZ31" s="568"/>
      <c r="BA31" s="568"/>
      <c r="BB31" s="568"/>
      <c r="BC31" s="568"/>
      <c r="BD31" s="568"/>
      <c r="BE31" s="568"/>
      <c r="BF31" s="569"/>
      <c r="BG31" s="632">
        <v>99.8</v>
      </c>
      <c r="BH31" s="597"/>
      <c r="BI31" s="597"/>
      <c r="BJ31" s="597"/>
      <c r="BK31" s="597"/>
      <c r="BL31" s="597"/>
      <c r="BM31" s="341">
        <v>97.8</v>
      </c>
      <c r="BN31" s="630"/>
      <c r="BO31" s="630"/>
      <c r="BP31" s="630"/>
      <c r="BQ31" s="611"/>
      <c r="BR31" s="632">
        <v>99.3</v>
      </c>
      <c r="BS31" s="597"/>
      <c r="BT31" s="597"/>
      <c r="BU31" s="597"/>
      <c r="BV31" s="597"/>
      <c r="BW31" s="597"/>
      <c r="BX31" s="341">
        <v>96.5</v>
      </c>
      <c r="BY31" s="630"/>
      <c r="BZ31" s="630"/>
      <c r="CA31" s="630"/>
      <c r="CB31" s="611"/>
      <c r="CD31" s="379"/>
      <c r="CE31" s="381"/>
      <c r="CF31" s="567" t="s">
        <v>61</v>
      </c>
      <c r="CG31" s="568"/>
      <c r="CH31" s="568"/>
      <c r="CI31" s="568"/>
      <c r="CJ31" s="568"/>
      <c r="CK31" s="568"/>
      <c r="CL31" s="568"/>
      <c r="CM31" s="568"/>
      <c r="CN31" s="568"/>
      <c r="CO31" s="568"/>
      <c r="CP31" s="568"/>
      <c r="CQ31" s="569"/>
      <c r="CR31" s="570">
        <v>18183</v>
      </c>
      <c r="CS31" s="597"/>
      <c r="CT31" s="597"/>
      <c r="CU31" s="597"/>
      <c r="CV31" s="597"/>
      <c r="CW31" s="597"/>
      <c r="CX31" s="597"/>
      <c r="CY31" s="598"/>
      <c r="CZ31" s="572">
        <v>0.8</v>
      </c>
      <c r="DA31" s="599"/>
      <c r="DB31" s="599"/>
      <c r="DC31" s="600"/>
      <c r="DD31" s="574">
        <v>18183</v>
      </c>
      <c r="DE31" s="597"/>
      <c r="DF31" s="597"/>
      <c r="DG31" s="597"/>
      <c r="DH31" s="597"/>
      <c r="DI31" s="597"/>
      <c r="DJ31" s="597"/>
      <c r="DK31" s="598"/>
      <c r="DL31" s="574">
        <v>18183</v>
      </c>
      <c r="DM31" s="597"/>
      <c r="DN31" s="597"/>
      <c r="DO31" s="597"/>
      <c r="DP31" s="597"/>
      <c r="DQ31" s="597"/>
      <c r="DR31" s="597"/>
      <c r="DS31" s="597"/>
      <c r="DT31" s="597"/>
      <c r="DU31" s="597"/>
      <c r="DV31" s="598"/>
      <c r="DW31" s="572">
        <v>1.3</v>
      </c>
      <c r="DX31" s="599"/>
      <c r="DY31" s="599"/>
      <c r="DZ31" s="599"/>
      <c r="EA31" s="599"/>
      <c r="EB31" s="599"/>
      <c r="EC31" s="608"/>
    </row>
    <row r="32" spans="2:133" ht="11.25" customHeight="1" x14ac:dyDescent="0.15">
      <c r="B32" s="567" t="s">
        <v>396</v>
      </c>
      <c r="C32" s="568"/>
      <c r="D32" s="568"/>
      <c r="E32" s="568"/>
      <c r="F32" s="568"/>
      <c r="G32" s="568"/>
      <c r="H32" s="568"/>
      <c r="I32" s="568"/>
      <c r="J32" s="568"/>
      <c r="K32" s="568"/>
      <c r="L32" s="568"/>
      <c r="M32" s="568"/>
      <c r="N32" s="568"/>
      <c r="O32" s="568"/>
      <c r="P32" s="568"/>
      <c r="Q32" s="569"/>
      <c r="R32" s="570">
        <v>93180</v>
      </c>
      <c r="S32" s="393"/>
      <c r="T32" s="393"/>
      <c r="U32" s="393"/>
      <c r="V32" s="393"/>
      <c r="W32" s="393"/>
      <c r="X32" s="393"/>
      <c r="Y32" s="571"/>
      <c r="Z32" s="618">
        <v>3.7</v>
      </c>
      <c r="AA32" s="618"/>
      <c r="AB32" s="618"/>
      <c r="AC32" s="618"/>
      <c r="AD32" s="619" t="s">
        <v>155</v>
      </c>
      <c r="AE32" s="619"/>
      <c r="AF32" s="619"/>
      <c r="AG32" s="619"/>
      <c r="AH32" s="619"/>
      <c r="AI32" s="619"/>
      <c r="AJ32" s="619"/>
      <c r="AK32" s="619"/>
      <c r="AL32" s="572" t="s">
        <v>155</v>
      </c>
      <c r="AM32" s="341"/>
      <c r="AN32" s="341"/>
      <c r="AO32" s="620"/>
      <c r="AP32" s="371"/>
      <c r="AQ32" s="372"/>
      <c r="AR32" s="372"/>
      <c r="AS32" s="372"/>
      <c r="AT32" s="635"/>
      <c r="AU32" s="47"/>
      <c r="AV32" s="47"/>
      <c r="AW32" s="47"/>
      <c r="AX32" s="581" t="s">
        <v>185</v>
      </c>
      <c r="AY32" s="582"/>
      <c r="AZ32" s="582"/>
      <c r="BA32" s="582"/>
      <c r="BB32" s="582"/>
      <c r="BC32" s="582"/>
      <c r="BD32" s="582"/>
      <c r="BE32" s="582"/>
      <c r="BF32" s="583"/>
      <c r="BG32" s="631">
        <v>99.8</v>
      </c>
      <c r="BH32" s="585"/>
      <c r="BI32" s="585"/>
      <c r="BJ32" s="585"/>
      <c r="BK32" s="585"/>
      <c r="BL32" s="585"/>
      <c r="BM32" s="616">
        <v>99.3</v>
      </c>
      <c r="BN32" s="585"/>
      <c r="BO32" s="585"/>
      <c r="BP32" s="585"/>
      <c r="BQ32" s="605"/>
      <c r="BR32" s="631">
        <v>99.7</v>
      </c>
      <c r="BS32" s="585"/>
      <c r="BT32" s="585"/>
      <c r="BU32" s="585"/>
      <c r="BV32" s="585"/>
      <c r="BW32" s="585"/>
      <c r="BX32" s="616">
        <v>99.1</v>
      </c>
      <c r="BY32" s="585"/>
      <c r="BZ32" s="585"/>
      <c r="CA32" s="585"/>
      <c r="CB32" s="605"/>
      <c r="CD32" s="382"/>
      <c r="CE32" s="384"/>
      <c r="CF32" s="567" t="s">
        <v>397</v>
      </c>
      <c r="CG32" s="568"/>
      <c r="CH32" s="568"/>
      <c r="CI32" s="568"/>
      <c r="CJ32" s="568"/>
      <c r="CK32" s="568"/>
      <c r="CL32" s="568"/>
      <c r="CM32" s="568"/>
      <c r="CN32" s="568"/>
      <c r="CO32" s="568"/>
      <c r="CP32" s="568"/>
      <c r="CQ32" s="569"/>
      <c r="CR32" s="570">
        <v>526</v>
      </c>
      <c r="CS32" s="393"/>
      <c r="CT32" s="393"/>
      <c r="CU32" s="393"/>
      <c r="CV32" s="393"/>
      <c r="CW32" s="393"/>
      <c r="CX32" s="393"/>
      <c r="CY32" s="571"/>
      <c r="CZ32" s="572">
        <v>0</v>
      </c>
      <c r="DA32" s="599"/>
      <c r="DB32" s="599"/>
      <c r="DC32" s="600"/>
      <c r="DD32" s="574">
        <v>526</v>
      </c>
      <c r="DE32" s="393"/>
      <c r="DF32" s="393"/>
      <c r="DG32" s="393"/>
      <c r="DH32" s="393"/>
      <c r="DI32" s="393"/>
      <c r="DJ32" s="393"/>
      <c r="DK32" s="571"/>
      <c r="DL32" s="574">
        <v>526</v>
      </c>
      <c r="DM32" s="393"/>
      <c r="DN32" s="393"/>
      <c r="DO32" s="393"/>
      <c r="DP32" s="393"/>
      <c r="DQ32" s="393"/>
      <c r="DR32" s="393"/>
      <c r="DS32" s="393"/>
      <c r="DT32" s="393"/>
      <c r="DU32" s="393"/>
      <c r="DV32" s="571"/>
      <c r="DW32" s="572">
        <v>0</v>
      </c>
      <c r="DX32" s="599"/>
      <c r="DY32" s="599"/>
      <c r="DZ32" s="599"/>
      <c r="EA32" s="599"/>
      <c r="EB32" s="599"/>
      <c r="EC32" s="608"/>
    </row>
    <row r="33" spans="2:133" ht="11.25" customHeight="1" x14ac:dyDescent="0.15">
      <c r="B33" s="567" t="s">
        <v>398</v>
      </c>
      <c r="C33" s="568"/>
      <c r="D33" s="568"/>
      <c r="E33" s="568"/>
      <c r="F33" s="568"/>
      <c r="G33" s="568"/>
      <c r="H33" s="568"/>
      <c r="I33" s="568"/>
      <c r="J33" s="568"/>
      <c r="K33" s="568"/>
      <c r="L33" s="568"/>
      <c r="M33" s="568"/>
      <c r="N33" s="568"/>
      <c r="O33" s="568"/>
      <c r="P33" s="568"/>
      <c r="Q33" s="569"/>
      <c r="R33" s="570">
        <v>151521</v>
      </c>
      <c r="S33" s="393"/>
      <c r="T33" s="393"/>
      <c r="U33" s="393"/>
      <c r="V33" s="393"/>
      <c r="W33" s="393"/>
      <c r="X33" s="393"/>
      <c r="Y33" s="571"/>
      <c r="Z33" s="618">
        <v>6</v>
      </c>
      <c r="AA33" s="618"/>
      <c r="AB33" s="618"/>
      <c r="AC33" s="618"/>
      <c r="AD33" s="619" t="s">
        <v>155</v>
      </c>
      <c r="AE33" s="619"/>
      <c r="AF33" s="619"/>
      <c r="AG33" s="619"/>
      <c r="AH33" s="619"/>
      <c r="AI33" s="619"/>
      <c r="AJ33" s="619"/>
      <c r="AK33" s="619"/>
      <c r="AL33" s="572" t="s">
        <v>155</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115</v>
      </c>
      <c r="CE33" s="568"/>
      <c r="CF33" s="568"/>
      <c r="CG33" s="568"/>
      <c r="CH33" s="568"/>
      <c r="CI33" s="568"/>
      <c r="CJ33" s="568"/>
      <c r="CK33" s="568"/>
      <c r="CL33" s="568"/>
      <c r="CM33" s="568"/>
      <c r="CN33" s="568"/>
      <c r="CO33" s="568"/>
      <c r="CP33" s="568"/>
      <c r="CQ33" s="569"/>
      <c r="CR33" s="570">
        <v>1127926</v>
      </c>
      <c r="CS33" s="597"/>
      <c r="CT33" s="597"/>
      <c r="CU33" s="597"/>
      <c r="CV33" s="597"/>
      <c r="CW33" s="597"/>
      <c r="CX33" s="597"/>
      <c r="CY33" s="598"/>
      <c r="CZ33" s="572">
        <v>46.6</v>
      </c>
      <c r="DA33" s="599"/>
      <c r="DB33" s="599"/>
      <c r="DC33" s="600"/>
      <c r="DD33" s="574">
        <v>775359</v>
      </c>
      <c r="DE33" s="597"/>
      <c r="DF33" s="597"/>
      <c r="DG33" s="597"/>
      <c r="DH33" s="597"/>
      <c r="DI33" s="597"/>
      <c r="DJ33" s="597"/>
      <c r="DK33" s="598"/>
      <c r="DL33" s="574">
        <v>492041</v>
      </c>
      <c r="DM33" s="597"/>
      <c r="DN33" s="597"/>
      <c r="DO33" s="597"/>
      <c r="DP33" s="597"/>
      <c r="DQ33" s="597"/>
      <c r="DR33" s="597"/>
      <c r="DS33" s="597"/>
      <c r="DT33" s="597"/>
      <c r="DU33" s="597"/>
      <c r="DV33" s="598"/>
      <c r="DW33" s="572">
        <v>36.4</v>
      </c>
      <c r="DX33" s="599"/>
      <c r="DY33" s="599"/>
      <c r="DZ33" s="599"/>
      <c r="EA33" s="599"/>
      <c r="EB33" s="599"/>
      <c r="EC33" s="608"/>
    </row>
    <row r="34" spans="2:133" ht="11.25" customHeight="1" x14ac:dyDescent="0.15">
      <c r="B34" s="567" t="s">
        <v>14</v>
      </c>
      <c r="C34" s="568"/>
      <c r="D34" s="568"/>
      <c r="E34" s="568"/>
      <c r="F34" s="568"/>
      <c r="G34" s="568"/>
      <c r="H34" s="568"/>
      <c r="I34" s="568"/>
      <c r="J34" s="568"/>
      <c r="K34" s="568"/>
      <c r="L34" s="568"/>
      <c r="M34" s="568"/>
      <c r="N34" s="568"/>
      <c r="O34" s="568"/>
      <c r="P34" s="568"/>
      <c r="Q34" s="569"/>
      <c r="R34" s="570">
        <v>132384</v>
      </c>
      <c r="S34" s="393"/>
      <c r="T34" s="393"/>
      <c r="U34" s="393"/>
      <c r="V34" s="393"/>
      <c r="W34" s="393"/>
      <c r="X34" s="393"/>
      <c r="Y34" s="571"/>
      <c r="Z34" s="618">
        <v>5.3</v>
      </c>
      <c r="AA34" s="618"/>
      <c r="AB34" s="618"/>
      <c r="AC34" s="618"/>
      <c r="AD34" s="619">
        <v>99</v>
      </c>
      <c r="AE34" s="619"/>
      <c r="AF34" s="619"/>
      <c r="AG34" s="619"/>
      <c r="AH34" s="619"/>
      <c r="AI34" s="619"/>
      <c r="AJ34" s="619"/>
      <c r="AK34" s="619"/>
      <c r="AL34" s="572">
        <v>0</v>
      </c>
      <c r="AM34" s="341"/>
      <c r="AN34" s="341"/>
      <c r="AO34" s="620"/>
      <c r="AP34" s="18"/>
      <c r="AQ34" s="505" t="s">
        <v>181</v>
      </c>
      <c r="AR34" s="506"/>
      <c r="AS34" s="506"/>
      <c r="AT34" s="506"/>
      <c r="AU34" s="506"/>
      <c r="AV34" s="506"/>
      <c r="AW34" s="506"/>
      <c r="AX34" s="506"/>
      <c r="AY34" s="506"/>
      <c r="AZ34" s="506"/>
      <c r="BA34" s="506"/>
      <c r="BB34" s="506"/>
      <c r="BC34" s="506"/>
      <c r="BD34" s="506"/>
      <c r="BE34" s="506"/>
      <c r="BF34" s="548"/>
      <c r="BG34" s="505" t="s">
        <v>52</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99</v>
      </c>
      <c r="CE34" s="568"/>
      <c r="CF34" s="568"/>
      <c r="CG34" s="568"/>
      <c r="CH34" s="568"/>
      <c r="CI34" s="568"/>
      <c r="CJ34" s="568"/>
      <c r="CK34" s="568"/>
      <c r="CL34" s="568"/>
      <c r="CM34" s="568"/>
      <c r="CN34" s="568"/>
      <c r="CO34" s="568"/>
      <c r="CP34" s="568"/>
      <c r="CQ34" s="569"/>
      <c r="CR34" s="570">
        <v>557802</v>
      </c>
      <c r="CS34" s="393"/>
      <c r="CT34" s="393"/>
      <c r="CU34" s="393"/>
      <c r="CV34" s="393"/>
      <c r="CW34" s="393"/>
      <c r="CX34" s="393"/>
      <c r="CY34" s="571"/>
      <c r="CZ34" s="572">
        <v>23</v>
      </c>
      <c r="DA34" s="599"/>
      <c r="DB34" s="599"/>
      <c r="DC34" s="600"/>
      <c r="DD34" s="574">
        <v>356363</v>
      </c>
      <c r="DE34" s="393"/>
      <c r="DF34" s="393"/>
      <c r="DG34" s="393"/>
      <c r="DH34" s="393"/>
      <c r="DI34" s="393"/>
      <c r="DJ34" s="393"/>
      <c r="DK34" s="571"/>
      <c r="DL34" s="574">
        <v>132181</v>
      </c>
      <c r="DM34" s="393"/>
      <c r="DN34" s="393"/>
      <c r="DO34" s="393"/>
      <c r="DP34" s="393"/>
      <c r="DQ34" s="393"/>
      <c r="DR34" s="393"/>
      <c r="DS34" s="393"/>
      <c r="DT34" s="393"/>
      <c r="DU34" s="393"/>
      <c r="DV34" s="571"/>
      <c r="DW34" s="572">
        <v>9.8000000000000007</v>
      </c>
      <c r="DX34" s="599"/>
      <c r="DY34" s="599"/>
      <c r="DZ34" s="599"/>
      <c r="EA34" s="599"/>
      <c r="EB34" s="599"/>
      <c r="EC34" s="608"/>
    </row>
    <row r="35" spans="2:133" ht="11.25" customHeight="1" x14ac:dyDescent="0.15">
      <c r="B35" s="567" t="s">
        <v>377</v>
      </c>
      <c r="C35" s="568"/>
      <c r="D35" s="568"/>
      <c r="E35" s="568"/>
      <c r="F35" s="568"/>
      <c r="G35" s="568"/>
      <c r="H35" s="568"/>
      <c r="I35" s="568"/>
      <c r="J35" s="568"/>
      <c r="K35" s="568"/>
      <c r="L35" s="568"/>
      <c r="M35" s="568"/>
      <c r="N35" s="568"/>
      <c r="O35" s="568"/>
      <c r="P35" s="568"/>
      <c r="Q35" s="569"/>
      <c r="R35" s="570">
        <v>149889</v>
      </c>
      <c r="S35" s="393"/>
      <c r="T35" s="393"/>
      <c r="U35" s="393"/>
      <c r="V35" s="393"/>
      <c r="W35" s="393"/>
      <c r="X35" s="393"/>
      <c r="Y35" s="571"/>
      <c r="Z35" s="618">
        <v>6</v>
      </c>
      <c r="AA35" s="618"/>
      <c r="AB35" s="618"/>
      <c r="AC35" s="618"/>
      <c r="AD35" s="619" t="s">
        <v>155</v>
      </c>
      <c r="AE35" s="619"/>
      <c r="AF35" s="619"/>
      <c r="AG35" s="619"/>
      <c r="AH35" s="619"/>
      <c r="AI35" s="619"/>
      <c r="AJ35" s="619"/>
      <c r="AK35" s="619"/>
      <c r="AL35" s="572" t="s">
        <v>155</v>
      </c>
      <c r="AM35" s="341"/>
      <c r="AN35" s="341"/>
      <c r="AO35" s="620"/>
      <c r="AP35" s="18"/>
      <c r="AQ35" s="627" t="s">
        <v>374</v>
      </c>
      <c r="AR35" s="628"/>
      <c r="AS35" s="628"/>
      <c r="AT35" s="628"/>
      <c r="AU35" s="628"/>
      <c r="AV35" s="628"/>
      <c r="AW35" s="628"/>
      <c r="AX35" s="628"/>
      <c r="AY35" s="629"/>
      <c r="AZ35" s="621">
        <v>142775</v>
      </c>
      <c r="BA35" s="622"/>
      <c r="BB35" s="622"/>
      <c r="BC35" s="622"/>
      <c r="BD35" s="622"/>
      <c r="BE35" s="622"/>
      <c r="BF35" s="623"/>
      <c r="BG35" s="624" t="s">
        <v>399</v>
      </c>
      <c r="BH35" s="625"/>
      <c r="BI35" s="625"/>
      <c r="BJ35" s="625"/>
      <c r="BK35" s="625"/>
      <c r="BL35" s="625"/>
      <c r="BM35" s="625"/>
      <c r="BN35" s="625"/>
      <c r="BO35" s="625"/>
      <c r="BP35" s="625"/>
      <c r="BQ35" s="625"/>
      <c r="BR35" s="625"/>
      <c r="BS35" s="625"/>
      <c r="BT35" s="625"/>
      <c r="BU35" s="626"/>
      <c r="BV35" s="621">
        <v>12971</v>
      </c>
      <c r="BW35" s="622"/>
      <c r="BX35" s="622"/>
      <c r="BY35" s="622"/>
      <c r="BZ35" s="622"/>
      <c r="CA35" s="622"/>
      <c r="CB35" s="623"/>
      <c r="CD35" s="567" t="s">
        <v>328</v>
      </c>
      <c r="CE35" s="568"/>
      <c r="CF35" s="568"/>
      <c r="CG35" s="568"/>
      <c r="CH35" s="568"/>
      <c r="CI35" s="568"/>
      <c r="CJ35" s="568"/>
      <c r="CK35" s="568"/>
      <c r="CL35" s="568"/>
      <c r="CM35" s="568"/>
      <c r="CN35" s="568"/>
      <c r="CO35" s="568"/>
      <c r="CP35" s="568"/>
      <c r="CQ35" s="569"/>
      <c r="CR35" s="570">
        <v>45129</v>
      </c>
      <c r="CS35" s="597"/>
      <c r="CT35" s="597"/>
      <c r="CU35" s="597"/>
      <c r="CV35" s="597"/>
      <c r="CW35" s="597"/>
      <c r="CX35" s="597"/>
      <c r="CY35" s="598"/>
      <c r="CZ35" s="572">
        <v>1.9</v>
      </c>
      <c r="DA35" s="599"/>
      <c r="DB35" s="599"/>
      <c r="DC35" s="600"/>
      <c r="DD35" s="574">
        <v>35455</v>
      </c>
      <c r="DE35" s="597"/>
      <c r="DF35" s="597"/>
      <c r="DG35" s="597"/>
      <c r="DH35" s="597"/>
      <c r="DI35" s="597"/>
      <c r="DJ35" s="597"/>
      <c r="DK35" s="598"/>
      <c r="DL35" s="574">
        <v>33732</v>
      </c>
      <c r="DM35" s="597"/>
      <c r="DN35" s="597"/>
      <c r="DO35" s="597"/>
      <c r="DP35" s="597"/>
      <c r="DQ35" s="597"/>
      <c r="DR35" s="597"/>
      <c r="DS35" s="597"/>
      <c r="DT35" s="597"/>
      <c r="DU35" s="597"/>
      <c r="DV35" s="598"/>
      <c r="DW35" s="572">
        <v>2.5</v>
      </c>
      <c r="DX35" s="599"/>
      <c r="DY35" s="599"/>
      <c r="DZ35" s="599"/>
      <c r="EA35" s="599"/>
      <c r="EB35" s="599"/>
      <c r="EC35" s="608"/>
    </row>
    <row r="36" spans="2:133" ht="11.25" customHeight="1" x14ac:dyDescent="0.15">
      <c r="B36" s="567" t="s">
        <v>400</v>
      </c>
      <c r="C36" s="568"/>
      <c r="D36" s="568"/>
      <c r="E36" s="568"/>
      <c r="F36" s="568"/>
      <c r="G36" s="568"/>
      <c r="H36" s="568"/>
      <c r="I36" s="568"/>
      <c r="J36" s="568"/>
      <c r="K36" s="568"/>
      <c r="L36" s="568"/>
      <c r="M36" s="568"/>
      <c r="N36" s="568"/>
      <c r="O36" s="568"/>
      <c r="P36" s="568"/>
      <c r="Q36" s="569"/>
      <c r="R36" s="570" t="s">
        <v>155</v>
      </c>
      <c r="S36" s="393"/>
      <c r="T36" s="393"/>
      <c r="U36" s="393"/>
      <c r="V36" s="393"/>
      <c r="W36" s="393"/>
      <c r="X36" s="393"/>
      <c r="Y36" s="571"/>
      <c r="Z36" s="618" t="s">
        <v>155</v>
      </c>
      <c r="AA36" s="618"/>
      <c r="AB36" s="618"/>
      <c r="AC36" s="618"/>
      <c r="AD36" s="619" t="s">
        <v>155</v>
      </c>
      <c r="AE36" s="619"/>
      <c r="AF36" s="619"/>
      <c r="AG36" s="619"/>
      <c r="AH36" s="619"/>
      <c r="AI36" s="619"/>
      <c r="AJ36" s="619"/>
      <c r="AK36" s="619"/>
      <c r="AL36" s="572" t="s">
        <v>155</v>
      </c>
      <c r="AM36" s="341"/>
      <c r="AN36" s="341"/>
      <c r="AO36" s="620"/>
      <c r="AQ36" s="609" t="s">
        <v>401</v>
      </c>
      <c r="AR36" s="486"/>
      <c r="AS36" s="486"/>
      <c r="AT36" s="486"/>
      <c r="AU36" s="486"/>
      <c r="AV36" s="486"/>
      <c r="AW36" s="486"/>
      <c r="AX36" s="486"/>
      <c r="AY36" s="610"/>
      <c r="AZ36" s="570">
        <v>60631</v>
      </c>
      <c r="BA36" s="393"/>
      <c r="BB36" s="393"/>
      <c r="BC36" s="393"/>
      <c r="BD36" s="597"/>
      <c r="BE36" s="597"/>
      <c r="BF36" s="611"/>
      <c r="BG36" s="567" t="s">
        <v>299</v>
      </c>
      <c r="BH36" s="568"/>
      <c r="BI36" s="568"/>
      <c r="BJ36" s="568"/>
      <c r="BK36" s="568"/>
      <c r="BL36" s="568"/>
      <c r="BM36" s="568"/>
      <c r="BN36" s="568"/>
      <c r="BO36" s="568"/>
      <c r="BP36" s="568"/>
      <c r="BQ36" s="568"/>
      <c r="BR36" s="568"/>
      <c r="BS36" s="568"/>
      <c r="BT36" s="568"/>
      <c r="BU36" s="569"/>
      <c r="BV36" s="570">
        <v>12259</v>
      </c>
      <c r="BW36" s="393"/>
      <c r="BX36" s="393"/>
      <c r="BY36" s="393"/>
      <c r="BZ36" s="393"/>
      <c r="CA36" s="393"/>
      <c r="CB36" s="612"/>
      <c r="CD36" s="567" t="s">
        <v>403</v>
      </c>
      <c r="CE36" s="568"/>
      <c r="CF36" s="568"/>
      <c r="CG36" s="568"/>
      <c r="CH36" s="568"/>
      <c r="CI36" s="568"/>
      <c r="CJ36" s="568"/>
      <c r="CK36" s="568"/>
      <c r="CL36" s="568"/>
      <c r="CM36" s="568"/>
      <c r="CN36" s="568"/>
      <c r="CO36" s="568"/>
      <c r="CP36" s="568"/>
      <c r="CQ36" s="569"/>
      <c r="CR36" s="570">
        <v>354107</v>
      </c>
      <c r="CS36" s="393"/>
      <c r="CT36" s="393"/>
      <c r="CU36" s="393"/>
      <c r="CV36" s="393"/>
      <c r="CW36" s="393"/>
      <c r="CX36" s="393"/>
      <c r="CY36" s="571"/>
      <c r="CZ36" s="572">
        <v>14.6</v>
      </c>
      <c r="DA36" s="599"/>
      <c r="DB36" s="599"/>
      <c r="DC36" s="600"/>
      <c r="DD36" s="574">
        <v>242678</v>
      </c>
      <c r="DE36" s="393"/>
      <c r="DF36" s="393"/>
      <c r="DG36" s="393"/>
      <c r="DH36" s="393"/>
      <c r="DI36" s="393"/>
      <c r="DJ36" s="393"/>
      <c r="DK36" s="571"/>
      <c r="DL36" s="574">
        <v>207304</v>
      </c>
      <c r="DM36" s="393"/>
      <c r="DN36" s="393"/>
      <c r="DO36" s="393"/>
      <c r="DP36" s="393"/>
      <c r="DQ36" s="393"/>
      <c r="DR36" s="393"/>
      <c r="DS36" s="393"/>
      <c r="DT36" s="393"/>
      <c r="DU36" s="393"/>
      <c r="DV36" s="571"/>
      <c r="DW36" s="572">
        <v>15.4</v>
      </c>
      <c r="DX36" s="599"/>
      <c r="DY36" s="599"/>
      <c r="DZ36" s="599"/>
      <c r="EA36" s="599"/>
      <c r="EB36" s="599"/>
      <c r="EC36" s="608"/>
    </row>
    <row r="37" spans="2:133" ht="11.25" customHeight="1" x14ac:dyDescent="0.15">
      <c r="B37" s="567" t="s">
        <v>197</v>
      </c>
      <c r="C37" s="568"/>
      <c r="D37" s="568"/>
      <c r="E37" s="568"/>
      <c r="F37" s="568"/>
      <c r="G37" s="568"/>
      <c r="H37" s="568"/>
      <c r="I37" s="568"/>
      <c r="J37" s="568"/>
      <c r="K37" s="568"/>
      <c r="L37" s="568"/>
      <c r="M37" s="568"/>
      <c r="N37" s="568"/>
      <c r="O37" s="568"/>
      <c r="P37" s="568"/>
      <c r="Q37" s="569"/>
      <c r="R37" s="570">
        <v>55589</v>
      </c>
      <c r="S37" s="393"/>
      <c r="T37" s="393"/>
      <c r="U37" s="393"/>
      <c r="V37" s="393"/>
      <c r="W37" s="393"/>
      <c r="X37" s="393"/>
      <c r="Y37" s="571"/>
      <c r="Z37" s="618">
        <v>2.2000000000000002</v>
      </c>
      <c r="AA37" s="618"/>
      <c r="AB37" s="618"/>
      <c r="AC37" s="618"/>
      <c r="AD37" s="619" t="s">
        <v>155</v>
      </c>
      <c r="AE37" s="619"/>
      <c r="AF37" s="619"/>
      <c r="AG37" s="619"/>
      <c r="AH37" s="619"/>
      <c r="AI37" s="619"/>
      <c r="AJ37" s="619"/>
      <c r="AK37" s="619"/>
      <c r="AL37" s="572" t="s">
        <v>155</v>
      </c>
      <c r="AM37" s="341"/>
      <c r="AN37" s="341"/>
      <c r="AO37" s="620"/>
      <c r="AQ37" s="609" t="s">
        <v>92</v>
      </c>
      <c r="AR37" s="486"/>
      <c r="AS37" s="486"/>
      <c r="AT37" s="486"/>
      <c r="AU37" s="486"/>
      <c r="AV37" s="486"/>
      <c r="AW37" s="486"/>
      <c r="AX37" s="486"/>
      <c r="AY37" s="610"/>
      <c r="AZ37" s="570" t="s">
        <v>155</v>
      </c>
      <c r="BA37" s="393"/>
      <c r="BB37" s="393"/>
      <c r="BC37" s="393"/>
      <c r="BD37" s="597"/>
      <c r="BE37" s="597"/>
      <c r="BF37" s="611"/>
      <c r="BG37" s="567" t="s">
        <v>127</v>
      </c>
      <c r="BH37" s="568"/>
      <c r="BI37" s="568"/>
      <c r="BJ37" s="568"/>
      <c r="BK37" s="568"/>
      <c r="BL37" s="568"/>
      <c r="BM37" s="568"/>
      <c r="BN37" s="568"/>
      <c r="BO37" s="568"/>
      <c r="BP37" s="568"/>
      <c r="BQ37" s="568"/>
      <c r="BR37" s="568"/>
      <c r="BS37" s="568"/>
      <c r="BT37" s="568"/>
      <c r="BU37" s="569"/>
      <c r="BV37" s="570">
        <v>150</v>
      </c>
      <c r="BW37" s="393"/>
      <c r="BX37" s="393"/>
      <c r="BY37" s="393"/>
      <c r="BZ37" s="393"/>
      <c r="CA37" s="393"/>
      <c r="CB37" s="612"/>
      <c r="CD37" s="567" t="s">
        <v>160</v>
      </c>
      <c r="CE37" s="568"/>
      <c r="CF37" s="568"/>
      <c r="CG37" s="568"/>
      <c r="CH37" s="568"/>
      <c r="CI37" s="568"/>
      <c r="CJ37" s="568"/>
      <c r="CK37" s="568"/>
      <c r="CL37" s="568"/>
      <c r="CM37" s="568"/>
      <c r="CN37" s="568"/>
      <c r="CO37" s="568"/>
      <c r="CP37" s="568"/>
      <c r="CQ37" s="569"/>
      <c r="CR37" s="570">
        <v>47695</v>
      </c>
      <c r="CS37" s="597"/>
      <c r="CT37" s="597"/>
      <c r="CU37" s="597"/>
      <c r="CV37" s="597"/>
      <c r="CW37" s="597"/>
      <c r="CX37" s="597"/>
      <c r="CY37" s="598"/>
      <c r="CZ37" s="572">
        <v>2</v>
      </c>
      <c r="DA37" s="599"/>
      <c r="DB37" s="599"/>
      <c r="DC37" s="600"/>
      <c r="DD37" s="574">
        <v>42642</v>
      </c>
      <c r="DE37" s="597"/>
      <c r="DF37" s="597"/>
      <c r="DG37" s="597"/>
      <c r="DH37" s="597"/>
      <c r="DI37" s="597"/>
      <c r="DJ37" s="597"/>
      <c r="DK37" s="598"/>
      <c r="DL37" s="574">
        <v>42642</v>
      </c>
      <c r="DM37" s="597"/>
      <c r="DN37" s="597"/>
      <c r="DO37" s="597"/>
      <c r="DP37" s="597"/>
      <c r="DQ37" s="597"/>
      <c r="DR37" s="597"/>
      <c r="DS37" s="597"/>
      <c r="DT37" s="597"/>
      <c r="DU37" s="597"/>
      <c r="DV37" s="598"/>
      <c r="DW37" s="572">
        <v>3.2</v>
      </c>
      <c r="DX37" s="599"/>
      <c r="DY37" s="599"/>
      <c r="DZ37" s="599"/>
      <c r="EA37" s="599"/>
      <c r="EB37" s="599"/>
      <c r="EC37" s="608"/>
    </row>
    <row r="38" spans="2:133" ht="11.25" customHeight="1" x14ac:dyDescent="0.15">
      <c r="B38" s="581" t="s">
        <v>404</v>
      </c>
      <c r="C38" s="582"/>
      <c r="D38" s="582"/>
      <c r="E38" s="582"/>
      <c r="F38" s="582"/>
      <c r="G38" s="582"/>
      <c r="H38" s="582"/>
      <c r="I38" s="582"/>
      <c r="J38" s="582"/>
      <c r="K38" s="582"/>
      <c r="L38" s="582"/>
      <c r="M38" s="582"/>
      <c r="N38" s="582"/>
      <c r="O38" s="582"/>
      <c r="P38" s="582"/>
      <c r="Q38" s="583"/>
      <c r="R38" s="584">
        <v>2516496</v>
      </c>
      <c r="S38" s="604"/>
      <c r="T38" s="604"/>
      <c r="U38" s="604"/>
      <c r="V38" s="604"/>
      <c r="W38" s="604"/>
      <c r="X38" s="604"/>
      <c r="Y38" s="613"/>
      <c r="Z38" s="614">
        <v>100</v>
      </c>
      <c r="AA38" s="614"/>
      <c r="AB38" s="614"/>
      <c r="AC38" s="614"/>
      <c r="AD38" s="615">
        <v>1294442</v>
      </c>
      <c r="AE38" s="615"/>
      <c r="AF38" s="615"/>
      <c r="AG38" s="615"/>
      <c r="AH38" s="615"/>
      <c r="AI38" s="615"/>
      <c r="AJ38" s="615"/>
      <c r="AK38" s="615"/>
      <c r="AL38" s="587">
        <v>100</v>
      </c>
      <c r="AM38" s="616"/>
      <c r="AN38" s="616"/>
      <c r="AO38" s="617"/>
      <c r="AQ38" s="609" t="s">
        <v>405</v>
      </c>
      <c r="AR38" s="486"/>
      <c r="AS38" s="486"/>
      <c r="AT38" s="486"/>
      <c r="AU38" s="486"/>
      <c r="AV38" s="486"/>
      <c r="AW38" s="486"/>
      <c r="AX38" s="486"/>
      <c r="AY38" s="610"/>
      <c r="AZ38" s="570" t="s">
        <v>155</v>
      </c>
      <c r="BA38" s="393"/>
      <c r="BB38" s="393"/>
      <c r="BC38" s="393"/>
      <c r="BD38" s="597"/>
      <c r="BE38" s="597"/>
      <c r="BF38" s="611"/>
      <c r="BG38" s="567" t="s">
        <v>288</v>
      </c>
      <c r="BH38" s="568"/>
      <c r="BI38" s="568"/>
      <c r="BJ38" s="568"/>
      <c r="BK38" s="568"/>
      <c r="BL38" s="568"/>
      <c r="BM38" s="568"/>
      <c r="BN38" s="568"/>
      <c r="BO38" s="568"/>
      <c r="BP38" s="568"/>
      <c r="BQ38" s="568"/>
      <c r="BR38" s="568"/>
      <c r="BS38" s="568"/>
      <c r="BT38" s="568"/>
      <c r="BU38" s="569"/>
      <c r="BV38" s="570">
        <v>234</v>
      </c>
      <c r="BW38" s="393"/>
      <c r="BX38" s="393"/>
      <c r="BY38" s="393"/>
      <c r="BZ38" s="393"/>
      <c r="CA38" s="393"/>
      <c r="CB38" s="612"/>
      <c r="CD38" s="567" t="s">
        <v>267</v>
      </c>
      <c r="CE38" s="568"/>
      <c r="CF38" s="568"/>
      <c r="CG38" s="568"/>
      <c r="CH38" s="568"/>
      <c r="CI38" s="568"/>
      <c r="CJ38" s="568"/>
      <c r="CK38" s="568"/>
      <c r="CL38" s="568"/>
      <c r="CM38" s="568"/>
      <c r="CN38" s="568"/>
      <c r="CO38" s="568"/>
      <c r="CP38" s="568"/>
      <c r="CQ38" s="569"/>
      <c r="CR38" s="570">
        <v>142775</v>
      </c>
      <c r="CS38" s="393"/>
      <c r="CT38" s="393"/>
      <c r="CU38" s="393"/>
      <c r="CV38" s="393"/>
      <c r="CW38" s="393"/>
      <c r="CX38" s="393"/>
      <c r="CY38" s="571"/>
      <c r="CZ38" s="572">
        <v>5.9</v>
      </c>
      <c r="DA38" s="599"/>
      <c r="DB38" s="599"/>
      <c r="DC38" s="600"/>
      <c r="DD38" s="574">
        <v>128824</v>
      </c>
      <c r="DE38" s="393"/>
      <c r="DF38" s="393"/>
      <c r="DG38" s="393"/>
      <c r="DH38" s="393"/>
      <c r="DI38" s="393"/>
      <c r="DJ38" s="393"/>
      <c r="DK38" s="571"/>
      <c r="DL38" s="574">
        <v>118824</v>
      </c>
      <c r="DM38" s="393"/>
      <c r="DN38" s="393"/>
      <c r="DO38" s="393"/>
      <c r="DP38" s="393"/>
      <c r="DQ38" s="393"/>
      <c r="DR38" s="393"/>
      <c r="DS38" s="393"/>
      <c r="DT38" s="393"/>
      <c r="DU38" s="393"/>
      <c r="DV38" s="571"/>
      <c r="DW38" s="572">
        <v>8.8000000000000007</v>
      </c>
      <c r="DX38" s="599"/>
      <c r="DY38" s="599"/>
      <c r="DZ38" s="599"/>
      <c r="EA38" s="599"/>
      <c r="EB38" s="599"/>
      <c r="EC38" s="608"/>
    </row>
    <row r="39" spans="2:133" ht="11.25" customHeight="1" x14ac:dyDescent="0.15">
      <c r="AQ39" s="609" t="s">
        <v>207</v>
      </c>
      <c r="AR39" s="486"/>
      <c r="AS39" s="486"/>
      <c r="AT39" s="486"/>
      <c r="AU39" s="486"/>
      <c r="AV39" s="486"/>
      <c r="AW39" s="486"/>
      <c r="AX39" s="486"/>
      <c r="AY39" s="610"/>
      <c r="AZ39" s="570" t="s">
        <v>155</v>
      </c>
      <c r="BA39" s="393"/>
      <c r="BB39" s="393"/>
      <c r="BC39" s="393"/>
      <c r="BD39" s="597"/>
      <c r="BE39" s="597"/>
      <c r="BF39" s="611"/>
      <c r="BG39" s="607" t="s">
        <v>232</v>
      </c>
      <c r="BH39" s="445"/>
      <c r="BI39" s="445"/>
      <c r="BJ39" s="445"/>
      <c r="BK39" s="445"/>
      <c r="BL39" s="7"/>
      <c r="BM39" s="568" t="s">
        <v>215</v>
      </c>
      <c r="BN39" s="568"/>
      <c r="BO39" s="568"/>
      <c r="BP39" s="568"/>
      <c r="BQ39" s="568"/>
      <c r="BR39" s="568"/>
      <c r="BS39" s="568"/>
      <c r="BT39" s="568"/>
      <c r="BU39" s="569"/>
      <c r="BV39" s="570">
        <v>67</v>
      </c>
      <c r="BW39" s="393"/>
      <c r="BX39" s="393"/>
      <c r="BY39" s="393"/>
      <c r="BZ39" s="393"/>
      <c r="CA39" s="393"/>
      <c r="CB39" s="612"/>
      <c r="CD39" s="567" t="s">
        <v>6</v>
      </c>
      <c r="CE39" s="568"/>
      <c r="CF39" s="568"/>
      <c r="CG39" s="568"/>
      <c r="CH39" s="568"/>
      <c r="CI39" s="568"/>
      <c r="CJ39" s="568"/>
      <c r="CK39" s="568"/>
      <c r="CL39" s="568"/>
      <c r="CM39" s="568"/>
      <c r="CN39" s="568"/>
      <c r="CO39" s="568"/>
      <c r="CP39" s="568"/>
      <c r="CQ39" s="569"/>
      <c r="CR39" s="570">
        <v>513</v>
      </c>
      <c r="CS39" s="597"/>
      <c r="CT39" s="597"/>
      <c r="CU39" s="597"/>
      <c r="CV39" s="597"/>
      <c r="CW39" s="597"/>
      <c r="CX39" s="597"/>
      <c r="CY39" s="598"/>
      <c r="CZ39" s="572">
        <v>0</v>
      </c>
      <c r="DA39" s="599"/>
      <c r="DB39" s="599"/>
      <c r="DC39" s="600"/>
      <c r="DD39" s="574">
        <v>513</v>
      </c>
      <c r="DE39" s="597"/>
      <c r="DF39" s="597"/>
      <c r="DG39" s="597"/>
      <c r="DH39" s="597"/>
      <c r="DI39" s="597"/>
      <c r="DJ39" s="597"/>
      <c r="DK39" s="598"/>
      <c r="DL39" s="574" t="s">
        <v>155</v>
      </c>
      <c r="DM39" s="597"/>
      <c r="DN39" s="597"/>
      <c r="DO39" s="597"/>
      <c r="DP39" s="597"/>
      <c r="DQ39" s="597"/>
      <c r="DR39" s="597"/>
      <c r="DS39" s="597"/>
      <c r="DT39" s="597"/>
      <c r="DU39" s="597"/>
      <c r="DV39" s="598"/>
      <c r="DW39" s="572" t="s">
        <v>155</v>
      </c>
      <c r="DX39" s="599"/>
      <c r="DY39" s="599"/>
      <c r="DZ39" s="599"/>
      <c r="EA39" s="599"/>
      <c r="EB39" s="599"/>
      <c r="EC39" s="608"/>
    </row>
    <row r="40" spans="2:133" ht="11.25" customHeight="1" x14ac:dyDescent="0.15">
      <c r="AQ40" s="609" t="s">
        <v>406</v>
      </c>
      <c r="AR40" s="486"/>
      <c r="AS40" s="486"/>
      <c r="AT40" s="486"/>
      <c r="AU40" s="486"/>
      <c r="AV40" s="486"/>
      <c r="AW40" s="486"/>
      <c r="AX40" s="486"/>
      <c r="AY40" s="610"/>
      <c r="AZ40" s="570">
        <v>3442</v>
      </c>
      <c r="BA40" s="393"/>
      <c r="BB40" s="393"/>
      <c r="BC40" s="393"/>
      <c r="BD40" s="597"/>
      <c r="BE40" s="597"/>
      <c r="BF40" s="611"/>
      <c r="BG40" s="607"/>
      <c r="BH40" s="445"/>
      <c r="BI40" s="445"/>
      <c r="BJ40" s="445"/>
      <c r="BK40" s="445"/>
      <c r="BL40" s="7"/>
      <c r="BM40" s="568" t="s">
        <v>373</v>
      </c>
      <c r="BN40" s="568"/>
      <c r="BO40" s="568"/>
      <c r="BP40" s="568"/>
      <c r="BQ40" s="568"/>
      <c r="BR40" s="568"/>
      <c r="BS40" s="568"/>
      <c r="BT40" s="568"/>
      <c r="BU40" s="569"/>
      <c r="BV40" s="570">
        <v>191</v>
      </c>
      <c r="BW40" s="393"/>
      <c r="BX40" s="393"/>
      <c r="BY40" s="393"/>
      <c r="BZ40" s="393"/>
      <c r="CA40" s="393"/>
      <c r="CB40" s="612"/>
      <c r="CD40" s="567" t="s">
        <v>407</v>
      </c>
      <c r="CE40" s="568"/>
      <c r="CF40" s="568"/>
      <c r="CG40" s="568"/>
      <c r="CH40" s="568"/>
      <c r="CI40" s="568"/>
      <c r="CJ40" s="568"/>
      <c r="CK40" s="568"/>
      <c r="CL40" s="568"/>
      <c r="CM40" s="568"/>
      <c r="CN40" s="568"/>
      <c r="CO40" s="568"/>
      <c r="CP40" s="568"/>
      <c r="CQ40" s="569"/>
      <c r="CR40" s="570">
        <v>27600</v>
      </c>
      <c r="CS40" s="393"/>
      <c r="CT40" s="393"/>
      <c r="CU40" s="393"/>
      <c r="CV40" s="393"/>
      <c r="CW40" s="393"/>
      <c r="CX40" s="393"/>
      <c r="CY40" s="571"/>
      <c r="CZ40" s="572">
        <v>1.1000000000000001</v>
      </c>
      <c r="DA40" s="599"/>
      <c r="DB40" s="599"/>
      <c r="DC40" s="600"/>
      <c r="DD40" s="574">
        <v>11526</v>
      </c>
      <c r="DE40" s="393"/>
      <c r="DF40" s="393"/>
      <c r="DG40" s="393"/>
      <c r="DH40" s="393"/>
      <c r="DI40" s="393"/>
      <c r="DJ40" s="393"/>
      <c r="DK40" s="571"/>
      <c r="DL40" s="574" t="s">
        <v>155</v>
      </c>
      <c r="DM40" s="393"/>
      <c r="DN40" s="393"/>
      <c r="DO40" s="393"/>
      <c r="DP40" s="393"/>
      <c r="DQ40" s="393"/>
      <c r="DR40" s="393"/>
      <c r="DS40" s="393"/>
      <c r="DT40" s="393"/>
      <c r="DU40" s="393"/>
      <c r="DV40" s="571"/>
      <c r="DW40" s="572" t="s">
        <v>155</v>
      </c>
      <c r="DX40" s="599"/>
      <c r="DY40" s="599"/>
      <c r="DZ40" s="599"/>
      <c r="EA40" s="599"/>
      <c r="EB40" s="599"/>
      <c r="EC40" s="608"/>
    </row>
    <row r="41" spans="2:133" ht="11.25" customHeight="1" x14ac:dyDescent="0.15">
      <c r="AQ41" s="601" t="s">
        <v>408</v>
      </c>
      <c r="AR41" s="602"/>
      <c r="AS41" s="602"/>
      <c r="AT41" s="602"/>
      <c r="AU41" s="602"/>
      <c r="AV41" s="602"/>
      <c r="AW41" s="602"/>
      <c r="AX41" s="602"/>
      <c r="AY41" s="603"/>
      <c r="AZ41" s="584">
        <v>78702</v>
      </c>
      <c r="BA41" s="604"/>
      <c r="BB41" s="604"/>
      <c r="BC41" s="604"/>
      <c r="BD41" s="585"/>
      <c r="BE41" s="585"/>
      <c r="BF41" s="605"/>
      <c r="BG41" s="371"/>
      <c r="BH41" s="372"/>
      <c r="BI41" s="372"/>
      <c r="BJ41" s="372"/>
      <c r="BK41" s="372"/>
      <c r="BL41" s="23"/>
      <c r="BM41" s="582" t="s">
        <v>364</v>
      </c>
      <c r="BN41" s="582"/>
      <c r="BO41" s="582"/>
      <c r="BP41" s="582"/>
      <c r="BQ41" s="582"/>
      <c r="BR41" s="582"/>
      <c r="BS41" s="582"/>
      <c r="BT41" s="582"/>
      <c r="BU41" s="583"/>
      <c r="BV41" s="584">
        <v>330</v>
      </c>
      <c r="BW41" s="604"/>
      <c r="BX41" s="604"/>
      <c r="BY41" s="604"/>
      <c r="BZ41" s="604"/>
      <c r="CA41" s="604"/>
      <c r="CB41" s="606"/>
      <c r="CD41" s="567" t="s">
        <v>409</v>
      </c>
      <c r="CE41" s="568"/>
      <c r="CF41" s="568"/>
      <c r="CG41" s="568"/>
      <c r="CH41" s="568"/>
      <c r="CI41" s="568"/>
      <c r="CJ41" s="568"/>
      <c r="CK41" s="568"/>
      <c r="CL41" s="568"/>
      <c r="CM41" s="568"/>
      <c r="CN41" s="568"/>
      <c r="CO41" s="568"/>
      <c r="CP41" s="568"/>
      <c r="CQ41" s="569"/>
      <c r="CR41" s="570" t="s">
        <v>155</v>
      </c>
      <c r="CS41" s="597"/>
      <c r="CT41" s="597"/>
      <c r="CU41" s="597"/>
      <c r="CV41" s="597"/>
      <c r="CW41" s="597"/>
      <c r="CX41" s="597"/>
      <c r="CY41" s="598"/>
      <c r="CZ41" s="572" t="s">
        <v>155</v>
      </c>
      <c r="DA41" s="599"/>
      <c r="DB41" s="599"/>
      <c r="DC41" s="600"/>
      <c r="DD41" s="574" t="s">
        <v>155</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x14ac:dyDescent="0.15">
      <c r="B42" s="8" t="s">
        <v>410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411</v>
      </c>
      <c r="CE42" s="568"/>
      <c r="CF42" s="568"/>
      <c r="CG42" s="568"/>
      <c r="CH42" s="568"/>
      <c r="CI42" s="568"/>
      <c r="CJ42" s="568"/>
      <c r="CK42" s="568"/>
      <c r="CL42" s="568"/>
      <c r="CM42" s="568"/>
      <c r="CN42" s="568"/>
      <c r="CO42" s="568"/>
      <c r="CP42" s="568"/>
      <c r="CQ42" s="569"/>
      <c r="CR42" s="570">
        <v>472873</v>
      </c>
      <c r="CS42" s="393"/>
      <c r="CT42" s="393"/>
      <c r="CU42" s="393"/>
      <c r="CV42" s="393"/>
      <c r="CW42" s="393"/>
      <c r="CX42" s="393"/>
      <c r="CY42" s="571"/>
      <c r="CZ42" s="572">
        <v>19.5</v>
      </c>
      <c r="DA42" s="341"/>
      <c r="DB42" s="341"/>
      <c r="DC42" s="573"/>
      <c r="DD42" s="574">
        <v>222905</v>
      </c>
      <c r="DE42" s="393"/>
      <c r="DF42" s="393"/>
      <c r="DG42" s="393"/>
      <c r="DH42" s="393"/>
      <c r="DI42" s="393"/>
      <c r="DJ42" s="393"/>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x14ac:dyDescent="0.15">
      <c r="B43" s="44" t="s">
        <v>191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264</v>
      </c>
      <c r="CE43" s="568"/>
      <c r="CF43" s="568"/>
      <c r="CG43" s="568"/>
      <c r="CH43" s="568"/>
      <c r="CI43" s="568"/>
      <c r="CJ43" s="568"/>
      <c r="CK43" s="568"/>
      <c r="CL43" s="568"/>
      <c r="CM43" s="568"/>
      <c r="CN43" s="568"/>
      <c r="CO43" s="568"/>
      <c r="CP43" s="568"/>
      <c r="CQ43" s="569"/>
      <c r="CR43" s="570">
        <v>12337</v>
      </c>
      <c r="CS43" s="597"/>
      <c r="CT43" s="597"/>
      <c r="CU43" s="597"/>
      <c r="CV43" s="597"/>
      <c r="CW43" s="597"/>
      <c r="CX43" s="597"/>
      <c r="CY43" s="598"/>
      <c r="CZ43" s="572">
        <v>0.5</v>
      </c>
      <c r="DA43" s="599"/>
      <c r="DB43" s="599"/>
      <c r="DC43" s="600"/>
      <c r="DD43" s="574">
        <v>12297</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x14ac:dyDescent="0.15">
      <c r="B44" s="45" t="s">
        <v>360</v>
      </c>
      <c r="CD44" s="376" t="s">
        <v>381</v>
      </c>
      <c r="CE44" s="378"/>
      <c r="CF44" s="567" t="s">
        <v>188</v>
      </c>
      <c r="CG44" s="568"/>
      <c r="CH44" s="568"/>
      <c r="CI44" s="568"/>
      <c r="CJ44" s="568"/>
      <c r="CK44" s="568"/>
      <c r="CL44" s="568"/>
      <c r="CM44" s="568"/>
      <c r="CN44" s="568"/>
      <c r="CO44" s="568"/>
      <c r="CP44" s="568"/>
      <c r="CQ44" s="569"/>
      <c r="CR44" s="570">
        <v>472873</v>
      </c>
      <c r="CS44" s="393"/>
      <c r="CT44" s="393"/>
      <c r="CU44" s="393"/>
      <c r="CV44" s="393"/>
      <c r="CW44" s="393"/>
      <c r="CX44" s="393"/>
      <c r="CY44" s="571"/>
      <c r="CZ44" s="572">
        <v>19.5</v>
      </c>
      <c r="DA44" s="341"/>
      <c r="DB44" s="341"/>
      <c r="DC44" s="573"/>
      <c r="DD44" s="574">
        <v>222905</v>
      </c>
      <c r="DE44" s="393"/>
      <c r="DF44" s="393"/>
      <c r="DG44" s="393"/>
      <c r="DH44" s="393"/>
      <c r="DI44" s="393"/>
      <c r="DJ44" s="393"/>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x14ac:dyDescent="0.15">
      <c r="CD45" s="379"/>
      <c r="CE45" s="381"/>
      <c r="CF45" s="567" t="s">
        <v>412</v>
      </c>
      <c r="CG45" s="568"/>
      <c r="CH45" s="568"/>
      <c r="CI45" s="568"/>
      <c r="CJ45" s="568"/>
      <c r="CK45" s="568"/>
      <c r="CL45" s="568"/>
      <c r="CM45" s="568"/>
      <c r="CN45" s="568"/>
      <c r="CO45" s="568"/>
      <c r="CP45" s="568"/>
      <c r="CQ45" s="569"/>
      <c r="CR45" s="570">
        <v>233583</v>
      </c>
      <c r="CS45" s="597"/>
      <c r="CT45" s="597"/>
      <c r="CU45" s="597"/>
      <c r="CV45" s="597"/>
      <c r="CW45" s="597"/>
      <c r="CX45" s="597"/>
      <c r="CY45" s="598"/>
      <c r="CZ45" s="572">
        <v>9.6</v>
      </c>
      <c r="DA45" s="599"/>
      <c r="DB45" s="599"/>
      <c r="DC45" s="600"/>
      <c r="DD45" s="574">
        <v>118725</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x14ac:dyDescent="0.15">
      <c r="CD46" s="379"/>
      <c r="CE46" s="381"/>
      <c r="CF46" s="567" t="s">
        <v>15</v>
      </c>
      <c r="CG46" s="568"/>
      <c r="CH46" s="568"/>
      <c r="CI46" s="568"/>
      <c r="CJ46" s="568"/>
      <c r="CK46" s="568"/>
      <c r="CL46" s="568"/>
      <c r="CM46" s="568"/>
      <c r="CN46" s="568"/>
      <c r="CO46" s="568"/>
      <c r="CP46" s="568"/>
      <c r="CQ46" s="569"/>
      <c r="CR46" s="570">
        <v>232592</v>
      </c>
      <c r="CS46" s="393"/>
      <c r="CT46" s="393"/>
      <c r="CU46" s="393"/>
      <c r="CV46" s="393"/>
      <c r="CW46" s="393"/>
      <c r="CX46" s="393"/>
      <c r="CY46" s="571"/>
      <c r="CZ46" s="572">
        <v>9.6</v>
      </c>
      <c r="DA46" s="341"/>
      <c r="DB46" s="341"/>
      <c r="DC46" s="573"/>
      <c r="DD46" s="574">
        <v>99482</v>
      </c>
      <c r="DE46" s="393"/>
      <c r="DF46" s="393"/>
      <c r="DG46" s="393"/>
      <c r="DH46" s="393"/>
      <c r="DI46" s="393"/>
      <c r="DJ46" s="393"/>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x14ac:dyDescent="0.15">
      <c r="CD47" s="379"/>
      <c r="CE47" s="381"/>
      <c r="CF47" s="567" t="s">
        <v>413</v>
      </c>
      <c r="CG47" s="568"/>
      <c r="CH47" s="568"/>
      <c r="CI47" s="568"/>
      <c r="CJ47" s="568"/>
      <c r="CK47" s="568"/>
      <c r="CL47" s="568"/>
      <c r="CM47" s="568"/>
      <c r="CN47" s="568"/>
      <c r="CO47" s="568"/>
      <c r="CP47" s="568"/>
      <c r="CQ47" s="569"/>
      <c r="CR47" s="570" t="s">
        <v>155</v>
      </c>
      <c r="CS47" s="597"/>
      <c r="CT47" s="597"/>
      <c r="CU47" s="597"/>
      <c r="CV47" s="597"/>
      <c r="CW47" s="597"/>
      <c r="CX47" s="597"/>
      <c r="CY47" s="598"/>
      <c r="CZ47" s="572" t="s">
        <v>155</v>
      </c>
      <c r="DA47" s="599"/>
      <c r="DB47" s="599"/>
      <c r="DC47" s="600"/>
      <c r="DD47" s="574" t="s">
        <v>155</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x14ac:dyDescent="0.15">
      <c r="CD48" s="382"/>
      <c r="CE48" s="384"/>
      <c r="CF48" s="567" t="s">
        <v>66</v>
      </c>
      <c r="CG48" s="568"/>
      <c r="CH48" s="568"/>
      <c r="CI48" s="568"/>
      <c r="CJ48" s="568"/>
      <c r="CK48" s="568"/>
      <c r="CL48" s="568"/>
      <c r="CM48" s="568"/>
      <c r="CN48" s="568"/>
      <c r="CO48" s="568"/>
      <c r="CP48" s="568"/>
      <c r="CQ48" s="569"/>
      <c r="CR48" s="570" t="s">
        <v>155</v>
      </c>
      <c r="CS48" s="393"/>
      <c r="CT48" s="393"/>
      <c r="CU48" s="393"/>
      <c r="CV48" s="393"/>
      <c r="CW48" s="393"/>
      <c r="CX48" s="393"/>
      <c r="CY48" s="571"/>
      <c r="CZ48" s="572" t="s">
        <v>155</v>
      </c>
      <c r="DA48" s="341"/>
      <c r="DB48" s="341"/>
      <c r="DC48" s="573"/>
      <c r="DD48" s="574" t="s">
        <v>155</v>
      </c>
      <c r="DE48" s="393"/>
      <c r="DF48" s="393"/>
      <c r="DG48" s="393"/>
      <c r="DH48" s="393"/>
      <c r="DI48" s="393"/>
      <c r="DJ48" s="393"/>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x14ac:dyDescent="0.15">
      <c r="CD49" s="581" t="s">
        <v>7</v>
      </c>
      <c r="CE49" s="582"/>
      <c r="CF49" s="582"/>
      <c r="CG49" s="582"/>
      <c r="CH49" s="582"/>
      <c r="CI49" s="582"/>
      <c r="CJ49" s="582"/>
      <c r="CK49" s="582"/>
      <c r="CL49" s="582"/>
      <c r="CM49" s="582"/>
      <c r="CN49" s="582"/>
      <c r="CO49" s="582"/>
      <c r="CP49" s="582"/>
      <c r="CQ49" s="583"/>
      <c r="CR49" s="584">
        <v>2420865</v>
      </c>
      <c r="CS49" s="585"/>
      <c r="CT49" s="585"/>
      <c r="CU49" s="585"/>
      <c r="CV49" s="585"/>
      <c r="CW49" s="585"/>
      <c r="CX49" s="585"/>
      <c r="CY49" s="586"/>
      <c r="CZ49" s="587">
        <v>100</v>
      </c>
      <c r="DA49" s="588"/>
      <c r="DB49" s="588"/>
      <c r="DC49" s="589"/>
      <c r="DD49" s="590">
        <v>1725574</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x14ac:dyDescent="0.15"/>
    <row r="51" spans="82:133" hidden="1" x14ac:dyDescent="0.15"/>
    <row r="52" spans="82:133" hidden="1" x14ac:dyDescent="0.15"/>
    <row r="53" spans="82:133" hidden="1" x14ac:dyDescent="0.15"/>
  </sheetData>
  <sheetProtection algorithmName="SHA-512" hashValue="9DGGJzcYVRrbkgvVkQnwKWi0fYBOi8/OqE5vDNotRhIUDz9fzYQ0ADh7aYIMhctirrKTsrCoaT7E+2mPXqXu4A==" saltValue="20EPxIZX+31JPGv82qOF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415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290</v>
      </c>
      <c r="DK2" s="1000"/>
      <c r="DL2" s="1000"/>
      <c r="DM2" s="1000"/>
      <c r="DN2" s="1000"/>
      <c r="DO2" s="1001"/>
      <c r="DP2" s="69"/>
      <c r="DQ2" s="999" t="s">
        <v>291</v>
      </c>
      <c r="DR2" s="1000"/>
      <c r="DS2" s="1000"/>
      <c r="DT2" s="1000"/>
      <c r="DU2" s="1000"/>
      <c r="DV2" s="1000"/>
      <c r="DW2" s="1000"/>
      <c r="DX2" s="1000"/>
      <c r="DY2" s="1000"/>
      <c r="DZ2" s="100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0" t="s">
        <v>313</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78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8" t="s">
        <v>416</v>
      </c>
      <c r="B5" s="679"/>
      <c r="C5" s="679"/>
      <c r="D5" s="679"/>
      <c r="E5" s="679"/>
      <c r="F5" s="679"/>
      <c r="G5" s="679"/>
      <c r="H5" s="679"/>
      <c r="I5" s="679"/>
      <c r="J5" s="679"/>
      <c r="K5" s="679"/>
      <c r="L5" s="679"/>
      <c r="M5" s="679"/>
      <c r="N5" s="679"/>
      <c r="O5" s="679"/>
      <c r="P5" s="680"/>
      <c r="Q5" s="670" t="s">
        <v>244</v>
      </c>
      <c r="R5" s="671"/>
      <c r="S5" s="671"/>
      <c r="T5" s="671"/>
      <c r="U5" s="672"/>
      <c r="V5" s="670" t="s">
        <v>97</v>
      </c>
      <c r="W5" s="671"/>
      <c r="X5" s="671"/>
      <c r="Y5" s="671"/>
      <c r="Z5" s="672"/>
      <c r="AA5" s="670" t="s">
        <v>417</v>
      </c>
      <c r="AB5" s="671"/>
      <c r="AC5" s="671"/>
      <c r="AD5" s="671"/>
      <c r="AE5" s="671"/>
      <c r="AF5" s="760" t="s">
        <v>153</v>
      </c>
      <c r="AG5" s="671"/>
      <c r="AH5" s="671"/>
      <c r="AI5" s="671"/>
      <c r="AJ5" s="676"/>
      <c r="AK5" s="671" t="s">
        <v>402</v>
      </c>
      <c r="AL5" s="671"/>
      <c r="AM5" s="671"/>
      <c r="AN5" s="671"/>
      <c r="AO5" s="672"/>
      <c r="AP5" s="670" t="s">
        <v>157</v>
      </c>
      <c r="AQ5" s="671"/>
      <c r="AR5" s="671"/>
      <c r="AS5" s="671"/>
      <c r="AT5" s="672"/>
      <c r="AU5" s="670" t="s">
        <v>418</v>
      </c>
      <c r="AV5" s="671"/>
      <c r="AW5" s="671"/>
      <c r="AX5" s="671"/>
      <c r="AY5" s="676"/>
      <c r="AZ5" s="72"/>
      <c r="BA5" s="72"/>
      <c r="BB5" s="72"/>
      <c r="BC5" s="72"/>
      <c r="BD5" s="72"/>
      <c r="BE5" s="84"/>
      <c r="BF5" s="84"/>
      <c r="BG5" s="84"/>
      <c r="BH5" s="84"/>
      <c r="BI5" s="84"/>
      <c r="BJ5" s="84"/>
      <c r="BK5" s="84"/>
      <c r="BL5" s="84"/>
      <c r="BM5" s="84"/>
      <c r="BN5" s="84"/>
      <c r="BO5" s="84"/>
      <c r="BP5" s="84"/>
      <c r="BQ5" s="678" t="s">
        <v>286</v>
      </c>
      <c r="BR5" s="679"/>
      <c r="BS5" s="679"/>
      <c r="BT5" s="679"/>
      <c r="BU5" s="679"/>
      <c r="BV5" s="679"/>
      <c r="BW5" s="679"/>
      <c r="BX5" s="679"/>
      <c r="BY5" s="679"/>
      <c r="BZ5" s="679"/>
      <c r="CA5" s="679"/>
      <c r="CB5" s="679"/>
      <c r="CC5" s="679"/>
      <c r="CD5" s="679"/>
      <c r="CE5" s="679"/>
      <c r="CF5" s="679"/>
      <c r="CG5" s="680"/>
      <c r="CH5" s="670" t="s">
        <v>367</v>
      </c>
      <c r="CI5" s="671"/>
      <c r="CJ5" s="671"/>
      <c r="CK5" s="671"/>
      <c r="CL5" s="672"/>
      <c r="CM5" s="670" t="s">
        <v>419</v>
      </c>
      <c r="CN5" s="671"/>
      <c r="CO5" s="671"/>
      <c r="CP5" s="671"/>
      <c r="CQ5" s="672"/>
      <c r="CR5" s="670" t="s">
        <v>163</v>
      </c>
      <c r="CS5" s="671"/>
      <c r="CT5" s="671"/>
      <c r="CU5" s="671"/>
      <c r="CV5" s="672"/>
      <c r="CW5" s="670" t="s">
        <v>382</v>
      </c>
      <c r="CX5" s="671"/>
      <c r="CY5" s="671"/>
      <c r="CZ5" s="671"/>
      <c r="DA5" s="672"/>
      <c r="DB5" s="670" t="s">
        <v>422</v>
      </c>
      <c r="DC5" s="671"/>
      <c r="DD5" s="671"/>
      <c r="DE5" s="671"/>
      <c r="DF5" s="672"/>
      <c r="DG5" s="1011" t="s">
        <v>423</v>
      </c>
      <c r="DH5" s="1012"/>
      <c r="DI5" s="1012"/>
      <c r="DJ5" s="1012"/>
      <c r="DK5" s="1013"/>
      <c r="DL5" s="1011" t="s">
        <v>217</v>
      </c>
      <c r="DM5" s="1012"/>
      <c r="DN5" s="1012"/>
      <c r="DO5" s="1012"/>
      <c r="DP5" s="1013"/>
      <c r="DQ5" s="670" t="s">
        <v>424</v>
      </c>
      <c r="DR5" s="671"/>
      <c r="DS5" s="671"/>
      <c r="DT5" s="671"/>
      <c r="DU5" s="672"/>
      <c r="DV5" s="670" t="s">
        <v>418</v>
      </c>
      <c r="DW5" s="671"/>
      <c r="DX5" s="671"/>
      <c r="DY5" s="671"/>
      <c r="DZ5" s="676"/>
      <c r="EA5" s="81"/>
    </row>
    <row r="6" spans="1:131" s="53" customFormat="1" ht="26.25" customHeight="1" x14ac:dyDescent="0.15">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61"/>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x14ac:dyDescent="0.15">
      <c r="A7" s="58">
        <v>1</v>
      </c>
      <c r="B7" s="953" t="s">
        <v>383</v>
      </c>
      <c r="C7" s="954"/>
      <c r="D7" s="954"/>
      <c r="E7" s="954"/>
      <c r="F7" s="954"/>
      <c r="G7" s="954"/>
      <c r="H7" s="954"/>
      <c r="I7" s="954"/>
      <c r="J7" s="954"/>
      <c r="K7" s="954"/>
      <c r="L7" s="954"/>
      <c r="M7" s="954"/>
      <c r="N7" s="954"/>
      <c r="O7" s="954"/>
      <c r="P7" s="955"/>
      <c r="Q7" s="956">
        <v>2436</v>
      </c>
      <c r="R7" s="957"/>
      <c r="S7" s="957"/>
      <c r="T7" s="957"/>
      <c r="U7" s="957"/>
      <c r="V7" s="957">
        <v>2344</v>
      </c>
      <c r="W7" s="957"/>
      <c r="X7" s="957"/>
      <c r="Y7" s="957"/>
      <c r="Z7" s="957"/>
      <c r="AA7" s="957">
        <v>91</v>
      </c>
      <c r="AB7" s="957"/>
      <c r="AC7" s="957"/>
      <c r="AD7" s="957"/>
      <c r="AE7" s="1002"/>
      <c r="AF7" s="1003">
        <v>91</v>
      </c>
      <c r="AG7" s="1004"/>
      <c r="AH7" s="1004"/>
      <c r="AI7" s="1004"/>
      <c r="AJ7" s="1005"/>
      <c r="AK7" s="1006">
        <v>93</v>
      </c>
      <c r="AL7" s="957"/>
      <c r="AM7" s="957"/>
      <c r="AN7" s="957"/>
      <c r="AO7" s="957"/>
      <c r="AP7" s="957">
        <v>2243</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t="s">
        <v>518</v>
      </c>
      <c r="BT7" s="954"/>
      <c r="BU7" s="954"/>
      <c r="BV7" s="954"/>
      <c r="BW7" s="954"/>
      <c r="BX7" s="954"/>
      <c r="BY7" s="954"/>
      <c r="BZ7" s="954"/>
      <c r="CA7" s="954"/>
      <c r="CB7" s="954"/>
      <c r="CC7" s="954"/>
      <c r="CD7" s="954"/>
      <c r="CE7" s="954"/>
      <c r="CF7" s="954"/>
      <c r="CG7" s="955"/>
      <c r="CH7" s="1007">
        <v>-10</v>
      </c>
      <c r="CI7" s="1008"/>
      <c r="CJ7" s="1008"/>
      <c r="CK7" s="1008"/>
      <c r="CL7" s="1009"/>
      <c r="CM7" s="1007">
        <v>66</v>
      </c>
      <c r="CN7" s="1008"/>
      <c r="CO7" s="1008"/>
      <c r="CP7" s="1008"/>
      <c r="CQ7" s="1009"/>
      <c r="CR7" s="1007">
        <v>3</v>
      </c>
      <c r="CS7" s="1008"/>
      <c r="CT7" s="1008"/>
      <c r="CU7" s="1008"/>
      <c r="CV7" s="1009"/>
      <c r="CW7" s="1007">
        <v>5</v>
      </c>
      <c r="CX7" s="1008"/>
      <c r="CY7" s="1008"/>
      <c r="CZ7" s="1008"/>
      <c r="DA7" s="1009"/>
      <c r="DB7" s="1007" t="s">
        <v>155</v>
      </c>
      <c r="DC7" s="1008"/>
      <c r="DD7" s="1008"/>
      <c r="DE7" s="1008"/>
      <c r="DF7" s="1009"/>
      <c r="DG7" s="1007" t="s">
        <v>155</v>
      </c>
      <c r="DH7" s="1008"/>
      <c r="DI7" s="1008"/>
      <c r="DJ7" s="1008"/>
      <c r="DK7" s="1009"/>
      <c r="DL7" s="1007" t="s">
        <v>155</v>
      </c>
      <c r="DM7" s="1008"/>
      <c r="DN7" s="1008"/>
      <c r="DO7" s="1008"/>
      <c r="DP7" s="1009"/>
      <c r="DQ7" s="1007" t="s">
        <v>155</v>
      </c>
      <c r="DR7" s="1008"/>
      <c r="DS7" s="1008"/>
      <c r="DT7" s="1008"/>
      <c r="DU7" s="1009"/>
      <c r="DV7" s="953"/>
      <c r="DW7" s="954"/>
      <c r="DX7" s="954"/>
      <c r="DY7" s="954"/>
      <c r="DZ7" s="1010"/>
      <c r="EA7" s="81"/>
    </row>
    <row r="8" spans="1:131" s="53" customFormat="1" ht="26.25" customHeight="1" x14ac:dyDescent="0.15">
      <c r="A8" s="59">
        <v>2</v>
      </c>
      <c r="B8" s="942" t="s">
        <v>425</v>
      </c>
      <c r="C8" s="943"/>
      <c r="D8" s="943"/>
      <c r="E8" s="943"/>
      <c r="F8" s="943"/>
      <c r="G8" s="943"/>
      <c r="H8" s="943"/>
      <c r="I8" s="943"/>
      <c r="J8" s="943"/>
      <c r="K8" s="943"/>
      <c r="L8" s="943"/>
      <c r="M8" s="943"/>
      <c r="N8" s="943"/>
      <c r="O8" s="943"/>
      <c r="P8" s="944"/>
      <c r="Q8" s="945">
        <v>40</v>
      </c>
      <c r="R8" s="946"/>
      <c r="S8" s="946"/>
      <c r="T8" s="946"/>
      <c r="U8" s="946"/>
      <c r="V8" s="946">
        <v>40</v>
      </c>
      <c r="W8" s="946"/>
      <c r="X8" s="946"/>
      <c r="Y8" s="946"/>
      <c r="Z8" s="946"/>
      <c r="AA8" s="946">
        <v>1</v>
      </c>
      <c r="AB8" s="946"/>
      <c r="AC8" s="946"/>
      <c r="AD8" s="946"/>
      <c r="AE8" s="952"/>
      <c r="AF8" s="972">
        <v>1</v>
      </c>
      <c r="AG8" s="950"/>
      <c r="AH8" s="950"/>
      <c r="AI8" s="950"/>
      <c r="AJ8" s="973"/>
      <c r="AK8" s="951">
        <v>20</v>
      </c>
      <c r="AL8" s="946"/>
      <c r="AM8" s="946"/>
      <c r="AN8" s="946"/>
      <c r="AO8" s="946"/>
      <c r="AP8" s="946" t="s">
        <v>155</v>
      </c>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c r="BT8" s="943"/>
      <c r="BU8" s="943"/>
      <c r="BV8" s="943"/>
      <c r="BW8" s="943"/>
      <c r="BX8" s="943"/>
      <c r="BY8" s="943"/>
      <c r="BZ8" s="943"/>
      <c r="CA8" s="943"/>
      <c r="CB8" s="943"/>
      <c r="CC8" s="943"/>
      <c r="CD8" s="943"/>
      <c r="CE8" s="943"/>
      <c r="CF8" s="943"/>
      <c r="CG8" s="944"/>
      <c r="CH8" s="949"/>
      <c r="CI8" s="950"/>
      <c r="CJ8" s="950"/>
      <c r="CK8" s="950"/>
      <c r="CL8" s="960"/>
      <c r="CM8" s="949"/>
      <c r="CN8" s="950"/>
      <c r="CO8" s="950"/>
      <c r="CP8" s="950"/>
      <c r="CQ8" s="960"/>
      <c r="CR8" s="949"/>
      <c r="CS8" s="950"/>
      <c r="CT8" s="950"/>
      <c r="CU8" s="950"/>
      <c r="CV8" s="960"/>
      <c r="CW8" s="949"/>
      <c r="CX8" s="950"/>
      <c r="CY8" s="950"/>
      <c r="CZ8" s="950"/>
      <c r="DA8" s="960"/>
      <c r="DB8" s="949"/>
      <c r="DC8" s="950"/>
      <c r="DD8" s="950"/>
      <c r="DE8" s="950"/>
      <c r="DF8" s="960"/>
      <c r="DG8" s="949"/>
      <c r="DH8" s="950"/>
      <c r="DI8" s="950"/>
      <c r="DJ8" s="950"/>
      <c r="DK8" s="960"/>
      <c r="DL8" s="949"/>
      <c r="DM8" s="950"/>
      <c r="DN8" s="950"/>
      <c r="DO8" s="950"/>
      <c r="DP8" s="960"/>
      <c r="DQ8" s="949"/>
      <c r="DR8" s="950"/>
      <c r="DS8" s="950"/>
      <c r="DT8" s="950"/>
      <c r="DU8" s="960"/>
      <c r="DV8" s="942"/>
      <c r="DW8" s="943"/>
      <c r="DX8" s="943"/>
      <c r="DY8" s="943"/>
      <c r="DZ8" s="961"/>
      <c r="EA8" s="81"/>
    </row>
    <row r="9" spans="1:131" s="53" customFormat="1" ht="26.25" customHeight="1" x14ac:dyDescent="0.15">
      <c r="A9" s="59">
        <v>3</v>
      </c>
      <c r="B9" s="942" t="s">
        <v>426</v>
      </c>
      <c r="C9" s="943"/>
      <c r="D9" s="943"/>
      <c r="E9" s="943"/>
      <c r="F9" s="943"/>
      <c r="G9" s="943"/>
      <c r="H9" s="943"/>
      <c r="I9" s="943"/>
      <c r="J9" s="943"/>
      <c r="K9" s="943"/>
      <c r="L9" s="943"/>
      <c r="M9" s="943"/>
      <c r="N9" s="943"/>
      <c r="O9" s="943"/>
      <c r="P9" s="944"/>
      <c r="Q9" s="945">
        <v>95</v>
      </c>
      <c r="R9" s="946"/>
      <c r="S9" s="946"/>
      <c r="T9" s="946"/>
      <c r="U9" s="946"/>
      <c r="V9" s="946">
        <v>91</v>
      </c>
      <c r="W9" s="946"/>
      <c r="X9" s="946"/>
      <c r="Y9" s="946"/>
      <c r="Z9" s="946"/>
      <c r="AA9" s="946">
        <v>4</v>
      </c>
      <c r="AB9" s="946"/>
      <c r="AC9" s="946"/>
      <c r="AD9" s="946"/>
      <c r="AE9" s="952"/>
      <c r="AF9" s="972">
        <v>4</v>
      </c>
      <c r="AG9" s="950"/>
      <c r="AH9" s="950"/>
      <c r="AI9" s="950"/>
      <c r="AJ9" s="973"/>
      <c r="AK9" s="951">
        <v>35</v>
      </c>
      <c r="AL9" s="946"/>
      <c r="AM9" s="946"/>
      <c r="AN9" s="946"/>
      <c r="AO9" s="946"/>
      <c r="AP9" s="946" t="s">
        <v>155</v>
      </c>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c r="BT9" s="943"/>
      <c r="BU9" s="943"/>
      <c r="BV9" s="943"/>
      <c r="BW9" s="943"/>
      <c r="BX9" s="943"/>
      <c r="BY9" s="943"/>
      <c r="BZ9" s="943"/>
      <c r="CA9" s="943"/>
      <c r="CB9" s="943"/>
      <c r="CC9" s="943"/>
      <c r="CD9" s="943"/>
      <c r="CE9" s="943"/>
      <c r="CF9" s="943"/>
      <c r="CG9" s="944"/>
      <c r="CH9" s="949"/>
      <c r="CI9" s="950"/>
      <c r="CJ9" s="950"/>
      <c r="CK9" s="950"/>
      <c r="CL9" s="960"/>
      <c r="CM9" s="949"/>
      <c r="CN9" s="950"/>
      <c r="CO9" s="950"/>
      <c r="CP9" s="950"/>
      <c r="CQ9" s="960"/>
      <c r="CR9" s="949"/>
      <c r="CS9" s="950"/>
      <c r="CT9" s="950"/>
      <c r="CU9" s="950"/>
      <c r="CV9" s="960"/>
      <c r="CW9" s="949"/>
      <c r="CX9" s="950"/>
      <c r="CY9" s="950"/>
      <c r="CZ9" s="950"/>
      <c r="DA9" s="960"/>
      <c r="DB9" s="949"/>
      <c r="DC9" s="950"/>
      <c r="DD9" s="950"/>
      <c r="DE9" s="950"/>
      <c r="DF9" s="960"/>
      <c r="DG9" s="949"/>
      <c r="DH9" s="950"/>
      <c r="DI9" s="950"/>
      <c r="DJ9" s="950"/>
      <c r="DK9" s="960"/>
      <c r="DL9" s="949"/>
      <c r="DM9" s="950"/>
      <c r="DN9" s="950"/>
      <c r="DO9" s="950"/>
      <c r="DP9" s="960"/>
      <c r="DQ9" s="949"/>
      <c r="DR9" s="950"/>
      <c r="DS9" s="950"/>
      <c r="DT9" s="950"/>
      <c r="DU9" s="960"/>
      <c r="DV9" s="942"/>
      <c r="DW9" s="943"/>
      <c r="DX9" s="943"/>
      <c r="DY9" s="943"/>
      <c r="DZ9" s="961"/>
      <c r="EA9" s="81"/>
    </row>
    <row r="10" spans="1:131" s="53" customFormat="1" ht="26.25" customHeight="1" x14ac:dyDescent="0.15">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c r="BT10" s="943"/>
      <c r="BU10" s="943"/>
      <c r="BV10" s="943"/>
      <c r="BW10" s="943"/>
      <c r="BX10" s="943"/>
      <c r="BY10" s="943"/>
      <c r="BZ10" s="943"/>
      <c r="CA10" s="943"/>
      <c r="CB10" s="943"/>
      <c r="CC10" s="943"/>
      <c r="CD10" s="943"/>
      <c r="CE10" s="943"/>
      <c r="CF10" s="943"/>
      <c r="CG10" s="944"/>
      <c r="CH10" s="949"/>
      <c r="CI10" s="950"/>
      <c r="CJ10" s="950"/>
      <c r="CK10" s="950"/>
      <c r="CL10" s="960"/>
      <c r="CM10" s="949"/>
      <c r="CN10" s="950"/>
      <c r="CO10" s="950"/>
      <c r="CP10" s="950"/>
      <c r="CQ10" s="960"/>
      <c r="CR10" s="949"/>
      <c r="CS10" s="950"/>
      <c r="CT10" s="950"/>
      <c r="CU10" s="950"/>
      <c r="CV10" s="960"/>
      <c r="CW10" s="949"/>
      <c r="CX10" s="950"/>
      <c r="CY10" s="950"/>
      <c r="CZ10" s="950"/>
      <c r="DA10" s="960"/>
      <c r="DB10" s="949"/>
      <c r="DC10" s="950"/>
      <c r="DD10" s="950"/>
      <c r="DE10" s="950"/>
      <c r="DF10" s="960"/>
      <c r="DG10" s="949"/>
      <c r="DH10" s="950"/>
      <c r="DI10" s="950"/>
      <c r="DJ10" s="950"/>
      <c r="DK10" s="960"/>
      <c r="DL10" s="949"/>
      <c r="DM10" s="950"/>
      <c r="DN10" s="950"/>
      <c r="DO10" s="950"/>
      <c r="DP10" s="960"/>
      <c r="DQ10" s="949"/>
      <c r="DR10" s="950"/>
      <c r="DS10" s="950"/>
      <c r="DT10" s="950"/>
      <c r="DU10" s="960"/>
      <c r="DV10" s="942"/>
      <c r="DW10" s="943"/>
      <c r="DX10" s="943"/>
      <c r="DY10" s="943"/>
      <c r="DZ10" s="961"/>
      <c r="EA10" s="81"/>
    </row>
    <row r="11" spans="1:131" s="53" customFormat="1" ht="26.25" customHeight="1" x14ac:dyDescent="0.15">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x14ac:dyDescent="0.15">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x14ac:dyDescent="0.15">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x14ac:dyDescent="0.15">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x14ac:dyDescent="0.15">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x14ac:dyDescent="0.15">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x14ac:dyDescent="0.15">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x14ac:dyDescent="0.15">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x14ac:dyDescent="0.15">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x14ac:dyDescent="0.15">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x14ac:dyDescent="0.15">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x14ac:dyDescent="0.15">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427</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x14ac:dyDescent="0.15">
      <c r="A23" s="60" t="s">
        <v>428</v>
      </c>
      <c r="B23" s="920" t="s">
        <v>237</v>
      </c>
      <c r="C23" s="921"/>
      <c r="D23" s="921"/>
      <c r="E23" s="921"/>
      <c r="F23" s="921"/>
      <c r="G23" s="921"/>
      <c r="H23" s="921"/>
      <c r="I23" s="921"/>
      <c r="J23" s="921"/>
      <c r="K23" s="921"/>
      <c r="L23" s="921"/>
      <c r="M23" s="921"/>
      <c r="N23" s="921"/>
      <c r="O23" s="921"/>
      <c r="P23" s="922"/>
      <c r="Q23" s="991">
        <v>2571</v>
      </c>
      <c r="R23" s="932"/>
      <c r="S23" s="932"/>
      <c r="T23" s="932"/>
      <c r="U23" s="932"/>
      <c r="V23" s="932">
        <v>2475</v>
      </c>
      <c r="W23" s="932"/>
      <c r="X23" s="932"/>
      <c r="Y23" s="932"/>
      <c r="Z23" s="932"/>
      <c r="AA23" s="932">
        <v>96</v>
      </c>
      <c r="AB23" s="932"/>
      <c r="AC23" s="932"/>
      <c r="AD23" s="932"/>
      <c r="AE23" s="992"/>
      <c r="AF23" s="963">
        <v>96</v>
      </c>
      <c r="AG23" s="932"/>
      <c r="AH23" s="932"/>
      <c r="AI23" s="932"/>
      <c r="AJ23" s="964"/>
      <c r="AK23" s="965"/>
      <c r="AL23" s="931"/>
      <c r="AM23" s="931"/>
      <c r="AN23" s="931"/>
      <c r="AO23" s="931"/>
      <c r="AP23" s="932">
        <v>2243</v>
      </c>
      <c r="AQ23" s="932"/>
      <c r="AR23" s="932"/>
      <c r="AS23" s="932"/>
      <c r="AT23" s="932"/>
      <c r="AU23" s="933"/>
      <c r="AV23" s="933"/>
      <c r="AW23" s="933"/>
      <c r="AX23" s="933"/>
      <c r="AY23" s="934"/>
      <c r="AZ23" s="967" t="s">
        <v>155</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x14ac:dyDescent="0.15">
      <c r="A24" s="989" t="s">
        <v>351</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x14ac:dyDescent="0.15">
      <c r="A25" s="990" t="s">
        <v>430</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x14ac:dyDescent="0.15">
      <c r="A26" s="678" t="s">
        <v>416</v>
      </c>
      <c r="B26" s="679"/>
      <c r="C26" s="679"/>
      <c r="D26" s="679"/>
      <c r="E26" s="679"/>
      <c r="F26" s="679"/>
      <c r="G26" s="679"/>
      <c r="H26" s="679"/>
      <c r="I26" s="679"/>
      <c r="J26" s="679"/>
      <c r="K26" s="679"/>
      <c r="L26" s="679"/>
      <c r="M26" s="679"/>
      <c r="N26" s="679"/>
      <c r="O26" s="679"/>
      <c r="P26" s="680"/>
      <c r="Q26" s="670" t="s">
        <v>262</v>
      </c>
      <c r="R26" s="671"/>
      <c r="S26" s="671"/>
      <c r="T26" s="671"/>
      <c r="U26" s="672"/>
      <c r="V26" s="670" t="s">
        <v>314</v>
      </c>
      <c r="W26" s="671"/>
      <c r="X26" s="671"/>
      <c r="Y26" s="671"/>
      <c r="Z26" s="672"/>
      <c r="AA26" s="670" t="s">
        <v>281</v>
      </c>
      <c r="AB26" s="671"/>
      <c r="AC26" s="671"/>
      <c r="AD26" s="671"/>
      <c r="AE26" s="671"/>
      <c r="AF26" s="762" t="s">
        <v>431</v>
      </c>
      <c r="AG26" s="685"/>
      <c r="AH26" s="685"/>
      <c r="AI26" s="685"/>
      <c r="AJ26" s="763"/>
      <c r="AK26" s="671" t="s">
        <v>432</v>
      </c>
      <c r="AL26" s="671"/>
      <c r="AM26" s="671"/>
      <c r="AN26" s="671"/>
      <c r="AO26" s="672"/>
      <c r="AP26" s="670" t="s">
        <v>38</v>
      </c>
      <c r="AQ26" s="671"/>
      <c r="AR26" s="671"/>
      <c r="AS26" s="671"/>
      <c r="AT26" s="672"/>
      <c r="AU26" s="670" t="s">
        <v>433</v>
      </c>
      <c r="AV26" s="671"/>
      <c r="AW26" s="671"/>
      <c r="AX26" s="671"/>
      <c r="AY26" s="672"/>
      <c r="AZ26" s="670" t="s">
        <v>434</v>
      </c>
      <c r="BA26" s="671"/>
      <c r="BB26" s="671"/>
      <c r="BC26" s="671"/>
      <c r="BD26" s="672"/>
      <c r="BE26" s="670" t="s">
        <v>418</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x14ac:dyDescent="0.15">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64"/>
      <c r="AG27" s="688"/>
      <c r="AH27" s="688"/>
      <c r="AI27" s="688"/>
      <c r="AJ27" s="76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x14ac:dyDescent="0.15">
      <c r="A28" s="61">
        <v>1</v>
      </c>
      <c r="B28" s="953" t="s">
        <v>436</v>
      </c>
      <c r="C28" s="954"/>
      <c r="D28" s="954"/>
      <c r="E28" s="954"/>
      <c r="F28" s="954"/>
      <c r="G28" s="954"/>
      <c r="H28" s="954"/>
      <c r="I28" s="954"/>
      <c r="J28" s="954"/>
      <c r="K28" s="954"/>
      <c r="L28" s="954"/>
      <c r="M28" s="954"/>
      <c r="N28" s="954"/>
      <c r="O28" s="954"/>
      <c r="P28" s="955"/>
      <c r="Q28" s="980">
        <v>164</v>
      </c>
      <c r="R28" s="981"/>
      <c r="S28" s="981"/>
      <c r="T28" s="981"/>
      <c r="U28" s="981"/>
      <c r="V28" s="981">
        <v>152</v>
      </c>
      <c r="W28" s="981"/>
      <c r="X28" s="981"/>
      <c r="Y28" s="981"/>
      <c r="Z28" s="981"/>
      <c r="AA28" s="981">
        <v>91</v>
      </c>
      <c r="AB28" s="981"/>
      <c r="AC28" s="981"/>
      <c r="AD28" s="981"/>
      <c r="AE28" s="982"/>
      <c r="AF28" s="983">
        <v>13</v>
      </c>
      <c r="AG28" s="981"/>
      <c r="AH28" s="981"/>
      <c r="AI28" s="981"/>
      <c r="AJ28" s="984"/>
      <c r="AK28" s="985">
        <v>3</v>
      </c>
      <c r="AL28" s="981"/>
      <c r="AM28" s="981"/>
      <c r="AN28" s="981"/>
      <c r="AO28" s="981"/>
      <c r="AP28" s="981" t="s">
        <v>155</v>
      </c>
      <c r="AQ28" s="981"/>
      <c r="AR28" s="981"/>
      <c r="AS28" s="981"/>
      <c r="AT28" s="981"/>
      <c r="AU28" s="981" t="s">
        <v>155</v>
      </c>
      <c r="AV28" s="981"/>
      <c r="AW28" s="981"/>
      <c r="AX28" s="981"/>
      <c r="AY28" s="981"/>
      <c r="AZ28" s="986" t="s">
        <v>155</v>
      </c>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x14ac:dyDescent="0.15">
      <c r="A29" s="61">
        <v>2</v>
      </c>
      <c r="B29" s="942" t="s">
        <v>437</v>
      </c>
      <c r="C29" s="943"/>
      <c r="D29" s="943"/>
      <c r="E29" s="943"/>
      <c r="F29" s="943"/>
      <c r="G29" s="943"/>
      <c r="H29" s="943"/>
      <c r="I29" s="943"/>
      <c r="J29" s="943"/>
      <c r="K29" s="943"/>
      <c r="L29" s="943"/>
      <c r="M29" s="943"/>
      <c r="N29" s="943"/>
      <c r="O29" s="943"/>
      <c r="P29" s="944"/>
      <c r="Q29" s="945">
        <v>250</v>
      </c>
      <c r="R29" s="946"/>
      <c r="S29" s="946"/>
      <c r="T29" s="946"/>
      <c r="U29" s="946"/>
      <c r="V29" s="946">
        <v>240</v>
      </c>
      <c r="W29" s="946"/>
      <c r="X29" s="946"/>
      <c r="Y29" s="946"/>
      <c r="Z29" s="946"/>
      <c r="AA29" s="946">
        <v>1</v>
      </c>
      <c r="AB29" s="946"/>
      <c r="AC29" s="946"/>
      <c r="AD29" s="946"/>
      <c r="AE29" s="952"/>
      <c r="AF29" s="972">
        <v>10</v>
      </c>
      <c r="AG29" s="950"/>
      <c r="AH29" s="950"/>
      <c r="AI29" s="950"/>
      <c r="AJ29" s="973"/>
      <c r="AK29" s="951">
        <v>47</v>
      </c>
      <c r="AL29" s="946"/>
      <c r="AM29" s="946"/>
      <c r="AN29" s="946"/>
      <c r="AO29" s="946"/>
      <c r="AP29" s="946" t="s">
        <v>155</v>
      </c>
      <c r="AQ29" s="946"/>
      <c r="AR29" s="946"/>
      <c r="AS29" s="946"/>
      <c r="AT29" s="946"/>
      <c r="AU29" s="946" t="s">
        <v>155</v>
      </c>
      <c r="AV29" s="946"/>
      <c r="AW29" s="946"/>
      <c r="AX29" s="946"/>
      <c r="AY29" s="946"/>
      <c r="AZ29" s="979" t="s">
        <v>155</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x14ac:dyDescent="0.15">
      <c r="A30" s="61">
        <v>3</v>
      </c>
      <c r="B30" s="942" t="s">
        <v>438</v>
      </c>
      <c r="C30" s="943"/>
      <c r="D30" s="943"/>
      <c r="E30" s="943"/>
      <c r="F30" s="943"/>
      <c r="G30" s="943"/>
      <c r="H30" s="943"/>
      <c r="I30" s="943"/>
      <c r="J30" s="943"/>
      <c r="K30" s="943"/>
      <c r="L30" s="943"/>
      <c r="M30" s="943"/>
      <c r="N30" s="943"/>
      <c r="O30" s="943"/>
      <c r="P30" s="944"/>
      <c r="Q30" s="945">
        <v>21</v>
      </c>
      <c r="R30" s="946"/>
      <c r="S30" s="946"/>
      <c r="T30" s="946"/>
      <c r="U30" s="946"/>
      <c r="V30" s="946">
        <v>21</v>
      </c>
      <c r="W30" s="946"/>
      <c r="X30" s="946"/>
      <c r="Y30" s="946"/>
      <c r="Z30" s="946"/>
      <c r="AA30" s="946">
        <v>4</v>
      </c>
      <c r="AB30" s="946"/>
      <c r="AC30" s="946"/>
      <c r="AD30" s="946"/>
      <c r="AE30" s="952"/>
      <c r="AF30" s="972">
        <v>0</v>
      </c>
      <c r="AG30" s="950"/>
      <c r="AH30" s="950"/>
      <c r="AI30" s="950"/>
      <c r="AJ30" s="973"/>
      <c r="AK30" s="951">
        <v>8</v>
      </c>
      <c r="AL30" s="946"/>
      <c r="AM30" s="946"/>
      <c r="AN30" s="946"/>
      <c r="AO30" s="946"/>
      <c r="AP30" s="946" t="s">
        <v>155</v>
      </c>
      <c r="AQ30" s="946"/>
      <c r="AR30" s="946"/>
      <c r="AS30" s="946"/>
      <c r="AT30" s="946"/>
      <c r="AU30" s="946" t="s">
        <v>155</v>
      </c>
      <c r="AV30" s="946"/>
      <c r="AW30" s="946"/>
      <c r="AX30" s="946"/>
      <c r="AY30" s="946"/>
      <c r="AZ30" s="979" t="s">
        <v>155</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x14ac:dyDescent="0.15">
      <c r="A31" s="61">
        <v>4</v>
      </c>
      <c r="B31" s="942" t="s">
        <v>439</v>
      </c>
      <c r="C31" s="943"/>
      <c r="D31" s="943"/>
      <c r="E31" s="943"/>
      <c r="F31" s="943"/>
      <c r="G31" s="943"/>
      <c r="H31" s="943"/>
      <c r="I31" s="943"/>
      <c r="J31" s="943"/>
      <c r="K31" s="943"/>
      <c r="L31" s="943"/>
      <c r="M31" s="943"/>
      <c r="N31" s="943"/>
      <c r="O31" s="943"/>
      <c r="P31" s="944"/>
      <c r="Q31" s="945">
        <v>114</v>
      </c>
      <c r="R31" s="946"/>
      <c r="S31" s="946"/>
      <c r="T31" s="946"/>
      <c r="U31" s="946"/>
      <c r="V31" s="946">
        <v>113</v>
      </c>
      <c r="W31" s="946"/>
      <c r="X31" s="946"/>
      <c r="Y31" s="946"/>
      <c r="Z31" s="946"/>
      <c r="AA31" s="946">
        <v>1</v>
      </c>
      <c r="AB31" s="946"/>
      <c r="AC31" s="946"/>
      <c r="AD31" s="946"/>
      <c r="AE31" s="952"/>
      <c r="AF31" s="972">
        <v>1</v>
      </c>
      <c r="AG31" s="950"/>
      <c r="AH31" s="950"/>
      <c r="AI31" s="950"/>
      <c r="AJ31" s="973"/>
      <c r="AK31" s="951">
        <v>61</v>
      </c>
      <c r="AL31" s="946"/>
      <c r="AM31" s="946"/>
      <c r="AN31" s="946"/>
      <c r="AO31" s="946"/>
      <c r="AP31" s="946">
        <v>446</v>
      </c>
      <c r="AQ31" s="946"/>
      <c r="AR31" s="946"/>
      <c r="AS31" s="946"/>
      <c r="AT31" s="946"/>
      <c r="AU31" s="946">
        <v>367</v>
      </c>
      <c r="AV31" s="946"/>
      <c r="AW31" s="946"/>
      <c r="AX31" s="946"/>
      <c r="AY31" s="946"/>
      <c r="AZ31" s="979" t="s">
        <v>155</v>
      </c>
      <c r="BA31" s="979"/>
      <c r="BB31" s="979"/>
      <c r="BC31" s="979"/>
      <c r="BD31" s="979"/>
      <c r="BE31" s="947" t="s">
        <v>440</v>
      </c>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x14ac:dyDescent="0.15">
      <c r="A32" s="61">
        <v>5</v>
      </c>
      <c r="B32" s="942"/>
      <c r="C32" s="943"/>
      <c r="D32" s="943"/>
      <c r="E32" s="943"/>
      <c r="F32" s="943"/>
      <c r="G32" s="943"/>
      <c r="H32" s="943"/>
      <c r="I32" s="943"/>
      <c r="J32" s="943"/>
      <c r="K32" s="943"/>
      <c r="L32" s="943"/>
      <c r="M32" s="943"/>
      <c r="N32" s="943"/>
      <c r="O32" s="943"/>
      <c r="P32" s="944"/>
      <c r="Q32" s="945"/>
      <c r="R32" s="946"/>
      <c r="S32" s="946"/>
      <c r="T32" s="946"/>
      <c r="U32" s="946"/>
      <c r="V32" s="946"/>
      <c r="W32" s="946"/>
      <c r="X32" s="946"/>
      <c r="Y32" s="946"/>
      <c r="Z32" s="946"/>
      <c r="AA32" s="946"/>
      <c r="AB32" s="946"/>
      <c r="AC32" s="946"/>
      <c r="AD32" s="946"/>
      <c r="AE32" s="952"/>
      <c r="AF32" s="972"/>
      <c r="AG32" s="950"/>
      <c r="AH32" s="950"/>
      <c r="AI32" s="950"/>
      <c r="AJ32" s="973"/>
      <c r="AK32" s="951"/>
      <c r="AL32" s="946"/>
      <c r="AM32" s="946"/>
      <c r="AN32" s="946"/>
      <c r="AO32" s="946"/>
      <c r="AP32" s="946"/>
      <c r="AQ32" s="946"/>
      <c r="AR32" s="946"/>
      <c r="AS32" s="946"/>
      <c r="AT32" s="946"/>
      <c r="AU32" s="946"/>
      <c r="AV32" s="946"/>
      <c r="AW32" s="946"/>
      <c r="AX32" s="946"/>
      <c r="AY32" s="946"/>
      <c r="AZ32" s="979"/>
      <c r="BA32" s="979"/>
      <c r="BB32" s="979"/>
      <c r="BC32" s="979"/>
      <c r="BD32" s="979"/>
      <c r="BE32" s="947"/>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x14ac:dyDescent="0.15">
      <c r="A33" s="61">
        <v>6</v>
      </c>
      <c r="B33" s="942"/>
      <c r="C33" s="943"/>
      <c r="D33" s="943"/>
      <c r="E33" s="943"/>
      <c r="F33" s="943"/>
      <c r="G33" s="943"/>
      <c r="H33" s="943"/>
      <c r="I33" s="943"/>
      <c r="J33" s="943"/>
      <c r="K33" s="943"/>
      <c r="L33" s="943"/>
      <c r="M33" s="943"/>
      <c r="N33" s="943"/>
      <c r="O33" s="943"/>
      <c r="P33" s="944"/>
      <c r="Q33" s="945"/>
      <c r="R33" s="946"/>
      <c r="S33" s="946"/>
      <c r="T33" s="946"/>
      <c r="U33" s="946"/>
      <c r="V33" s="946"/>
      <c r="W33" s="946"/>
      <c r="X33" s="946"/>
      <c r="Y33" s="946"/>
      <c r="Z33" s="946"/>
      <c r="AA33" s="946"/>
      <c r="AB33" s="946"/>
      <c r="AC33" s="946"/>
      <c r="AD33" s="946"/>
      <c r="AE33" s="952"/>
      <c r="AF33" s="972"/>
      <c r="AG33" s="950"/>
      <c r="AH33" s="950"/>
      <c r="AI33" s="950"/>
      <c r="AJ33" s="973"/>
      <c r="AK33" s="951"/>
      <c r="AL33" s="946"/>
      <c r="AM33" s="946"/>
      <c r="AN33" s="946"/>
      <c r="AO33" s="946"/>
      <c r="AP33" s="946"/>
      <c r="AQ33" s="946"/>
      <c r="AR33" s="946"/>
      <c r="AS33" s="946"/>
      <c r="AT33" s="946"/>
      <c r="AU33" s="946"/>
      <c r="AV33" s="946"/>
      <c r="AW33" s="946"/>
      <c r="AX33" s="946"/>
      <c r="AY33" s="946"/>
      <c r="AZ33" s="979"/>
      <c r="BA33" s="979"/>
      <c r="BB33" s="979"/>
      <c r="BC33" s="979"/>
      <c r="BD33" s="979"/>
      <c r="BE33" s="947"/>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x14ac:dyDescent="0.15">
      <c r="A34" s="61">
        <v>7</v>
      </c>
      <c r="B34" s="942"/>
      <c r="C34" s="943"/>
      <c r="D34" s="943"/>
      <c r="E34" s="943"/>
      <c r="F34" s="943"/>
      <c r="G34" s="943"/>
      <c r="H34" s="943"/>
      <c r="I34" s="943"/>
      <c r="J34" s="943"/>
      <c r="K34" s="943"/>
      <c r="L34" s="943"/>
      <c r="M34" s="943"/>
      <c r="N34" s="943"/>
      <c r="O34" s="943"/>
      <c r="P34" s="944"/>
      <c r="Q34" s="945"/>
      <c r="R34" s="946"/>
      <c r="S34" s="946"/>
      <c r="T34" s="946"/>
      <c r="U34" s="946"/>
      <c r="V34" s="946"/>
      <c r="W34" s="946"/>
      <c r="X34" s="946"/>
      <c r="Y34" s="946"/>
      <c r="Z34" s="946"/>
      <c r="AA34" s="946"/>
      <c r="AB34" s="946"/>
      <c r="AC34" s="946"/>
      <c r="AD34" s="946"/>
      <c r="AE34" s="952"/>
      <c r="AF34" s="972"/>
      <c r="AG34" s="950"/>
      <c r="AH34" s="950"/>
      <c r="AI34" s="950"/>
      <c r="AJ34" s="973"/>
      <c r="AK34" s="951"/>
      <c r="AL34" s="946"/>
      <c r="AM34" s="946"/>
      <c r="AN34" s="946"/>
      <c r="AO34" s="946"/>
      <c r="AP34" s="946"/>
      <c r="AQ34" s="946"/>
      <c r="AR34" s="946"/>
      <c r="AS34" s="946"/>
      <c r="AT34" s="946"/>
      <c r="AU34" s="946"/>
      <c r="AV34" s="946"/>
      <c r="AW34" s="946"/>
      <c r="AX34" s="946"/>
      <c r="AY34" s="946"/>
      <c r="AZ34" s="979"/>
      <c r="BA34" s="979"/>
      <c r="BB34" s="979"/>
      <c r="BC34" s="979"/>
      <c r="BD34" s="979"/>
      <c r="BE34" s="947"/>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x14ac:dyDescent="0.15">
      <c r="A35" s="61">
        <v>8</v>
      </c>
      <c r="B35" s="942"/>
      <c r="C35" s="943"/>
      <c r="D35" s="943"/>
      <c r="E35" s="943"/>
      <c r="F35" s="943"/>
      <c r="G35" s="943"/>
      <c r="H35" s="943"/>
      <c r="I35" s="943"/>
      <c r="J35" s="943"/>
      <c r="K35" s="943"/>
      <c r="L35" s="943"/>
      <c r="M35" s="943"/>
      <c r="N35" s="943"/>
      <c r="O35" s="943"/>
      <c r="P35" s="944"/>
      <c r="Q35" s="945"/>
      <c r="R35" s="946"/>
      <c r="S35" s="946"/>
      <c r="T35" s="946"/>
      <c r="U35" s="946"/>
      <c r="V35" s="946"/>
      <c r="W35" s="946"/>
      <c r="X35" s="946"/>
      <c r="Y35" s="946"/>
      <c r="Z35" s="946"/>
      <c r="AA35" s="946"/>
      <c r="AB35" s="946"/>
      <c r="AC35" s="946"/>
      <c r="AD35" s="946"/>
      <c r="AE35" s="952"/>
      <c r="AF35" s="972"/>
      <c r="AG35" s="950"/>
      <c r="AH35" s="950"/>
      <c r="AI35" s="950"/>
      <c r="AJ35" s="973"/>
      <c r="AK35" s="951"/>
      <c r="AL35" s="946"/>
      <c r="AM35" s="946"/>
      <c r="AN35" s="946"/>
      <c r="AO35" s="946"/>
      <c r="AP35" s="946"/>
      <c r="AQ35" s="946"/>
      <c r="AR35" s="946"/>
      <c r="AS35" s="946"/>
      <c r="AT35" s="946"/>
      <c r="AU35" s="946"/>
      <c r="AV35" s="946"/>
      <c r="AW35" s="946"/>
      <c r="AX35" s="946"/>
      <c r="AY35" s="946"/>
      <c r="AZ35" s="979"/>
      <c r="BA35" s="979"/>
      <c r="BB35" s="979"/>
      <c r="BC35" s="979"/>
      <c r="BD35" s="979"/>
      <c r="BE35" s="947"/>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x14ac:dyDescent="0.15">
      <c r="A36" s="61">
        <v>9</v>
      </c>
      <c r="B36" s="942"/>
      <c r="C36" s="943"/>
      <c r="D36" s="943"/>
      <c r="E36" s="943"/>
      <c r="F36" s="943"/>
      <c r="G36" s="943"/>
      <c r="H36" s="943"/>
      <c r="I36" s="943"/>
      <c r="J36" s="943"/>
      <c r="K36" s="943"/>
      <c r="L36" s="943"/>
      <c r="M36" s="943"/>
      <c r="N36" s="943"/>
      <c r="O36" s="943"/>
      <c r="P36" s="944"/>
      <c r="Q36" s="945"/>
      <c r="R36" s="946"/>
      <c r="S36" s="946"/>
      <c r="T36" s="946"/>
      <c r="U36" s="946"/>
      <c r="V36" s="946"/>
      <c r="W36" s="946"/>
      <c r="X36" s="946"/>
      <c r="Y36" s="946"/>
      <c r="Z36" s="946"/>
      <c r="AA36" s="946"/>
      <c r="AB36" s="946"/>
      <c r="AC36" s="946"/>
      <c r="AD36" s="946"/>
      <c r="AE36" s="952"/>
      <c r="AF36" s="972"/>
      <c r="AG36" s="950"/>
      <c r="AH36" s="950"/>
      <c r="AI36" s="950"/>
      <c r="AJ36" s="973"/>
      <c r="AK36" s="951"/>
      <c r="AL36" s="946"/>
      <c r="AM36" s="946"/>
      <c r="AN36" s="946"/>
      <c r="AO36" s="946"/>
      <c r="AP36" s="946"/>
      <c r="AQ36" s="946"/>
      <c r="AR36" s="946"/>
      <c r="AS36" s="946"/>
      <c r="AT36" s="946"/>
      <c r="AU36" s="946"/>
      <c r="AV36" s="946"/>
      <c r="AW36" s="946"/>
      <c r="AX36" s="946"/>
      <c r="AY36" s="946"/>
      <c r="AZ36" s="979"/>
      <c r="BA36" s="979"/>
      <c r="BB36" s="979"/>
      <c r="BC36" s="979"/>
      <c r="BD36" s="979"/>
      <c r="BE36" s="947"/>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x14ac:dyDescent="0.15">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x14ac:dyDescent="0.15">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x14ac:dyDescent="0.15">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x14ac:dyDescent="0.15">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x14ac:dyDescent="0.15">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x14ac:dyDescent="0.15">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x14ac:dyDescent="0.15">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x14ac:dyDescent="0.15">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x14ac:dyDescent="0.15">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x14ac:dyDescent="0.15">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x14ac:dyDescent="0.15">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x14ac:dyDescent="0.15">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x14ac:dyDescent="0.15">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x14ac:dyDescent="0.15">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x14ac:dyDescent="0.15">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x14ac:dyDescent="0.15">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x14ac:dyDescent="0.15">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x14ac:dyDescent="0.15">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x14ac:dyDescent="0.15">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x14ac:dyDescent="0.15">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x14ac:dyDescent="0.15">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x14ac:dyDescent="0.15">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x14ac:dyDescent="0.15">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x14ac:dyDescent="0.15">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x14ac:dyDescent="0.15">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x14ac:dyDescent="0.15">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257</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x14ac:dyDescent="0.15">
      <c r="A63" s="60" t="s">
        <v>428</v>
      </c>
      <c r="B63" s="920" t="s">
        <v>442</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24</v>
      </c>
      <c r="AG63" s="932"/>
      <c r="AH63" s="932"/>
      <c r="AI63" s="932"/>
      <c r="AJ63" s="964"/>
      <c r="AK63" s="965"/>
      <c r="AL63" s="931"/>
      <c r="AM63" s="931"/>
      <c r="AN63" s="931"/>
      <c r="AO63" s="931"/>
      <c r="AP63" s="932">
        <v>446</v>
      </c>
      <c r="AQ63" s="932"/>
      <c r="AR63" s="932"/>
      <c r="AS63" s="932"/>
      <c r="AT63" s="932"/>
      <c r="AU63" s="932">
        <v>367</v>
      </c>
      <c r="AV63" s="932"/>
      <c r="AW63" s="932"/>
      <c r="AX63" s="932"/>
      <c r="AY63" s="932"/>
      <c r="AZ63" s="966"/>
      <c r="BA63" s="966"/>
      <c r="BB63" s="966"/>
      <c r="BC63" s="966"/>
      <c r="BD63" s="966"/>
      <c r="BE63" s="933"/>
      <c r="BF63" s="933"/>
      <c r="BG63" s="933"/>
      <c r="BH63" s="933"/>
      <c r="BI63" s="934"/>
      <c r="BJ63" s="967" t="s">
        <v>155</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x14ac:dyDescent="0.15">
      <c r="A65" s="63" t="s">
        <v>443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x14ac:dyDescent="0.15">
      <c r="A66" s="678" t="s">
        <v>146</v>
      </c>
      <c r="B66" s="679"/>
      <c r="C66" s="679"/>
      <c r="D66" s="679"/>
      <c r="E66" s="679"/>
      <c r="F66" s="679"/>
      <c r="G66" s="679"/>
      <c r="H66" s="679"/>
      <c r="I66" s="679"/>
      <c r="J66" s="679"/>
      <c r="K66" s="679"/>
      <c r="L66" s="679"/>
      <c r="M66" s="679"/>
      <c r="N66" s="679"/>
      <c r="O66" s="679"/>
      <c r="P66" s="680"/>
      <c r="Q66" s="670" t="s">
        <v>262</v>
      </c>
      <c r="R66" s="671"/>
      <c r="S66" s="671"/>
      <c r="T66" s="671"/>
      <c r="U66" s="672"/>
      <c r="V66" s="670" t="s">
        <v>314</v>
      </c>
      <c r="W66" s="671"/>
      <c r="X66" s="671"/>
      <c r="Y66" s="671"/>
      <c r="Z66" s="672"/>
      <c r="AA66" s="670" t="s">
        <v>281</v>
      </c>
      <c r="AB66" s="671"/>
      <c r="AC66" s="671"/>
      <c r="AD66" s="671"/>
      <c r="AE66" s="672"/>
      <c r="AF66" s="684" t="s">
        <v>431</v>
      </c>
      <c r="AG66" s="685"/>
      <c r="AH66" s="685"/>
      <c r="AI66" s="685"/>
      <c r="AJ66" s="686"/>
      <c r="AK66" s="670" t="s">
        <v>432</v>
      </c>
      <c r="AL66" s="679"/>
      <c r="AM66" s="679"/>
      <c r="AN66" s="679"/>
      <c r="AO66" s="680"/>
      <c r="AP66" s="670" t="s">
        <v>38</v>
      </c>
      <c r="AQ66" s="671"/>
      <c r="AR66" s="671"/>
      <c r="AS66" s="671"/>
      <c r="AT66" s="672"/>
      <c r="AU66" s="670" t="s">
        <v>358</v>
      </c>
      <c r="AV66" s="671"/>
      <c r="AW66" s="671"/>
      <c r="AX66" s="671"/>
      <c r="AY66" s="672"/>
      <c r="AZ66" s="670" t="s">
        <v>418</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x14ac:dyDescent="0.15">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x14ac:dyDescent="0.15">
      <c r="A68" s="58">
        <v>1</v>
      </c>
      <c r="B68" s="953" t="s">
        <v>516</v>
      </c>
      <c r="C68" s="954"/>
      <c r="D68" s="954"/>
      <c r="E68" s="954"/>
      <c r="F68" s="954"/>
      <c r="G68" s="954"/>
      <c r="H68" s="954"/>
      <c r="I68" s="954"/>
      <c r="J68" s="954"/>
      <c r="K68" s="954"/>
      <c r="L68" s="954"/>
      <c r="M68" s="954"/>
      <c r="N68" s="954"/>
      <c r="O68" s="954"/>
      <c r="P68" s="955"/>
      <c r="Q68" s="956">
        <v>1636</v>
      </c>
      <c r="R68" s="957"/>
      <c r="S68" s="957"/>
      <c r="T68" s="957"/>
      <c r="U68" s="957"/>
      <c r="V68" s="957">
        <v>1535</v>
      </c>
      <c r="W68" s="957"/>
      <c r="X68" s="957"/>
      <c r="Y68" s="957"/>
      <c r="Z68" s="957"/>
      <c r="AA68" s="957">
        <v>100</v>
      </c>
      <c r="AB68" s="957"/>
      <c r="AC68" s="957"/>
      <c r="AD68" s="957"/>
      <c r="AE68" s="957"/>
      <c r="AF68" s="957">
        <v>100</v>
      </c>
      <c r="AG68" s="957"/>
      <c r="AH68" s="957"/>
      <c r="AI68" s="957"/>
      <c r="AJ68" s="957"/>
      <c r="AK68" s="957" t="s">
        <v>155</v>
      </c>
      <c r="AL68" s="957"/>
      <c r="AM68" s="957"/>
      <c r="AN68" s="957"/>
      <c r="AO68" s="957"/>
      <c r="AP68" s="957" t="s">
        <v>155</v>
      </c>
      <c r="AQ68" s="957"/>
      <c r="AR68" s="957"/>
      <c r="AS68" s="957"/>
      <c r="AT68" s="957"/>
      <c r="AU68" s="957" t="s">
        <v>155</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x14ac:dyDescent="0.15">
      <c r="A69" s="59">
        <v>2</v>
      </c>
      <c r="B69" s="942" t="s">
        <v>517</v>
      </c>
      <c r="C69" s="943"/>
      <c r="D69" s="943"/>
      <c r="E69" s="943"/>
      <c r="F69" s="943"/>
      <c r="G69" s="943"/>
      <c r="H69" s="943"/>
      <c r="I69" s="943"/>
      <c r="J69" s="943"/>
      <c r="K69" s="943"/>
      <c r="L69" s="943"/>
      <c r="M69" s="943"/>
      <c r="N69" s="943"/>
      <c r="O69" s="943"/>
      <c r="P69" s="944"/>
      <c r="Q69" s="945">
        <v>830487</v>
      </c>
      <c r="R69" s="946"/>
      <c r="S69" s="946"/>
      <c r="T69" s="946"/>
      <c r="U69" s="946"/>
      <c r="V69" s="946">
        <v>800586</v>
      </c>
      <c r="W69" s="946"/>
      <c r="X69" s="946"/>
      <c r="Y69" s="946"/>
      <c r="Z69" s="946"/>
      <c r="AA69" s="946">
        <v>29902</v>
      </c>
      <c r="AB69" s="946"/>
      <c r="AC69" s="946"/>
      <c r="AD69" s="946"/>
      <c r="AE69" s="946"/>
      <c r="AF69" s="946">
        <v>29900</v>
      </c>
      <c r="AG69" s="946"/>
      <c r="AH69" s="946"/>
      <c r="AI69" s="946"/>
      <c r="AJ69" s="946"/>
      <c r="AK69" s="946">
        <v>5</v>
      </c>
      <c r="AL69" s="946"/>
      <c r="AM69" s="946"/>
      <c r="AN69" s="946"/>
      <c r="AO69" s="946"/>
      <c r="AP69" s="946" t="s">
        <v>155</v>
      </c>
      <c r="AQ69" s="946"/>
      <c r="AR69" s="946"/>
      <c r="AS69" s="946"/>
      <c r="AT69" s="946"/>
      <c r="AU69" s="946" t="s">
        <v>155</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x14ac:dyDescent="0.15">
      <c r="A70" s="59">
        <v>3</v>
      </c>
      <c r="B70" s="942" t="s">
        <v>98</v>
      </c>
      <c r="C70" s="943"/>
      <c r="D70" s="943"/>
      <c r="E70" s="943"/>
      <c r="F70" s="943"/>
      <c r="G70" s="943"/>
      <c r="H70" s="943"/>
      <c r="I70" s="943"/>
      <c r="J70" s="943"/>
      <c r="K70" s="943"/>
      <c r="L70" s="943"/>
      <c r="M70" s="943"/>
      <c r="N70" s="943"/>
      <c r="O70" s="943"/>
      <c r="P70" s="944"/>
      <c r="Q70" s="945">
        <v>8452</v>
      </c>
      <c r="R70" s="946"/>
      <c r="S70" s="946"/>
      <c r="T70" s="946"/>
      <c r="U70" s="946"/>
      <c r="V70" s="946">
        <v>8381</v>
      </c>
      <c r="W70" s="946"/>
      <c r="X70" s="946"/>
      <c r="Y70" s="946"/>
      <c r="Z70" s="946"/>
      <c r="AA70" s="946">
        <v>72</v>
      </c>
      <c r="AB70" s="946"/>
      <c r="AC70" s="946"/>
      <c r="AD70" s="946"/>
      <c r="AE70" s="946"/>
      <c r="AF70" s="946">
        <v>72</v>
      </c>
      <c r="AG70" s="946"/>
      <c r="AH70" s="946"/>
      <c r="AI70" s="946"/>
      <c r="AJ70" s="946"/>
      <c r="AK70" s="946">
        <v>970</v>
      </c>
      <c r="AL70" s="946"/>
      <c r="AM70" s="946"/>
      <c r="AN70" s="946"/>
      <c r="AO70" s="946"/>
      <c r="AP70" s="946" t="s">
        <v>155</v>
      </c>
      <c r="AQ70" s="946"/>
      <c r="AR70" s="946"/>
      <c r="AS70" s="946"/>
      <c r="AT70" s="946"/>
      <c r="AU70" s="946" t="s">
        <v>155</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x14ac:dyDescent="0.15">
      <c r="A71" s="59">
        <v>4</v>
      </c>
      <c r="B71" s="942" t="s">
        <v>515</v>
      </c>
      <c r="C71" s="943"/>
      <c r="D71" s="943"/>
      <c r="E71" s="943"/>
      <c r="F71" s="943"/>
      <c r="G71" s="943"/>
      <c r="H71" s="943"/>
      <c r="I71" s="943"/>
      <c r="J71" s="943"/>
      <c r="K71" s="943"/>
      <c r="L71" s="943"/>
      <c r="M71" s="943"/>
      <c r="N71" s="943"/>
      <c r="O71" s="943"/>
      <c r="P71" s="944"/>
      <c r="Q71" s="945">
        <v>738</v>
      </c>
      <c r="R71" s="946"/>
      <c r="S71" s="946"/>
      <c r="T71" s="946"/>
      <c r="U71" s="946"/>
      <c r="V71" s="946">
        <v>693</v>
      </c>
      <c r="W71" s="946"/>
      <c r="X71" s="946"/>
      <c r="Y71" s="946"/>
      <c r="Z71" s="946"/>
      <c r="AA71" s="946">
        <v>45</v>
      </c>
      <c r="AB71" s="946"/>
      <c r="AC71" s="946"/>
      <c r="AD71" s="946"/>
      <c r="AE71" s="946"/>
      <c r="AF71" s="946">
        <v>45</v>
      </c>
      <c r="AG71" s="946"/>
      <c r="AH71" s="946"/>
      <c r="AI71" s="946"/>
      <c r="AJ71" s="946"/>
      <c r="AK71" s="946">
        <v>34</v>
      </c>
      <c r="AL71" s="946"/>
      <c r="AM71" s="946"/>
      <c r="AN71" s="946"/>
      <c r="AO71" s="946"/>
      <c r="AP71" s="946" t="s">
        <v>155</v>
      </c>
      <c r="AQ71" s="946"/>
      <c r="AR71" s="946"/>
      <c r="AS71" s="946"/>
      <c r="AT71" s="946"/>
      <c r="AU71" s="946" t="s">
        <v>155</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x14ac:dyDescent="0.15">
      <c r="A72" s="59">
        <v>5</v>
      </c>
      <c r="B72" s="942" t="s">
        <v>441</v>
      </c>
      <c r="C72" s="943"/>
      <c r="D72" s="943"/>
      <c r="E72" s="943"/>
      <c r="F72" s="943"/>
      <c r="G72" s="943"/>
      <c r="H72" s="943"/>
      <c r="I72" s="943"/>
      <c r="J72" s="943"/>
      <c r="K72" s="943"/>
      <c r="L72" s="943"/>
      <c r="M72" s="943"/>
      <c r="N72" s="943"/>
      <c r="O72" s="943"/>
      <c r="P72" s="944"/>
      <c r="Q72" s="945">
        <v>19</v>
      </c>
      <c r="R72" s="946"/>
      <c r="S72" s="946"/>
      <c r="T72" s="946"/>
      <c r="U72" s="946"/>
      <c r="V72" s="946">
        <v>16</v>
      </c>
      <c r="W72" s="946"/>
      <c r="X72" s="946"/>
      <c r="Y72" s="946"/>
      <c r="Z72" s="946"/>
      <c r="AA72" s="946">
        <v>4</v>
      </c>
      <c r="AB72" s="946"/>
      <c r="AC72" s="946"/>
      <c r="AD72" s="946"/>
      <c r="AE72" s="946"/>
      <c r="AF72" s="946">
        <v>4</v>
      </c>
      <c r="AG72" s="946"/>
      <c r="AH72" s="946"/>
      <c r="AI72" s="946"/>
      <c r="AJ72" s="946"/>
      <c r="AK72" s="946" t="s">
        <v>155</v>
      </c>
      <c r="AL72" s="946"/>
      <c r="AM72" s="946"/>
      <c r="AN72" s="946"/>
      <c r="AO72" s="946"/>
      <c r="AP72" s="946" t="s">
        <v>155</v>
      </c>
      <c r="AQ72" s="946"/>
      <c r="AR72" s="946"/>
      <c r="AS72" s="946"/>
      <c r="AT72" s="946"/>
      <c r="AU72" s="946" t="s">
        <v>155</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x14ac:dyDescent="0.15">
      <c r="A73" s="59">
        <v>6</v>
      </c>
      <c r="B73" s="942" t="s">
        <v>514</v>
      </c>
      <c r="C73" s="943"/>
      <c r="D73" s="943"/>
      <c r="E73" s="943"/>
      <c r="F73" s="943"/>
      <c r="G73" s="943"/>
      <c r="H73" s="943"/>
      <c r="I73" s="943"/>
      <c r="J73" s="943"/>
      <c r="K73" s="943"/>
      <c r="L73" s="943"/>
      <c r="M73" s="943"/>
      <c r="N73" s="943"/>
      <c r="O73" s="943"/>
      <c r="P73" s="944"/>
      <c r="Q73" s="945">
        <v>1003</v>
      </c>
      <c r="R73" s="946"/>
      <c r="S73" s="946"/>
      <c r="T73" s="946"/>
      <c r="U73" s="946"/>
      <c r="V73" s="946">
        <v>995</v>
      </c>
      <c r="W73" s="946"/>
      <c r="X73" s="946"/>
      <c r="Y73" s="946"/>
      <c r="Z73" s="946"/>
      <c r="AA73" s="946">
        <v>8</v>
      </c>
      <c r="AB73" s="946"/>
      <c r="AC73" s="946"/>
      <c r="AD73" s="946"/>
      <c r="AE73" s="946"/>
      <c r="AF73" s="946">
        <v>8</v>
      </c>
      <c r="AG73" s="946"/>
      <c r="AH73" s="946"/>
      <c r="AI73" s="946"/>
      <c r="AJ73" s="946"/>
      <c r="AK73" s="946" t="s">
        <v>155</v>
      </c>
      <c r="AL73" s="946"/>
      <c r="AM73" s="946"/>
      <c r="AN73" s="946"/>
      <c r="AO73" s="946"/>
      <c r="AP73" s="946" t="s">
        <v>155</v>
      </c>
      <c r="AQ73" s="946"/>
      <c r="AR73" s="946"/>
      <c r="AS73" s="946"/>
      <c r="AT73" s="946"/>
      <c r="AU73" s="946" t="s">
        <v>155</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x14ac:dyDescent="0.15">
      <c r="A74" s="59">
        <v>7</v>
      </c>
      <c r="B74" s="942"/>
      <c r="C74" s="943"/>
      <c r="D74" s="943"/>
      <c r="E74" s="943"/>
      <c r="F74" s="943"/>
      <c r="G74" s="943"/>
      <c r="H74" s="943"/>
      <c r="I74" s="943"/>
      <c r="J74" s="943"/>
      <c r="K74" s="943"/>
      <c r="L74" s="943"/>
      <c r="M74" s="943"/>
      <c r="N74" s="943"/>
      <c r="O74" s="943"/>
      <c r="P74" s="944"/>
      <c r="Q74" s="945"/>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x14ac:dyDescent="0.15">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x14ac:dyDescent="0.15">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x14ac:dyDescent="0.15">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x14ac:dyDescent="0.15">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x14ac:dyDescent="0.15">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x14ac:dyDescent="0.15">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x14ac:dyDescent="0.15">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x14ac:dyDescent="0.15">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x14ac:dyDescent="0.15">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x14ac:dyDescent="0.15">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x14ac:dyDescent="0.15">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x14ac:dyDescent="0.15">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x14ac:dyDescent="0.15">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x14ac:dyDescent="0.15">
      <c r="A88" s="60" t="s">
        <v>428</v>
      </c>
      <c r="B88" s="920" t="s">
        <v>444</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30129</v>
      </c>
      <c r="AG88" s="932"/>
      <c r="AH88" s="932"/>
      <c r="AI88" s="932"/>
      <c r="AJ88" s="932"/>
      <c r="AK88" s="931"/>
      <c r="AL88" s="931"/>
      <c r="AM88" s="931"/>
      <c r="AN88" s="931"/>
      <c r="AO88" s="931"/>
      <c r="AP88" s="932" t="s">
        <v>155</v>
      </c>
      <c r="AQ88" s="932"/>
      <c r="AR88" s="932"/>
      <c r="AS88" s="932"/>
      <c r="AT88" s="932"/>
      <c r="AU88" s="932" t="s">
        <v>155</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428</v>
      </c>
      <c r="BR102" s="920" t="s">
        <v>446</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v>3</v>
      </c>
      <c r="CS102" s="927"/>
      <c r="CT102" s="927"/>
      <c r="CU102" s="927"/>
      <c r="CV102" s="928"/>
      <c r="CW102" s="926">
        <v>5</v>
      </c>
      <c r="CX102" s="927"/>
      <c r="CY102" s="927"/>
      <c r="CZ102" s="927"/>
      <c r="DA102" s="928"/>
      <c r="DB102" s="926" t="s">
        <v>155</v>
      </c>
      <c r="DC102" s="927"/>
      <c r="DD102" s="927"/>
      <c r="DE102" s="927"/>
      <c r="DF102" s="928"/>
      <c r="DG102" s="926" t="s">
        <v>155</v>
      </c>
      <c r="DH102" s="927"/>
      <c r="DI102" s="927"/>
      <c r="DJ102" s="927"/>
      <c r="DK102" s="928"/>
      <c r="DL102" s="926" t="s">
        <v>155</v>
      </c>
      <c r="DM102" s="927"/>
      <c r="DN102" s="927"/>
      <c r="DO102" s="927"/>
      <c r="DP102" s="928"/>
      <c r="DQ102" s="926" t="s">
        <v>155</v>
      </c>
      <c r="DR102" s="927"/>
      <c r="DS102" s="927"/>
      <c r="DT102" s="927"/>
      <c r="DU102" s="928"/>
      <c r="DV102" s="920"/>
      <c r="DW102" s="921"/>
      <c r="DX102" s="921"/>
      <c r="DY102" s="921"/>
      <c r="DZ102" s="92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261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284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447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09" t="s">
        <v>448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251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x14ac:dyDescent="0.15">
      <c r="A109" s="784" t="s">
        <v>449</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380</v>
      </c>
      <c r="AB109" s="785"/>
      <c r="AC109" s="785"/>
      <c r="AD109" s="785"/>
      <c r="AE109" s="786"/>
      <c r="AF109" s="787" t="s">
        <v>376</v>
      </c>
      <c r="AG109" s="785"/>
      <c r="AH109" s="785"/>
      <c r="AI109" s="785"/>
      <c r="AJ109" s="786"/>
      <c r="AK109" s="787" t="s">
        <v>203</v>
      </c>
      <c r="AL109" s="785"/>
      <c r="AM109" s="785"/>
      <c r="AN109" s="785"/>
      <c r="AO109" s="786"/>
      <c r="AP109" s="787" t="s">
        <v>82</v>
      </c>
      <c r="AQ109" s="785"/>
      <c r="AR109" s="785"/>
      <c r="AS109" s="785"/>
      <c r="AT109" s="891"/>
      <c r="AU109" s="784" t="s">
        <v>449</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380</v>
      </c>
      <c r="BR109" s="785"/>
      <c r="BS109" s="785"/>
      <c r="BT109" s="785"/>
      <c r="BU109" s="786"/>
      <c r="BV109" s="787" t="s">
        <v>376</v>
      </c>
      <c r="BW109" s="785"/>
      <c r="BX109" s="785"/>
      <c r="BY109" s="785"/>
      <c r="BZ109" s="786"/>
      <c r="CA109" s="787" t="s">
        <v>203</v>
      </c>
      <c r="CB109" s="785"/>
      <c r="CC109" s="785"/>
      <c r="CD109" s="785"/>
      <c r="CE109" s="786"/>
      <c r="CF109" s="912" t="s">
        <v>82</v>
      </c>
      <c r="CG109" s="912"/>
      <c r="CH109" s="912"/>
      <c r="CI109" s="912"/>
      <c r="CJ109" s="912"/>
      <c r="CK109" s="787" t="s">
        <v>450</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380</v>
      </c>
      <c r="DH109" s="785"/>
      <c r="DI109" s="785"/>
      <c r="DJ109" s="785"/>
      <c r="DK109" s="786"/>
      <c r="DL109" s="787" t="s">
        <v>376</v>
      </c>
      <c r="DM109" s="785"/>
      <c r="DN109" s="785"/>
      <c r="DO109" s="785"/>
      <c r="DP109" s="786"/>
      <c r="DQ109" s="787" t="s">
        <v>203</v>
      </c>
      <c r="DR109" s="785"/>
      <c r="DS109" s="785"/>
      <c r="DT109" s="785"/>
      <c r="DU109" s="786"/>
      <c r="DV109" s="787" t="s">
        <v>82</v>
      </c>
      <c r="DW109" s="785"/>
      <c r="DX109" s="785"/>
      <c r="DY109" s="785"/>
      <c r="DZ109" s="891"/>
    </row>
    <row r="110" spans="1:131" s="54" customFormat="1" ht="26.25" customHeight="1" x14ac:dyDescent="0.15">
      <c r="A110" s="822" t="s">
        <v>452</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262274</v>
      </c>
      <c r="AB110" s="816"/>
      <c r="AC110" s="816"/>
      <c r="AD110" s="816"/>
      <c r="AE110" s="817"/>
      <c r="AF110" s="818">
        <v>256878</v>
      </c>
      <c r="AG110" s="816"/>
      <c r="AH110" s="816"/>
      <c r="AI110" s="816"/>
      <c r="AJ110" s="817"/>
      <c r="AK110" s="818">
        <v>245189</v>
      </c>
      <c r="AL110" s="816"/>
      <c r="AM110" s="816"/>
      <c r="AN110" s="816"/>
      <c r="AO110" s="817"/>
      <c r="AP110" s="895">
        <v>22.3</v>
      </c>
      <c r="AQ110" s="896"/>
      <c r="AR110" s="896"/>
      <c r="AS110" s="896"/>
      <c r="AT110" s="897"/>
      <c r="AU110" s="722" t="s">
        <v>69</v>
      </c>
      <c r="AV110" s="723"/>
      <c r="AW110" s="723"/>
      <c r="AX110" s="723"/>
      <c r="AY110" s="723"/>
      <c r="AZ110" s="864" t="s">
        <v>453</v>
      </c>
      <c r="BA110" s="823"/>
      <c r="BB110" s="823"/>
      <c r="BC110" s="823"/>
      <c r="BD110" s="823"/>
      <c r="BE110" s="823"/>
      <c r="BF110" s="823"/>
      <c r="BG110" s="823"/>
      <c r="BH110" s="823"/>
      <c r="BI110" s="823"/>
      <c r="BJ110" s="823"/>
      <c r="BK110" s="823"/>
      <c r="BL110" s="823"/>
      <c r="BM110" s="823"/>
      <c r="BN110" s="823"/>
      <c r="BO110" s="823"/>
      <c r="BP110" s="824"/>
      <c r="BQ110" s="865">
        <v>2385176</v>
      </c>
      <c r="BR110" s="866"/>
      <c r="BS110" s="866"/>
      <c r="BT110" s="866"/>
      <c r="BU110" s="866"/>
      <c r="BV110" s="866">
        <v>2319772</v>
      </c>
      <c r="BW110" s="866"/>
      <c r="BX110" s="866"/>
      <c r="BY110" s="866"/>
      <c r="BZ110" s="866"/>
      <c r="CA110" s="866">
        <v>2242656</v>
      </c>
      <c r="CB110" s="866"/>
      <c r="CC110" s="866"/>
      <c r="CD110" s="866"/>
      <c r="CE110" s="866"/>
      <c r="CF110" s="881">
        <v>204.3</v>
      </c>
      <c r="CG110" s="882"/>
      <c r="CH110" s="882"/>
      <c r="CI110" s="882"/>
      <c r="CJ110" s="882"/>
      <c r="CK110" s="728" t="s">
        <v>192</v>
      </c>
      <c r="CL110" s="729"/>
      <c r="CM110" s="892" t="s">
        <v>454</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5" t="s">
        <v>155</v>
      </c>
      <c r="DH110" s="866"/>
      <c r="DI110" s="866"/>
      <c r="DJ110" s="866"/>
      <c r="DK110" s="866"/>
      <c r="DL110" s="866" t="s">
        <v>155</v>
      </c>
      <c r="DM110" s="866"/>
      <c r="DN110" s="866"/>
      <c r="DO110" s="866"/>
      <c r="DP110" s="866"/>
      <c r="DQ110" s="866" t="s">
        <v>155</v>
      </c>
      <c r="DR110" s="866"/>
      <c r="DS110" s="866"/>
      <c r="DT110" s="866"/>
      <c r="DU110" s="866"/>
      <c r="DV110" s="867" t="s">
        <v>155</v>
      </c>
      <c r="DW110" s="867"/>
      <c r="DX110" s="867"/>
      <c r="DY110" s="867"/>
      <c r="DZ110" s="868"/>
    </row>
    <row r="111" spans="1:131" s="54" customFormat="1" ht="26.25" customHeight="1" x14ac:dyDescent="0.15">
      <c r="A111" s="766" t="s">
        <v>33</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06"/>
      <c r="AA111" s="771" t="s">
        <v>155</v>
      </c>
      <c r="AB111" s="772"/>
      <c r="AC111" s="772"/>
      <c r="AD111" s="772"/>
      <c r="AE111" s="773"/>
      <c r="AF111" s="774" t="s">
        <v>155</v>
      </c>
      <c r="AG111" s="772"/>
      <c r="AH111" s="772"/>
      <c r="AI111" s="772"/>
      <c r="AJ111" s="773"/>
      <c r="AK111" s="774" t="s">
        <v>155</v>
      </c>
      <c r="AL111" s="772"/>
      <c r="AM111" s="772"/>
      <c r="AN111" s="772"/>
      <c r="AO111" s="773"/>
      <c r="AP111" s="781" t="s">
        <v>155</v>
      </c>
      <c r="AQ111" s="782"/>
      <c r="AR111" s="782"/>
      <c r="AS111" s="782"/>
      <c r="AT111" s="783"/>
      <c r="AU111" s="724"/>
      <c r="AV111" s="725"/>
      <c r="AW111" s="725"/>
      <c r="AX111" s="725"/>
      <c r="AY111" s="725"/>
      <c r="AZ111" s="839" t="s">
        <v>455</v>
      </c>
      <c r="BA111" s="755"/>
      <c r="BB111" s="755"/>
      <c r="BC111" s="755"/>
      <c r="BD111" s="755"/>
      <c r="BE111" s="755"/>
      <c r="BF111" s="755"/>
      <c r="BG111" s="755"/>
      <c r="BH111" s="755"/>
      <c r="BI111" s="755"/>
      <c r="BJ111" s="755"/>
      <c r="BK111" s="755"/>
      <c r="BL111" s="755"/>
      <c r="BM111" s="755"/>
      <c r="BN111" s="755"/>
      <c r="BO111" s="755"/>
      <c r="BP111" s="756"/>
      <c r="BQ111" s="840">
        <v>101834</v>
      </c>
      <c r="BR111" s="841"/>
      <c r="BS111" s="841"/>
      <c r="BT111" s="841"/>
      <c r="BU111" s="841"/>
      <c r="BV111" s="841">
        <v>71334</v>
      </c>
      <c r="BW111" s="841"/>
      <c r="BX111" s="841"/>
      <c r="BY111" s="841"/>
      <c r="BZ111" s="841"/>
      <c r="CA111" s="841">
        <v>41745</v>
      </c>
      <c r="CB111" s="841"/>
      <c r="CC111" s="841"/>
      <c r="CD111" s="841"/>
      <c r="CE111" s="841"/>
      <c r="CF111" s="889">
        <v>3.8</v>
      </c>
      <c r="CG111" s="890"/>
      <c r="CH111" s="890"/>
      <c r="CI111" s="890"/>
      <c r="CJ111" s="890"/>
      <c r="CK111" s="730"/>
      <c r="CL111" s="731"/>
      <c r="CM111" s="778" t="s">
        <v>456</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0" t="s">
        <v>155</v>
      </c>
      <c r="DH111" s="841"/>
      <c r="DI111" s="841"/>
      <c r="DJ111" s="841"/>
      <c r="DK111" s="841"/>
      <c r="DL111" s="841" t="s">
        <v>155</v>
      </c>
      <c r="DM111" s="841"/>
      <c r="DN111" s="841"/>
      <c r="DO111" s="841"/>
      <c r="DP111" s="841"/>
      <c r="DQ111" s="841" t="s">
        <v>155</v>
      </c>
      <c r="DR111" s="841"/>
      <c r="DS111" s="841"/>
      <c r="DT111" s="841"/>
      <c r="DU111" s="841"/>
      <c r="DV111" s="842" t="s">
        <v>155</v>
      </c>
      <c r="DW111" s="842"/>
      <c r="DX111" s="842"/>
      <c r="DY111" s="842"/>
      <c r="DZ111" s="843"/>
    </row>
    <row r="112" spans="1:131" s="54" customFormat="1" ht="26.25" customHeight="1" x14ac:dyDescent="0.15">
      <c r="A112" s="691" t="s">
        <v>129</v>
      </c>
      <c r="B112" s="692"/>
      <c r="C112" s="755" t="s">
        <v>166</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1" t="s">
        <v>155</v>
      </c>
      <c r="AB112" s="772"/>
      <c r="AC112" s="772"/>
      <c r="AD112" s="772"/>
      <c r="AE112" s="773"/>
      <c r="AF112" s="774" t="s">
        <v>155</v>
      </c>
      <c r="AG112" s="772"/>
      <c r="AH112" s="772"/>
      <c r="AI112" s="772"/>
      <c r="AJ112" s="773"/>
      <c r="AK112" s="774" t="s">
        <v>155</v>
      </c>
      <c r="AL112" s="772"/>
      <c r="AM112" s="772"/>
      <c r="AN112" s="772"/>
      <c r="AO112" s="773"/>
      <c r="AP112" s="781" t="s">
        <v>155</v>
      </c>
      <c r="AQ112" s="782"/>
      <c r="AR112" s="782"/>
      <c r="AS112" s="782"/>
      <c r="AT112" s="783"/>
      <c r="AU112" s="724"/>
      <c r="AV112" s="725"/>
      <c r="AW112" s="725"/>
      <c r="AX112" s="725"/>
      <c r="AY112" s="725"/>
      <c r="AZ112" s="839" t="s">
        <v>457</v>
      </c>
      <c r="BA112" s="755"/>
      <c r="BB112" s="755"/>
      <c r="BC112" s="755"/>
      <c r="BD112" s="755"/>
      <c r="BE112" s="755"/>
      <c r="BF112" s="755"/>
      <c r="BG112" s="755"/>
      <c r="BH112" s="755"/>
      <c r="BI112" s="755"/>
      <c r="BJ112" s="755"/>
      <c r="BK112" s="755"/>
      <c r="BL112" s="755"/>
      <c r="BM112" s="755"/>
      <c r="BN112" s="755"/>
      <c r="BO112" s="755"/>
      <c r="BP112" s="756"/>
      <c r="BQ112" s="840">
        <v>411682</v>
      </c>
      <c r="BR112" s="841"/>
      <c r="BS112" s="841"/>
      <c r="BT112" s="841"/>
      <c r="BU112" s="841"/>
      <c r="BV112" s="841">
        <v>389032</v>
      </c>
      <c r="BW112" s="841"/>
      <c r="BX112" s="841"/>
      <c r="BY112" s="841"/>
      <c r="BZ112" s="841"/>
      <c r="CA112" s="841">
        <v>366820</v>
      </c>
      <c r="CB112" s="841"/>
      <c r="CC112" s="841"/>
      <c r="CD112" s="841"/>
      <c r="CE112" s="841"/>
      <c r="CF112" s="889">
        <v>33.4</v>
      </c>
      <c r="CG112" s="890"/>
      <c r="CH112" s="890"/>
      <c r="CI112" s="890"/>
      <c r="CJ112" s="890"/>
      <c r="CK112" s="730"/>
      <c r="CL112" s="731"/>
      <c r="CM112" s="778" t="s">
        <v>458</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0" t="s">
        <v>155</v>
      </c>
      <c r="DH112" s="841"/>
      <c r="DI112" s="841"/>
      <c r="DJ112" s="841"/>
      <c r="DK112" s="841"/>
      <c r="DL112" s="841" t="s">
        <v>155</v>
      </c>
      <c r="DM112" s="841"/>
      <c r="DN112" s="841"/>
      <c r="DO112" s="841"/>
      <c r="DP112" s="841"/>
      <c r="DQ112" s="841" t="s">
        <v>155</v>
      </c>
      <c r="DR112" s="841"/>
      <c r="DS112" s="841"/>
      <c r="DT112" s="841"/>
      <c r="DU112" s="841"/>
      <c r="DV112" s="842" t="s">
        <v>155</v>
      </c>
      <c r="DW112" s="842"/>
      <c r="DX112" s="842"/>
      <c r="DY112" s="842"/>
      <c r="DZ112" s="843"/>
    </row>
    <row r="113" spans="1:130" s="54" customFormat="1" ht="26.25" customHeight="1" x14ac:dyDescent="0.15">
      <c r="A113" s="693"/>
      <c r="B113" s="694"/>
      <c r="C113" s="755" t="s">
        <v>12</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1">
        <v>33715</v>
      </c>
      <c r="AB113" s="772"/>
      <c r="AC113" s="772"/>
      <c r="AD113" s="772"/>
      <c r="AE113" s="773"/>
      <c r="AF113" s="774">
        <v>34607</v>
      </c>
      <c r="AG113" s="772"/>
      <c r="AH113" s="772"/>
      <c r="AI113" s="772"/>
      <c r="AJ113" s="773"/>
      <c r="AK113" s="774">
        <v>34843</v>
      </c>
      <c r="AL113" s="772"/>
      <c r="AM113" s="772"/>
      <c r="AN113" s="772"/>
      <c r="AO113" s="773"/>
      <c r="AP113" s="781">
        <v>3.2</v>
      </c>
      <c r="AQ113" s="782"/>
      <c r="AR113" s="782"/>
      <c r="AS113" s="782"/>
      <c r="AT113" s="783"/>
      <c r="AU113" s="724"/>
      <c r="AV113" s="725"/>
      <c r="AW113" s="725"/>
      <c r="AX113" s="725"/>
      <c r="AY113" s="725"/>
      <c r="AZ113" s="839" t="s">
        <v>459</v>
      </c>
      <c r="BA113" s="755"/>
      <c r="BB113" s="755"/>
      <c r="BC113" s="755"/>
      <c r="BD113" s="755"/>
      <c r="BE113" s="755"/>
      <c r="BF113" s="755"/>
      <c r="BG113" s="755"/>
      <c r="BH113" s="755"/>
      <c r="BI113" s="755"/>
      <c r="BJ113" s="755"/>
      <c r="BK113" s="755"/>
      <c r="BL113" s="755"/>
      <c r="BM113" s="755"/>
      <c r="BN113" s="755"/>
      <c r="BO113" s="755"/>
      <c r="BP113" s="756"/>
      <c r="BQ113" s="840" t="s">
        <v>155</v>
      </c>
      <c r="BR113" s="841"/>
      <c r="BS113" s="841"/>
      <c r="BT113" s="841"/>
      <c r="BU113" s="841"/>
      <c r="BV113" s="841" t="s">
        <v>155</v>
      </c>
      <c r="BW113" s="841"/>
      <c r="BX113" s="841"/>
      <c r="BY113" s="841"/>
      <c r="BZ113" s="841"/>
      <c r="CA113" s="841" t="s">
        <v>155</v>
      </c>
      <c r="CB113" s="841"/>
      <c r="CC113" s="841"/>
      <c r="CD113" s="841"/>
      <c r="CE113" s="841"/>
      <c r="CF113" s="889" t="s">
        <v>155</v>
      </c>
      <c r="CG113" s="890"/>
      <c r="CH113" s="890"/>
      <c r="CI113" s="890"/>
      <c r="CJ113" s="890"/>
      <c r="CK113" s="730"/>
      <c r="CL113" s="731"/>
      <c r="CM113" s="778" t="s">
        <v>329</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71">
        <v>101834</v>
      </c>
      <c r="DH113" s="772"/>
      <c r="DI113" s="772"/>
      <c r="DJ113" s="772"/>
      <c r="DK113" s="773"/>
      <c r="DL113" s="774">
        <v>71334</v>
      </c>
      <c r="DM113" s="772"/>
      <c r="DN113" s="772"/>
      <c r="DO113" s="772"/>
      <c r="DP113" s="773"/>
      <c r="DQ113" s="774">
        <v>41745</v>
      </c>
      <c r="DR113" s="772"/>
      <c r="DS113" s="772"/>
      <c r="DT113" s="772"/>
      <c r="DU113" s="773"/>
      <c r="DV113" s="781">
        <v>3.8</v>
      </c>
      <c r="DW113" s="782"/>
      <c r="DX113" s="782"/>
      <c r="DY113" s="782"/>
      <c r="DZ113" s="783"/>
    </row>
    <row r="114" spans="1:130" s="54" customFormat="1" ht="26.25" customHeight="1" x14ac:dyDescent="0.15">
      <c r="A114" s="693"/>
      <c r="B114" s="694"/>
      <c r="C114" s="755" t="s">
        <v>301</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1" t="s">
        <v>155</v>
      </c>
      <c r="AB114" s="772"/>
      <c r="AC114" s="772"/>
      <c r="AD114" s="772"/>
      <c r="AE114" s="773"/>
      <c r="AF114" s="774" t="s">
        <v>155</v>
      </c>
      <c r="AG114" s="772"/>
      <c r="AH114" s="772"/>
      <c r="AI114" s="772"/>
      <c r="AJ114" s="773"/>
      <c r="AK114" s="774" t="s">
        <v>155</v>
      </c>
      <c r="AL114" s="772"/>
      <c r="AM114" s="772"/>
      <c r="AN114" s="772"/>
      <c r="AO114" s="773"/>
      <c r="AP114" s="781" t="s">
        <v>155</v>
      </c>
      <c r="AQ114" s="782"/>
      <c r="AR114" s="782"/>
      <c r="AS114" s="782"/>
      <c r="AT114" s="783"/>
      <c r="AU114" s="724"/>
      <c r="AV114" s="725"/>
      <c r="AW114" s="725"/>
      <c r="AX114" s="725"/>
      <c r="AY114" s="725"/>
      <c r="AZ114" s="839" t="s">
        <v>228</v>
      </c>
      <c r="BA114" s="755"/>
      <c r="BB114" s="755"/>
      <c r="BC114" s="755"/>
      <c r="BD114" s="755"/>
      <c r="BE114" s="755"/>
      <c r="BF114" s="755"/>
      <c r="BG114" s="755"/>
      <c r="BH114" s="755"/>
      <c r="BI114" s="755"/>
      <c r="BJ114" s="755"/>
      <c r="BK114" s="755"/>
      <c r="BL114" s="755"/>
      <c r="BM114" s="755"/>
      <c r="BN114" s="755"/>
      <c r="BO114" s="755"/>
      <c r="BP114" s="756"/>
      <c r="BQ114" s="840">
        <v>481989</v>
      </c>
      <c r="BR114" s="841"/>
      <c r="BS114" s="841"/>
      <c r="BT114" s="841"/>
      <c r="BU114" s="841"/>
      <c r="BV114" s="841">
        <v>477483</v>
      </c>
      <c r="BW114" s="841"/>
      <c r="BX114" s="841"/>
      <c r="BY114" s="841"/>
      <c r="BZ114" s="841"/>
      <c r="CA114" s="841">
        <v>496838</v>
      </c>
      <c r="CB114" s="841"/>
      <c r="CC114" s="841"/>
      <c r="CD114" s="841"/>
      <c r="CE114" s="841"/>
      <c r="CF114" s="889">
        <v>45.3</v>
      </c>
      <c r="CG114" s="890"/>
      <c r="CH114" s="890"/>
      <c r="CI114" s="890"/>
      <c r="CJ114" s="890"/>
      <c r="CK114" s="730"/>
      <c r="CL114" s="731"/>
      <c r="CM114" s="778" t="s">
        <v>462</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71" t="s">
        <v>155</v>
      </c>
      <c r="DH114" s="772"/>
      <c r="DI114" s="772"/>
      <c r="DJ114" s="772"/>
      <c r="DK114" s="773"/>
      <c r="DL114" s="774" t="s">
        <v>155</v>
      </c>
      <c r="DM114" s="772"/>
      <c r="DN114" s="772"/>
      <c r="DO114" s="772"/>
      <c r="DP114" s="773"/>
      <c r="DQ114" s="774" t="s">
        <v>155</v>
      </c>
      <c r="DR114" s="772"/>
      <c r="DS114" s="772"/>
      <c r="DT114" s="772"/>
      <c r="DU114" s="773"/>
      <c r="DV114" s="781" t="s">
        <v>155</v>
      </c>
      <c r="DW114" s="782"/>
      <c r="DX114" s="782"/>
      <c r="DY114" s="782"/>
      <c r="DZ114" s="783"/>
    </row>
    <row r="115" spans="1:130" s="54" customFormat="1" ht="26.25" customHeight="1" x14ac:dyDescent="0.15">
      <c r="A115" s="693"/>
      <c r="B115" s="694"/>
      <c r="C115" s="755" t="s">
        <v>463</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1">
        <v>30500</v>
      </c>
      <c r="AB115" s="772"/>
      <c r="AC115" s="772"/>
      <c r="AD115" s="772"/>
      <c r="AE115" s="773"/>
      <c r="AF115" s="774">
        <v>29590</v>
      </c>
      <c r="AG115" s="772"/>
      <c r="AH115" s="772"/>
      <c r="AI115" s="772"/>
      <c r="AJ115" s="773"/>
      <c r="AK115" s="774">
        <v>23696</v>
      </c>
      <c r="AL115" s="772"/>
      <c r="AM115" s="772"/>
      <c r="AN115" s="772"/>
      <c r="AO115" s="773"/>
      <c r="AP115" s="781">
        <v>2.2000000000000002</v>
      </c>
      <c r="AQ115" s="782"/>
      <c r="AR115" s="782"/>
      <c r="AS115" s="782"/>
      <c r="AT115" s="783"/>
      <c r="AU115" s="724"/>
      <c r="AV115" s="725"/>
      <c r="AW115" s="725"/>
      <c r="AX115" s="725"/>
      <c r="AY115" s="725"/>
      <c r="AZ115" s="839" t="s">
        <v>246</v>
      </c>
      <c r="BA115" s="755"/>
      <c r="BB115" s="755"/>
      <c r="BC115" s="755"/>
      <c r="BD115" s="755"/>
      <c r="BE115" s="755"/>
      <c r="BF115" s="755"/>
      <c r="BG115" s="755"/>
      <c r="BH115" s="755"/>
      <c r="BI115" s="755"/>
      <c r="BJ115" s="755"/>
      <c r="BK115" s="755"/>
      <c r="BL115" s="755"/>
      <c r="BM115" s="755"/>
      <c r="BN115" s="755"/>
      <c r="BO115" s="755"/>
      <c r="BP115" s="756"/>
      <c r="BQ115" s="840" t="s">
        <v>155</v>
      </c>
      <c r="BR115" s="841"/>
      <c r="BS115" s="841"/>
      <c r="BT115" s="841"/>
      <c r="BU115" s="841"/>
      <c r="BV115" s="841" t="s">
        <v>155</v>
      </c>
      <c r="BW115" s="841"/>
      <c r="BX115" s="841"/>
      <c r="BY115" s="841"/>
      <c r="BZ115" s="841"/>
      <c r="CA115" s="841" t="s">
        <v>155</v>
      </c>
      <c r="CB115" s="841"/>
      <c r="CC115" s="841"/>
      <c r="CD115" s="841"/>
      <c r="CE115" s="841"/>
      <c r="CF115" s="889" t="s">
        <v>155</v>
      </c>
      <c r="CG115" s="890"/>
      <c r="CH115" s="890"/>
      <c r="CI115" s="890"/>
      <c r="CJ115" s="890"/>
      <c r="CK115" s="730"/>
      <c r="CL115" s="731"/>
      <c r="CM115" s="839" t="s">
        <v>394</v>
      </c>
      <c r="CN115" s="905"/>
      <c r="CO115" s="905"/>
      <c r="CP115" s="905"/>
      <c r="CQ115" s="905"/>
      <c r="CR115" s="905"/>
      <c r="CS115" s="905"/>
      <c r="CT115" s="905"/>
      <c r="CU115" s="905"/>
      <c r="CV115" s="905"/>
      <c r="CW115" s="905"/>
      <c r="CX115" s="905"/>
      <c r="CY115" s="905"/>
      <c r="CZ115" s="905"/>
      <c r="DA115" s="905"/>
      <c r="DB115" s="905"/>
      <c r="DC115" s="905"/>
      <c r="DD115" s="905"/>
      <c r="DE115" s="905"/>
      <c r="DF115" s="756"/>
      <c r="DG115" s="771" t="s">
        <v>155</v>
      </c>
      <c r="DH115" s="772"/>
      <c r="DI115" s="772"/>
      <c r="DJ115" s="772"/>
      <c r="DK115" s="773"/>
      <c r="DL115" s="774" t="s">
        <v>155</v>
      </c>
      <c r="DM115" s="772"/>
      <c r="DN115" s="772"/>
      <c r="DO115" s="772"/>
      <c r="DP115" s="773"/>
      <c r="DQ115" s="774" t="s">
        <v>155</v>
      </c>
      <c r="DR115" s="772"/>
      <c r="DS115" s="772"/>
      <c r="DT115" s="772"/>
      <c r="DU115" s="773"/>
      <c r="DV115" s="781" t="s">
        <v>155</v>
      </c>
      <c r="DW115" s="782"/>
      <c r="DX115" s="782"/>
      <c r="DY115" s="782"/>
      <c r="DZ115" s="783"/>
    </row>
    <row r="116" spans="1:130" s="54" customFormat="1" ht="26.25" customHeight="1" x14ac:dyDescent="0.15">
      <c r="A116" s="695"/>
      <c r="B116" s="696"/>
      <c r="C116" s="870" t="s">
        <v>464</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71">
        <v>536</v>
      </c>
      <c r="AB116" s="772"/>
      <c r="AC116" s="772"/>
      <c r="AD116" s="772"/>
      <c r="AE116" s="773"/>
      <c r="AF116" s="774">
        <v>533</v>
      </c>
      <c r="AG116" s="772"/>
      <c r="AH116" s="772"/>
      <c r="AI116" s="772"/>
      <c r="AJ116" s="773"/>
      <c r="AK116" s="774">
        <v>526</v>
      </c>
      <c r="AL116" s="772"/>
      <c r="AM116" s="772"/>
      <c r="AN116" s="772"/>
      <c r="AO116" s="773"/>
      <c r="AP116" s="781">
        <v>0</v>
      </c>
      <c r="AQ116" s="782"/>
      <c r="AR116" s="782"/>
      <c r="AS116" s="782"/>
      <c r="AT116" s="783"/>
      <c r="AU116" s="724"/>
      <c r="AV116" s="725"/>
      <c r="AW116" s="725"/>
      <c r="AX116" s="725"/>
      <c r="AY116" s="725"/>
      <c r="AZ116" s="886" t="s">
        <v>460</v>
      </c>
      <c r="BA116" s="887"/>
      <c r="BB116" s="887"/>
      <c r="BC116" s="887"/>
      <c r="BD116" s="887"/>
      <c r="BE116" s="887"/>
      <c r="BF116" s="887"/>
      <c r="BG116" s="887"/>
      <c r="BH116" s="887"/>
      <c r="BI116" s="887"/>
      <c r="BJ116" s="887"/>
      <c r="BK116" s="887"/>
      <c r="BL116" s="887"/>
      <c r="BM116" s="887"/>
      <c r="BN116" s="887"/>
      <c r="BO116" s="887"/>
      <c r="BP116" s="888"/>
      <c r="BQ116" s="840" t="s">
        <v>155</v>
      </c>
      <c r="BR116" s="841"/>
      <c r="BS116" s="841"/>
      <c r="BT116" s="841"/>
      <c r="BU116" s="841"/>
      <c r="BV116" s="841" t="s">
        <v>155</v>
      </c>
      <c r="BW116" s="841"/>
      <c r="BX116" s="841"/>
      <c r="BY116" s="841"/>
      <c r="BZ116" s="841"/>
      <c r="CA116" s="841" t="s">
        <v>155</v>
      </c>
      <c r="CB116" s="841"/>
      <c r="CC116" s="841"/>
      <c r="CD116" s="841"/>
      <c r="CE116" s="841"/>
      <c r="CF116" s="889" t="s">
        <v>155</v>
      </c>
      <c r="CG116" s="890"/>
      <c r="CH116" s="890"/>
      <c r="CI116" s="890"/>
      <c r="CJ116" s="890"/>
      <c r="CK116" s="730"/>
      <c r="CL116" s="731"/>
      <c r="CM116" s="778" t="s">
        <v>465</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71" t="s">
        <v>155</v>
      </c>
      <c r="DH116" s="772"/>
      <c r="DI116" s="772"/>
      <c r="DJ116" s="772"/>
      <c r="DK116" s="773"/>
      <c r="DL116" s="774" t="s">
        <v>155</v>
      </c>
      <c r="DM116" s="772"/>
      <c r="DN116" s="772"/>
      <c r="DO116" s="772"/>
      <c r="DP116" s="773"/>
      <c r="DQ116" s="774" t="s">
        <v>155</v>
      </c>
      <c r="DR116" s="772"/>
      <c r="DS116" s="772"/>
      <c r="DT116" s="772"/>
      <c r="DU116" s="773"/>
      <c r="DV116" s="781" t="s">
        <v>155</v>
      </c>
      <c r="DW116" s="782"/>
      <c r="DX116" s="782"/>
      <c r="DY116" s="782"/>
      <c r="DZ116" s="783"/>
    </row>
    <row r="117" spans="1:130" s="54" customFormat="1" ht="26.25" customHeight="1" x14ac:dyDescent="0.15">
      <c r="A117" s="784" t="s">
        <v>265</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76" t="s">
        <v>467</v>
      </c>
      <c r="Z117" s="786"/>
      <c r="AA117" s="898">
        <v>327025</v>
      </c>
      <c r="AB117" s="899"/>
      <c r="AC117" s="899"/>
      <c r="AD117" s="899"/>
      <c r="AE117" s="900"/>
      <c r="AF117" s="901">
        <v>321608</v>
      </c>
      <c r="AG117" s="899"/>
      <c r="AH117" s="899"/>
      <c r="AI117" s="899"/>
      <c r="AJ117" s="900"/>
      <c r="AK117" s="901">
        <v>304254</v>
      </c>
      <c r="AL117" s="899"/>
      <c r="AM117" s="899"/>
      <c r="AN117" s="899"/>
      <c r="AO117" s="900"/>
      <c r="AP117" s="902"/>
      <c r="AQ117" s="903"/>
      <c r="AR117" s="903"/>
      <c r="AS117" s="903"/>
      <c r="AT117" s="904"/>
      <c r="AU117" s="724"/>
      <c r="AV117" s="725"/>
      <c r="AW117" s="725"/>
      <c r="AX117" s="725"/>
      <c r="AY117" s="725"/>
      <c r="AZ117" s="886" t="s">
        <v>468</v>
      </c>
      <c r="BA117" s="887"/>
      <c r="BB117" s="887"/>
      <c r="BC117" s="887"/>
      <c r="BD117" s="887"/>
      <c r="BE117" s="887"/>
      <c r="BF117" s="887"/>
      <c r="BG117" s="887"/>
      <c r="BH117" s="887"/>
      <c r="BI117" s="887"/>
      <c r="BJ117" s="887"/>
      <c r="BK117" s="887"/>
      <c r="BL117" s="887"/>
      <c r="BM117" s="887"/>
      <c r="BN117" s="887"/>
      <c r="BO117" s="887"/>
      <c r="BP117" s="888"/>
      <c r="BQ117" s="840" t="s">
        <v>155</v>
      </c>
      <c r="BR117" s="841"/>
      <c r="BS117" s="841"/>
      <c r="BT117" s="841"/>
      <c r="BU117" s="841"/>
      <c r="BV117" s="841" t="s">
        <v>155</v>
      </c>
      <c r="BW117" s="841"/>
      <c r="BX117" s="841"/>
      <c r="BY117" s="841"/>
      <c r="BZ117" s="841"/>
      <c r="CA117" s="841" t="s">
        <v>155</v>
      </c>
      <c r="CB117" s="841"/>
      <c r="CC117" s="841"/>
      <c r="CD117" s="841"/>
      <c r="CE117" s="841"/>
      <c r="CF117" s="889" t="s">
        <v>155</v>
      </c>
      <c r="CG117" s="890"/>
      <c r="CH117" s="890"/>
      <c r="CI117" s="890"/>
      <c r="CJ117" s="890"/>
      <c r="CK117" s="730"/>
      <c r="CL117" s="731"/>
      <c r="CM117" s="778" t="s">
        <v>285</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71" t="s">
        <v>155</v>
      </c>
      <c r="DH117" s="772"/>
      <c r="DI117" s="772"/>
      <c r="DJ117" s="772"/>
      <c r="DK117" s="773"/>
      <c r="DL117" s="774" t="s">
        <v>155</v>
      </c>
      <c r="DM117" s="772"/>
      <c r="DN117" s="772"/>
      <c r="DO117" s="772"/>
      <c r="DP117" s="773"/>
      <c r="DQ117" s="774" t="s">
        <v>155</v>
      </c>
      <c r="DR117" s="772"/>
      <c r="DS117" s="772"/>
      <c r="DT117" s="772"/>
      <c r="DU117" s="773"/>
      <c r="DV117" s="781" t="s">
        <v>155</v>
      </c>
      <c r="DW117" s="782"/>
      <c r="DX117" s="782"/>
      <c r="DY117" s="782"/>
      <c r="DZ117" s="783"/>
    </row>
    <row r="118" spans="1:130" s="54" customFormat="1" ht="26.25" customHeight="1" x14ac:dyDescent="0.15">
      <c r="A118" s="784" t="s">
        <v>450</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380</v>
      </c>
      <c r="AB118" s="785"/>
      <c r="AC118" s="785"/>
      <c r="AD118" s="785"/>
      <c r="AE118" s="786"/>
      <c r="AF118" s="787" t="s">
        <v>376</v>
      </c>
      <c r="AG118" s="785"/>
      <c r="AH118" s="785"/>
      <c r="AI118" s="785"/>
      <c r="AJ118" s="786"/>
      <c r="AK118" s="787" t="s">
        <v>203</v>
      </c>
      <c r="AL118" s="785"/>
      <c r="AM118" s="785"/>
      <c r="AN118" s="785"/>
      <c r="AO118" s="786"/>
      <c r="AP118" s="787" t="s">
        <v>82</v>
      </c>
      <c r="AQ118" s="785"/>
      <c r="AR118" s="785"/>
      <c r="AS118" s="785"/>
      <c r="AT118" s="891"/>
      <c r="AU118" s="724"/>
      <c r="AV118" s="725"/>
      <c r="AW118" s="725"/>
      <c r="AX118" s="725"/>
      <c r="AY118" s="725"/>
      <c r="AZ118" s="869" t="s">
        <v>469</v>
      </c>
      <c r="BA118" s="870"/>
      <c r="BB118" s="870"/>
      <c r="BC118" s="870"/>
      <c r="BD118" s="870"/>
      <c r="BE118" s="870"/>
      <c r="BF118" s="870"/>
      <c r="BG118" s="870"/>
      <c r="BH118" s="870"/>
      <c r="BI118" s="870"/>
      <c r="BJ118" s="870"/>
      <c r="BK118" s="870"/>
      <c r="BL118" s="870"/>
      <c r="BM118" s="870"/>
      <c r="BN118" s="870"/>
      <c r="BO118" s="870"/>
      <c r="BP118" s="871"/>
      <c r="BQ118" s="872" t="s">
        <v>155</v>
      </c>
      <c r="BR118" s="873"/>
      <c r="BS118" s="873"/>
      <c r="BT118" s="873"/>
      <c r="BU118" s="873"/>
      <c r="BV118" s="873" t="s">
        <v>155</v>
      </c>
      <c r="BW118" s="873"/>
      <c r="BX118" s="873"/>
      <c r="BY118" s="873"/>
      <c r="BZ118" s="873"/>
      <c r="CA118" s="873" t="s">
        <v>155</v>
      </c>
      <c r="CB118" s="873"/>
      <c r="CC118" s="873"/>
      <c r="CD118" s="873"/>
      <c r="CE118" s="873"/>
      <c r="CF118" s="889" t="s">
        <v>155</v>
      </c>
      <c r="CG118" s="890"/>
      <c r="CH118" s="890"/>
      <c r="CI118" s="890"/>
      <c r="CJ118" s="890"/>
      <c r="CK118" s="730"/>
      <c r="CL118" s="731"/>
      <c r="CM118" s="778" t="s">
        <v>470</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71" t="s">
        <v>155</v>
      </c>
      <c r="DH118" s="772"/>
      <c r="DI118" s="772"/>
      <c r="DJ118" s="772"/>
      <c r="DK118" s="773"/>
      <c r="DL118" s="774" t="s">
        <v>155</v>
      </c>
      <c r="DM118" s="772"/>
      <c r="DN118" s="772"/>
      <c r="DO118" s="772"/>
      <c r="DP118" s="773"/>
      <c r="DQ118" s="774" t="s">
        <v>155</v>
      </c>
      <c r="DR118" s="772"/>
      <c r="DS118" s="772"/>
      <c r="DT118" s="772"/>
      <c r="DU118" s="773"/>
      <c r="DV118" s="781" t="s">
        <v>155</v>
      </c>
      <c r="DW118" s="782"/>
      <c r="DX118" s="782"/>
      <c r="DY118" s="782"/>
      <c r="DZ118" s="783"/>
    </row>
    <row r="119" spans="1:130" s="54" customFormat="1" ht="26.25" customHeight="1" x14ac:dyDescent="0.15">
      <c r="A119" s="734" t="s">
        <v>192</v>
      </c>
      <c r="B119" s="729"/>
      <c r="C119" s="892" t="s">
        <v>454</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15" t="s">
        <v>155</v>
      </c>
      <c r="AB119" s="816"/>
      <c r="AC119" s="816"/>
      <c r="AD119" s="816"/>
      <c r="AE119" s="817"/>
      <c r="AF119" s="818" t="s">
        <v>155</v>
      </c>
      <c r="AG119" s="816"/>
      <c r="AH119" s="816"/>
      <c r="AI119" s="816"/>
      <c r="AJ119" s="817"/>
      <c r="AK119" s="818" t="s">
        <v>155</v>
      </c>
      <c r="AL119" s="816"/>
      <c r="AM119" s="816"/>
      <c r="AN119" s="816"/>
      <c r="AO119" s="817"/>
      <c r="AP119" s="895" t="s">
        <v>155</v>
      </c>
      <c r="AQ119" s="896"/>
      <c r="AR119" s="896"/>
      <c r="AS119" s="896"/>
      <c r="AT119" s="897"/>
      <c r="AU119" s="726"/>
      <c r="AV119" s="727"/>
      <c r="AW119" s="727"/>
      <c r="AX119" s="727"/>
      <c r="AY119" s="727"/>
      <c r="AZ119" s="83" t="s">
        <v>265</v>
      </c>
      <c r="BA119" s="83"/>
      <c r="BB119" s="83"/>
      <c r="BC119" s="83"/>
      <c r="BD119" s="83"/>
      <c r="BE119" s="83"/>
      <c r="BF119" s="83"/>
      <c r="BG119" s="83"/>
      <c r="BH119" s="83"/>
      <c r="BI119" s="83"/>
      <c r="BJ119" s="83"/>
      <c r="BK119" s="83"/>
      <c r="BL119" s="83"/>
      <c r="BM119" s="83"/>
      <c r="BN119" s="83"/>
      <c r="BO119" s="876" t="s">
        <v>88</v>
      </c>
      <c r="BP119" s="877"/>
      <c r="BQ119" s="872">
        <v>3380681</v>
      </c>
      <c r="BR119" s="873"/>
      <c r="BS119" s="873"/>
      <c r="BT119" s="873"/>
      <c r="BU119" s="873"/>
      <c r="BV119" s="873">
        <v>3257621</v>
      </c>
      <c r="BW119" s="873"/>
      <c r="BX119" s="873"/>
      <c r="BY119" s="873"/>
      <c r="BZ119" s="873"/>
      <c r="CA119" s="873">
        <v>3148059</v>
      </c>
      <c r="CB119" s="873"/>
      <c r="CC119" s="873"/>
      <c r="CD119" s="873"/>
      <c r="CE119" s="873"/>
      <c r="CF119" s="743"/>
      <c r="CG119" s="744"/>
      <c r="CH119" s="744"/>
      <c r="CI119" s="744"/>
      <c r="CJ119" s="880"/>
      <c r="CK119" s="732"/>
      <c r="CL119" s="733"/>
      <c r="CM119" s="844" t="s">
        <v>471</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95" t="s">
        <v>155</v>
      </c>
      <c r="DH119" s="796"/>
      <c r="DI119" s="796"/>
      <c r="DJ119" s="796"/>
      <c r="DK119" s="797"/>
      <c r="DL119" s="798" t="s">
        <v>155</v>
      </c>
      <c r="DM119" s="796"/>
      <c r="DN119" s="796"/>
      <c r="DO119" s="796"/>
      <c r="DP119" s="797"/>
      <c r="DQ119" s="798" t="s">
        <v>155</v>
      </c>
      <c r="DR119" s="796"/>
      <c r="DS119" s="796"/>
      <c r="DT119" s="796"/>
      <c r="DU119" s="797"/>
      <c r="DV119" s="861" t="s">
        <v>155</v>
      </c>
      <c r="DW119" s="862"/>
      <c r="DX119" s="862"/>
      <c r="DY119" s="862"/>
      <c r="DZ119" s="863"/>
    </row>
    <row r="120" spans="1:130" s="54" customFormat="1" ht="26.25" customHeight="1" x14ac:dyDescent="0.15">
      <c r="A120" s="735"/>
      <c r="B120" s="731"/>
      <c r="C120" s="778" t="s">
        <v>456</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71" t="s">
        <v>155</v>
      </c>
      <c r="AB120" s="772"/>
      <c r="AC120" s="772"/>
      <c r="AD120" s="772"/>
      <c r="AE120" s="773"/>
      <c r="AF120" s="774" t="s">
        <v>155</v>
      </c>
      <c r="AG120" s="772"/>
      <c r="AH120" s="772"/>
      <c r="AI120" s="772"/>
      <c r="AJ120" s="773"/>
      <c r="AK120" s="774" t="s">
        <v>155</v>
      </c>
      <c r="AL120" s="772"/>
      <c r="AM120" s="772"/>
      <c r="AN120" s="772"/>
      <c r="AO120" s="773"/>
      <c r="AP120" s="781" t="s">
        <v>155</v>
      </c>
      <c r="AQ120" s="782"/>
      <c r="AR120" s="782"/>
      <c r="AS120" s="782"/>
      <c r="AT120" s="783"/>
      <c r="AU120" s="697" t="s">
        <v>395</v>
      </c>
      <c r="AV120" s="698"/>
      <c r="AW120" s="698"/>
      <c r="AX120" s="698"/>
      <c r="AY120" s="699"/>
      <c r="AZ120" s="864" t="s">
        <v>472</v>
      </c>
      <c r="BA120" s="823"/>
      <c r="BB120" s="823"/>
      <c r="BC120" s="823"/>
      <c r="BD120" s="823"/>
      <c r="BE120" s="823"/>
      <c r="BF120" s="823"/>
      <c r="BG120" s="823"/>
      <c r="BH120" s="823"/>
      <c r="BI120" s="823"/>
      <c r="BJ120" s="823"/>
      <c r="BK120" s="823"/>
      <c r="BL120" s="823"/>
      <c r="BM120" s="823"/>
      <c r="BN120" s="823"/>
      <c r="BO120" s="823"/>
      <c r="BP120" s="824"/>
      <c r="BQ120" s="865">
        <v>2213768</v>
      </c>
      <c r="BR120" s="866"/>
      <c r="BS120" s="866"/>
      <c r="BT120" s="866"/>
      <c r="BU120" s="866"/>
      <c r="BV120" s="866">
        <v>2094510</v>
      </c>
      <c r="BW120" s="866"/>
      <c r="BX120" s="866"/>
      <c r="BY120" s="866"/>
      <c r="BZ120" s="866"/>
      <c r="CA120" s="866">
        <v>2056888</v>
      </c>
      <c r="CB120" s="866"/>
      <c r="CC120" s="866"/>
      <c r="CD120" s="866"/>
      <c r="CE120" s="866"/>
      <c r="CF120" s="881">
        <v>187.3</v>
      </c>
      <c r="CG120" s="882"/>
      <c r="CH120" s="882"/>
      <c r="CI120" s="882"/>
      <c r="CJ120" s="882"/>
      <c r="CK120" s="705" t="s">
        <v>473</v>
      </c>
      <c r="CL120" s="706"/>
      <c r="CM120" s="706"/>
      <c r="CN120" s="706"/>
      <c r="CO120" s="707"/>
      <c r="CP120" s="883" t="s">
        <v>439</v>
      </c>
      <c r="CQ120" s="884"/>
      <c r="CR120" s="884"/>
      <c r="CS120" s="884"/>
      <c r="CT120" s="884"/>
      <c r="CU120" s="884"/>
      <c r="CV120" s="884"/>
      <c r="CW120" s="884"/>
      <c r="CX120" s="884"/>
      <c r="CY120" s="884"/>
      <c r="CZ120" s="884"/>
      <c r="DA120" s="884"/>
      <c r="DB120" s="884"/>
      <c r="DC120" s="884"/>
      <c r="DD120" s="884"/>
      <c r="DE120" s="884"/>
      <c r="DF120" s="885"/>
      <c r="DG120" s="865">
        <v>411682</v>
      </c>
      <c r="DH120" s="866"/>
      <c r="DI120" s="866"/>
      <c r="DJ120" s="866"/>
      <c r="DK120" s="866"/>
      <c r="DL120" s="866">
        <v>389032</v>
      </c>
      <c r="DM120" s="866"/>
      <c r="DN120" s="866"/>
      <c r="DO120" s="866"/>
      <c r="DP120" s="866"/>
      <c r="DQ120" s="866">
        <v>366820</v>
      </c>
      <c r="DR120" s="866"/>
      <c r="DS120" s="866"/>
      <c r="DT120" s="866"/>
      <c r="DU120" s="866"/>
      <c r="DV120" s="867">
        <v>33.4</v>
      </c>
      <c r="DW120" s="867"/>
      <c r="DX120" s="867"/>
      <c r="DY120" s="867"/>
      <c r="DZ120" s="868"/>
    </row>
    <row r="121" spans="1:130" s="54" customFormat="1" ht="26.25" customHeight="1" x14ac:dyDescent="0.15">
      <c r="A121" s="735"/>
      <c r="B121" s="731"/>
      <c r="C121" s="886" t="s">
        <v>117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71">
        <v>30500</v>
      </c>
      <c r="AB121" s="772"/>
      <c r="AC121" s="772"/>
      <c r="AD121" s="772"/>
      <c r="AE121" s="773"/>
      <c r="AF121" s="774">
        <v>29590</v>
      </c>
      <c r="AG121" s="772"/>
      <c r="AH121" s="772"/>
      <c r="AI121" s="772"/>
      <c r="AJ121" s="773"/>
      <c r="AK121" s="774">
        <v>23696</v>
      </c>
      <c r="AL121" s="772"/>
      <c r="AM121" s="772"/>
      <c r="AN121" s="772"/>
      <c r="AO121" s="773"/>
      <c r="AP121" s="781">
        <v>2.2000000000000002</v>
      </c>
      <c r="AQ121" s="782"/>
      <c r="AR121" s="782"/>
      <c r="AS121" s="782"/>
      <c r="AT121" s="783"/>
      <c r="AU121" s="700"/>
      <c r="AV121" s="701"/>
      <c r="AW121" s="701"/>
      <c r="AX121" s="701"/>
      <c r="AY121" s="702"/>
      <c r="AZ121" s="839" t="s">
        <v>184</v>
      </c>
      <c r="BA121" s="755"/>
      <c r="BB121" s="755"/>
      <c r="BC121" s="755"/>
      <c r="BD121" s="755"/>
      <c r="BE121" s="755"/>
      <c r="BF121" s="755"/>
      <c r="BG121" s="755"/>
      <c r="BH121" s="755"/>
      <c r="BI121" s="755"/>
      <c r="BJ121" s="755"/>
      <c r="BK121" s="755"/>
      <c r="BL121" s="755"/>
      <c r="BM121" s="755"/>
      <c r="BN121" s="755"/>
      <c r="BO121" s="755"/>
      <c r="BP121" s="756"/>
      <c r="BQ121" s="840" t="s">
        <v>155</v>
      </c>
      <c r="BR121" s="841"/>
      <c r="BS121" s="841"/>
      <c r="BT121" s="841"/>
      <c r="BU121" s="841"/>
      <c r="BV121" s="841" t="s">
        <v>155</v>
      </c>
      <c r="BW121" s="841"/>
      <c r="BX121" s="841"/>
      <c r="BY121" s="841"/>
      <c r="BZ121" s="841"/>
      <c r="CA121" s="841" t="s">
        <v>155</v>
      </c>
      <c r="CB121" s="841"/>
      <c r="CC121" s="841"/>
      <c r="CD121" s="841"/>
      <c r="CE121" s="841"/>
      <c r="CF121" s="889" t="s">
        <v>155</v>
      </c>
      <c r="CG121" s="890"/>
      <c r="CH121" s="890"/>
      <c r="CI121" s="890"/>
      <c r="CJ121" s="890"/>
      <c r="CK121" s="708"/>
      <c r="CL121" s="709"/>
      <c r="CM121" s="709"/>
      <c r="CN121" s="709"/>
      <c r="CO121" s="710"/>
      <c r="CP121" s="858" t="s">
        <v>437</v>
      </c>
      <c r="CQ121" s="859"/>
      <c r="CR121" s="859"/>
      <c r="CS121" s="859"/>
      <c r="CT121" s="859"/>
      <c r="CU121" s="859"/>
      <c r="CV121" s="859"/>
      <c r="CW121" s="859"/>
      <c r="CX121" s="859"/>
      <c r="CY121" s="859"/>
      <c r="CZ121" s="859"/>
      <c r="DA121" s="859"/>
      <c r="DB121" s="859"/>
      <c r="DC121" s="859"/>
      <c r="DD121" s="859"/>
      <c r="DE121" s="859"/>
      <c r="DF121" s="860"/>
      <c r="DG121" s="840" t="s">
        <v>155</v>
      </c>
      <c r="DH121" s="841"/>
      <c r="DI121" s="841"/>
      <c r="DJ121" s="841"/>
      <c r="DK121" s="841"/>
      <c r="DL121" s="841" t="s">
        <v>155</v>
      </c>
      <c r="DM121" s="841"/>
      <c r="DN121" s="841"/>
      <c r="DO121" s="841"/>
      <c r="DP121" s="841"/>
      <c r="DQ121" s="841" t="s">
        <v>155</v>
      </c>
      <c r="DR121" s="841"/>
      <c r="DS121" s="841"/>
      <c r="DT121" s="841"/>
      <c r="DU121" s="841"/>
      <c r="DV121" s="842" t="s">
        <v>155</v>
      </c>
      <c r="DW121" s="842"/>
      <c r="DX121" s="842"/>
      <c r="DY121" s="842"/>
      <c r="DZ121" s="843"/>
    </row>
    <row r="122" spans="1:130" s="54" customFormat="1" ht="26.25" customHeight="1" x14ac:dyDescent="0.15">
      <c r="A122" s="735"/>
      <c r="B122" s="731"/>
      <c r="C122" s="778" t="s">
        <v>462</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71" t="s">
        <v>155</v>
      </c>
      <c r="AB122" s="772"/>
      <c r="AC122" s="772"/>
      <c r="AD122" s="772"/>
      <c r="AE122" s="773"/>
      <c r="AF122" s="774" t="s">
        <v>155</v>
      </c>
      <c r="AG122" s="772"/>
      <c r="AH122" s="772"/>
      <c r="AI122" s="772"/>
      <c r="AJ122" s="773"/>
      <c r="AK122" s="774" t="s">
        <v>155</v>
      </c>
      <c r="AL122" s="772"/>
      <c r="AM122" s="772"/>
      <c r="AN122" s="772"/>
      <c r="AO122" s="773"/>
      <c r="AP122" s="781" t="s">
        <v>155</v>
      </c>
      <c r="AQ122" s="782"/>
      <c r="AR122" s="782"/>
      <c r="AS122" s="782"/>
      <c r="AT122" s="783"/>
      <c r="AU122" s="700"/>
      <c r="AV122" s="701"/>
      <c r="AW122" s="701"/>
      <c r="AX122" s="701"/>
      <c r="AY122" s="702"/>
      <c r="AZ122" s="869" t="s">
        <v>476</v>
      </c>
      <c r="BA122" s="870"/>
      <c r="BB122" s="870"/>
      <c r="BC122" s="870"/>
      <c r="BD122" s="870"/>
      <c r="BE122" s="870"/>
      <c r="BF122" s="870"/>
      <c r="BG122" s="870"/>
      <c r="BH122" s="870"/>
      <c r="BI122" s="870"/>
      <c r="BJ122" s="870"/>
      <c r="BK122" s="870"/>
      <c r="BL122" s="870"/>
      <c r="BM122" s="870"/>
      <c r="BN122" s="870"/>
      <c r="BO122" s="870"/>
      <c r="BP122" s="871"/>
      <c r="BQ122" s="872">
        <v>1993716</v>
      </c>
      <c r="BR122" s="873"/>
      <c r="BS122" s="873"/>
      <c r="BT122" s="873"/>
      <c r="BU122" s="873"/>
      <c r="BV122" s="873">
        <v>1961924</v>
      </c>
      <c r="BW122" s="873"/>
      <c r="BX122" s="873"/>
      <c r="BY122" s="873"/>
      <c r="BZ122" s="873"/>
      <c r="CA122" s="873">
        <v>1916831</v>
      </c>
      <c r="CB122" s="873"/>
      <c r="CC122" s="873"/>
      <c r="CD122" s="873"/>
      <c r="CE122" s="873"/>
      <c r="CF122" s="874">
        <v>174.6</v>
      </c>
      <c r="CG122" s="875"/>
      <c r="CH122" s="875"/>
      <c r="CI122" s="875"/>
      <c r="CJ122" s="875"/>
      <c r="CK122" s="708"/>
      <c r="CL122" s="709"/>
      <c r="CM122" s="709"/>
      <c r="CN122" s="709"/>
      <c r="CO122" s="710"/>
      <c r="CP122" s="858" t="s">
        <v>438</v>
      </c>
      <c r="CQ122" s="859"/>
      <c r="CR122" s="859"/>
      <c r="CS122" s="859"/>
      <c r="CT122" s="859"/>
      <c r="CU122" s="859"/>
      <c r="CV122" s="859"/>
      <c r="CW122" s="859"/>
      <c r="CX122" s="859"/>
      <c r="CY122" s="859"/>
      <c r="CZ122" s="859"/>
      <c r="DA122" s="859"/>
      <c r="DB122" s="859"/>
      <c r="DC122" s="859"/>
      <c r="DD122" s="859"/>
      <c r="DE122" s="859"/>
      <c r="DF122" s="860"/>
      <c r="DG122" s="840" t="s">
        <v>155</v>
      </c>
      <c r="DH122" s="841"/>
      <c r="DI122" s="841"/>
      <c r="DJ122" s="841"/>
      <c r="DK122" s="841"/>
      <c r="DL122" s="841" t="s">
        <v>155</v>
      </c>
      <c r="DM122" s="841"/>
      <c r="DN122" s="841"/>
      <c r="DO122" s="841"/>
      <c r="DP122" s="841"/>
      <c r="DQ122" s="841" t="s">
        <v>155</v>
      </c>
      <c r="DR122" s="841"/>
      <c r="DS122" s="841"/>
      <c r="DT122" s="841"/>
      <c r="DU122" s="841"/>
      <c r="DV122" s="842" t="s">
        <v>155</v>
      </c>
      <c r="DW122" s="842"/>
      <c r="DX122" s="842"/>
      <c r="DY122" s="842"/>
      <c r="DZ122" s="843"/>
    </row>
    <row r="123" spans="1:130" s="54" customFormat="1" ht="26.25" customHeight="1" x14ac:dyDescent="0.15">
      <c r="A123" s="735"/>
      <c r="B123" s="731"/>
      <c r="C123" s="778" t="s">
        <v>465</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71" t="s">
        <v>155</v>
      </c>
      <c r="AB123" s="772"/>
      <c r="AC123" s="772"/>
      <c r="AD123" s="772"/>
      <c r="AE123" s="773"/>
      <c r="AF123" s="774" t="s">
        <v>155</v>
      </c>
      <c r="AG123" s="772"/>
      <c r="AH123" s="772"/>
      <c r="AI123" s="772"/>
      <c r="AJ123" s="773"/>
      <c r="AK123" s="774" t="s">
        <v>155</v>
      </c>
      <c r="AL123" s="772"/>
      <c r="AM123" s="772"/>
      <c r="AN123" s="772"/>
      <c r="AO123" s="773"/>
      <c r="AP123" s="781" t="s">
        <v>155</v>
      </c>
      <c r="AQ123" s="782"/>
      <c r="AR123" s="782"/>
      <c r="AS123" s="782"/>
      <c r="AT123" s="783"/>
      <c r="AU123" s="703"/>
      <c r="AV123" s="704"/>
      <c r="AW123" s="704"/>
      <c r="AX123" s="704"/>
      <c r="AY123" s="704"/>
      <c r="AZ123" s="83" t="s">
        <v>265</v>
      </c>
      <c r="BA123" s="83"/>
      <c r="BB123" s="83"/>
      <c r="BC123" s="83"/>
      <c r="BD123" s="83"/>
      <c r="BE123" s="83"/>
      <c r="BF123" s="83"/>
      <c r="BG123" s="83"/>
      <c r="BH123" s="83"/>
      <c r="BI123" s="83"/>
      <c r="BJ123" s="83"/>
      <c r="BK123" s="83"/>
      <c r="BL123" s="83"/>
      <c r="BM123" s="83"/>
      <c r="BN123" s="83"/>
      <c r="BO123" s="876" t="s">
        <v>429</v>
      </c>
      <c r="BP123" s="877"/>
      <c r="BQ123" s="878">
        <v>4207484</v>
      </c>
      <c r="BR123" s="879"/>
      <c r="BS123" s="879"/>
      <c r="BT123" s="879"/>
      <c r="BU123" s="879"/>
      <c r="BV123" s="879">
        <v>4056434</v>
      </c>
      <c r="BW123" s="879"/>
      <c r="BX123" s="879"/>
      <c r="BY123" s="879"/>
      <c r="BZ123" s="879"/>
      <c r="CA123" s="879">
        <v>3973719</v>
      </c>
      <c r="CB123" s="879"/>
      <c r="CC123" s="879"/>
      <c r="CD123" s="879"/>
      <c r="CE123" s="879"/>
      <c r="CF123" s="743"/>
      <c r="CG123" s="744"/>
      <c r="CH123" s="744"/>
      <c r="CI123" s="744"/>
      <c r="CJ123" s="880"/>
      <c r="CK123" s="708"/>
      <c r="CL123" s="709"/>
      <c r="CM123" s="709"/>
      <c r="CN123" s="709"/>
      <c r="CO123" s="710"/>
      <c r="CP123" s="858" t="s">
        <v>436</v>
      </c>
      <c r="CQ123" s="859"/>
      <c r="CR123" s="859"/>
      <c r="CS123" s="859"/>
      <c r="CT123" s="859"/>
      <c r="CU123" s="859"/>
      <c r="CV123" s="859"/>
      <c r="CW123" s="859"/>
      <c r="CX123" s="859"/>
      <c r="CY123" s="859"/>
      <c r="CZ123" s="859"/>
      <c r="DA123" s="859"/>
      <c r="DB123" s="859"/>
      <c r="DC123" s="859"/>
      <c r="DD123" s="859"/>
      <c r="DE123" s="859"/>
      <c r="DF123" s="860"/>
      <c r="DG123" s="771" t="s">
        <v>155</v>
      </c>
      <c r="DH123" s="772"/>
      <c r="DI123" s="772"/>
      <c r="DJ123" s="772"/>
      <c r="DK123" s="773"/>
      <c r="DL123" s="774" t="s">
        <v>155</v>
      </c>
      <c r="DM123" s="772"/>
      <c r="DN123" s="772"/>
      <c r="DO123" s="772"/>
      <c r="DP123" s="773"/>
      <c r="DQ123" s="774" t="s">
        <v>155</v>
      </c>
      <c r="DR123" s="772"/>
      <c r="DS123" s="772"/>
      <c r="DT123" s="772"/>
      <c r="DU123" s="773"/>
      <c r="DV123" s="781" t="s">
        <v>155</v>
      </c>
      <c r="DW123" s="782"/>
      <c r="DX123" s="782"/>
      <c r="DY123" s="782"/>
      <c r="DZ123" s="783"/>
    </row>
    <row r="124" spans="1:130" s="54" customFormat="1" ht="26.25" customHeight="1" x14ac:dyDescent="0.15">
      <c r="A124" s="735"/>
      <c r="B124" s="731"/>
      <c r="C124" s="778" t="s">
        <v>285</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71" t="s">
        <v>155</v>
      </c>
      <c r="AB124" s="772"/>
      <c r="AC124" s="772"/>
      <c r="AD124" s="772"/>
      <c r="AE124" s="773"/>
      <c r="AF124" s="774" t="s">
        <v>155</v>
      </c>
      <c r="AG124" s="772"/>
      <c r="AH124" s="772"/>
      <c r="AI124" s="772"/>
      <c r="AJ124" s="773"/>
      <c r="AK124" s="774" t="s">
        <v>155</v>
      </c>
      <c r="AL124" s="772"/>
      <c r="AM124" s="772"/>
      <c r="AN124" s="772"/>
      <c r="AO124" s="773"/>
      <c r="AP124" s="781" t="s">
        <v>155</v>
      </c>
      <c r="AQ124" s="782"/>
      <c r="AR124" s="782"/>
      <c r="AS124" s="782"/>
      <c r="AT124" s="783"/>
      <c r="AU124" s="852" t="s">
        <v>477</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155</v>
      </c>
      <c r="BR124" s="856"/>
      <c r="BS124" s="856"/>
      <c r="BT124" s="856"/>
      <c r="BU124" s="856"/>
      <c r="BV124" s="856" t="s">
        <v>155</v>
      </c>
      <c r="BW124" s="856"/>
      <c r="BX124" s="856"/>
      <c r="BY124" s="856"/>
      <c r="BZ124" s="856"/>
      <c r="CA124" s="856" t="s">
        <v>155</v>
      </c>
      <c r="CB124" s="856"/>
      <c r="CC124" s="856"/>
      <c r="CD124" s="856"/>
      <c r="CE124" s="856"/>
      <c r="CF124" s="751"/>
      <c r="CG124" s="752"/>
      <c r="CH124" s="752"/>
      <c r="CI124" s="752"/>
      <c r="CJ124" s="857"/>
      <c r="CK124" s="711"/>
      <c r="CL124" s="711"/>
      <c r="CM124" s="711"/>
      <c r="CN124" s="711"/>
      <c r="CO124" s="712"/>
      <c r="CP124" s="858" t="s">
        <v>474</v>
      </c>
      <c r="CQ124" s="859"/>
      <c r="CR124" s="859"/>
      <c r="CS124" s="859"/>
      <c r="CT124" s="859"/>
      <c r="CU124" s="859"/>
      <c r="CV124" s="859"/>
      <c r="CW124" s="859"/>
      <c r="CX124" s="859"/>
      <c r="CY124" s="859"/>
      <c r="CZ124" s="859"/>
      <c r="DA124" s="859"/>
      <c r="DB124" s="859"/>
      <c r="DC124" s="859"/>
      <c r="DD124" s="859"/>
      <c r="DE124" s="859"/>
      <c r="DF124" s="860"/>
      <c r="DG124" s="795" t="s">
        <v>155</v>
      </c>
      <c r="DH124" s="796"/>
      <c r="DI124" s="796"/>
      <c r="DJ124" s="796"/>
      <c r="DK124" s="797"/>
      <c r="DL124" s="798" t="s">
        <v>155</v>
      </c>
      <c r="DM124" s="796"/>
      <c r="DN124" s="796"/>
      <c r="DO124" s="796"/>
      <c r="DP124" s="797"/>
      <c r="DQ124" s="798" t="s">
        <v>155</v>
      </c>
      <c r="DR124" s="796"/>
      <c r="DS124" s="796"/>
      <c r="DT124" s="796"/>
      <c r="DU124" s="797"/>
      <c r="DV124" s="861" t="s">
        <v>155</v>
      </c>
      <c r="DW124" s="862"/>
      <c r="DX124" s="862"/>
      <c r="DY124" s="862"/>
      <c r="DZ124" s="863"/>
    </row>
    <row r="125" spans="1:130" s="54" customFormat="1" ht="26.25" customHeight="1" x14ac:dyDescent="0.15">
      <c r="A125" s="735"/>
      <c r="B125" s="731"/>
      <c r="C125" s="778" t="s">
        <v>470</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71" t="s">
        <v>155</v>
      </c>
      <c r="AB125" s="772"/>
      <c r="AC125" s="772"/>
      <c r="AD125" s="772"/>
      <c r="AE125" s="773"/>
      <c r="AF125" s="774" t="s">
        <v>155</v>
      </c>
      <c r="AG125" s="772"/>
      <c r="AH125" s="772"/>
      <c r="AI125" s="772"/>
      <c r="AJ125" s="773"/>
      <c r="AK125" s="774" t="s">
        <v>155</v>
      </c>
      <c r="AL125" s="772"/>
      <c r="AM125" s="772"/>
      <c r="AN125" s="772"/>
      <c r="AO125" s="773"/>
      <c r="AP125" s="781" t="s">
        <v>155</v>
      </c>
      <c r="AQ125" s="782"/>
      <c r="AR125" s="782"/>
      <c r="AS125" s="782"/>
      <c r="AT125" s="78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479</v>
      </c>
      <c r="CL125" s="706"/>
      <c r="CM125" s="706"/>
      <c r="CN125" s="706"/>
      <c r="CO125" s="707"/>
      <c r="CP125" s="864" t="s">
        <v>105</v>
      </c>
      <c r="CQ125" s="823"/>
      <c r="CR125" s="823"/>
      <c r="CS125" s="823"/>
      <c r="CT125" s="823"/>
      <c r="CU125" s="823"/>
      <c r="CV125" s="823"/>
      <c r="CW125" s="823"/>
      <c r="CX125" s="823"/>
      <c r="CY125" s="823"/>
      <c r="CZ125" s="823"/>
      <c r="DA125" s="823"/>
      <c r="DB125" s="823"/>
      <c r="DC125" s="823"/>
      <c r="DD125" s="823"/>
      <c r="DE125" s="823"/>
      <c r="DF125" s="824"/>
      <c r="DG125" s="865" t="s">
        <v>155</v>
      </c>
      <c r="DH125" s="866"/>
      <c r="DI125" s="866"/>
      <c r="DJ125" s="866"/>
      <c r="DK125" s="866"/>
      <c r="DL125" s="866" t="s">
        <v>155</v>
      </c>
      <c r="DM125" s="866"/>
      <c r="DN125" s="866"/>
      <c r="DO125" s="866"/>
      <c r="DP125" s="866"/>
      <c r="DQ125" s="866" t="s">
        <v>155</v>
      </c>
      <c r="DR125" s="866"/>
      <c r="DS125" s="866"/>
      <c r="DT125" s="866"/>
      <c r="DU125" s="866"/>
      <c r="DV125" s="867" t="s">
        <v>155</v>
      </c>
      <c r="DW125" s="867"/>
      <c r="DX125" s="867"/>
      <c r="DY125" s="867"/>
      <c r="DZ125" s="868"/>
    </row>
    <row r="126" spans="1:130" s="54" customFormat="1" ht="26.25" customHeight="1" x14ac:dyDescent="0.15">
      <c r="A126" s="735"/>
      <c r="B126" s="731"/>
      <c r="C126" s="778" t="s">
        <v>471</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71" t="s">
        <v>155</v>
      </c>
      <c r="AB126" s="772"/>
      <c r="AC126" s="772"/>
      <c r="AD126" s="772"/>
      <c r="AE126" s="773"/>
      <c r="AF126" s="774" t="s">
        <v>155</v>
      </c>
      <c r="AG126" s="772"/>
      <c r="AH126" s="772"/>
      <c r="AI126" s="772"/>
      <c r="AJ126" s="773"/>
      <c r="AK126" s="774" t="s">
        <v>155</v>
      </c>
      <c r="AL126" s="772"/>
      <c r="AM126" s="772"/>
      <c r="AN126" s="772"/>
      <c r="AO126" s="773"/>
      <c r="AP126" s="781" t="s">
        <v>155</v>
      </c>
      <c r="AQ126" s="782"/>
      <c r="AR126" s="782"/>
      <c r="AS126" s="782"/>
      <c r="AT126" s="78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9" t="s">
        <v>392</v>
      </c>
      <c r="CQ126" s="755"/>
      <c r="CR126" s="755"/>
      <c r="CS126" s="755"/>
      <c r="CT126" s="755"/>
      <c r="CU126" s="755"/>
      <c r="CV126" s="755"/>
      <c r="CW126" s="755"/>
      <c r="CX126" s="755"/>
      <c r="CY126" s="755"/>
      <c r="CZ126" s="755"/>
      <c r="DA126" s="755"/>
      <c r="DB126" s="755"/>
      <c r="DC126" s="755"/>
      <c r="DD126" s="755"/>
      <c r="DE126" s="755"/>
      <c r="DF126" s="756"/>
      <c r="DG126" s="840" t="s">
        <v>155</v>
      </c>
      <c r="DH126" s="841"/>
      <c r="DI126" s="841"/>
      <c r="DJ126" s="841"/>
      <c r="DK126" s="841"/>
      <c r="DL126" s="841" t="s">
        <v>155</v>
      </c>
      <c r="DM126" s="841"/>
      <c r="DN126" s="841"/>
      <c r="DO126" s="841"/>
      <c r="DP126" s="841"/>
      <c r="DQ126" s="841" t="s">
        <v>155</v>
      </c>
      <c r="DR126" s="841"/>
      <c r="DS126" s="841"/>
      <c r="DT126" s="841"/>
      <c r="DU126" s="841"/>
      <c r="DV126" s="842" t="s">
        <v>155</v>
      </c>
      <c r="DW126" s="842"/>
      <c r="DX126" s="842"/>
      <c r="DY126" s="842"/>
      <c r="DZ126" s="843"/>
    </row>
    <row r="127" spans="1:130" s="54" customFormat="1" ht="26.25" customHeight="1" x14ac:dyDescent="0.15">
      <c r="A127" s="736"/>
      <c r="B127" s="733"/>
      <c r="C127" s="844" t="s">
        <v>480</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71" t="s">
        <v>155</v>
      </c>
      <c r="AB127" s="772"/>
      <c r="AC127" s="772"/>
      <c r="AD127" s="772"/>
      <c r="AE127" s="773"/>
      <c r="AF127" s="774" t="s">
        <v>155</v>
      </c>
      <c r="AG127" s="772"/>
      <c r="AH127" s="772"/>
      <c r="AI127" s="772"/>
      <c r="AJ127" s="773"/>
      <c r="AK127" s="774" t="s">
        <v>155</v>
      </c>
      <c r="AL127" s="772"/>
      <c r="AM127" s="772"/>
      <c r="AN127" s="772"/>
      <c r="AO127" s="773"/>
      <c r="AP127" s="781" t="s">
        <v>155</v>
      </c>
      <c r="AQ127" s="782"/>
      <c r="AR127" s="782"/>
      <c r="AS127" s="782"/>
      <c r="AT127" s="783"/>
      <c r="AU127" s="77"/>
      <c r="AV127" s="77"/>
      <c r="AW127" s="77"/>
      <c r="AX127" s="847" t="s">
        <v>475</v>
      </c>
      <c r="AY127" s="848"/>
      <c r="AZ127" s="848"/>
      <c r="BA127" s="848"/>
      <c r="BB127" s="848"/>
      <c r="BC127" s="848"/>
      <c r="BD127" s="848"/>
      <c r="BE127" s="849"/>
      <c r="BF127" s="850" t="s">
        <v>481</v>
      </c>
      <c r="BG127" s="848"/>
      <c r="BH127" s="848"/>
      <c r="BI127" s="848"/>
      <c r="BJ127" s="848"/>
      <c r="BK127" s="848"/>
      <c r="BL127" s="849"/>
      <c r="BM127" s="850" t="s">
        <v>482</v>
      </c>
      <c r="BN127" s="848"/>
      <c r="BO127" s="848"/>
      <c r="BP127" s="848"/>
      <c r="BQ127" s="848"/>
      <c r="BR127" s="848"/>
      <c r="BS127" s="849"/>
      <c r="BT127" s="850" t="s">
        <v>483</v>
      </c>
      <c r="BU127" s="848"/>
      <c r="BV127" s="848"/>
      <c r="BW127" s="848"/>
      <c r="BX127" s="848"/>
      <c r="BY127" s="848"/>
      <c r="BZ127" s="851"/>
      <c r="CA127" s="77"/>
      <c r="CB127" s="77"/>
      <c r="CC127" s="77"/>
      <c r="CD127" s="89"/>
      <c r="CE127" s="89"/>
      <c r="CF127" s="89"/>
      <c r="CG127" s="74"/>
      <c r="CH127" s="74"/>
      <c r="CI127" s="74"/>
      <c r="CJ127" s="90"/>
      <c r="CK127" s="714"/>
      <c r="CL127" s="709"/>
      <c r="CM127" s="709"/>
      <c r="CN127" s="709"/>
      <c r="CO127" s="710"/>
      <c r="CP127" s="839" t="s">
        <v>484</v>
      </c>
      <c r="CQ127" s="755"/>
      <c r="CR127" s="755"/>
      <c r="CS127" s="755"/>
      <c r="CT127" s="755"/>
      <c r="CU127" s="755"/>
      <c r="CV127" s="755"/>
      <c r="CW127" s="755"/>
      <c r="CX127" s="755"/>
      <c r="CY127" s="755"/>
      <c r="CZ127" s="755"/>
      <c r="DA127" s="755"/>
      <c r="DB127" s="755"/>
      <c r="DC127" s="755"/>
      <c r="DD127" s="755"/>
      <c r="DE127" s="755"/>
      <c r="DF127" s="756"/>
      <c r="DG127" s="840" t="s">
        <v>155</v>
      </c>
      <c r="DH127" s="841"/>
      <c r="DI127" s="841"/>
      <c r="DJ127" s="841"/>
      <c r="DK127" s="841"/>
      <c r="DL127" s="841" t="s">
        <v>155</v>
      </c>
      <c r="DM127" s="841"/>
      <c r="DN127" s="841"/>
      <c r="DO127" s="841"/>
      <c r="DP127" s="841"/>
      <c r="DQ127" s="841" t="s">
        <v>155</v>
      </c>
      <c r="DR127" s="841"/>
      <c r="DS127" s="841"/>
      <c r="DT127" s="841"/>
      <c r="DU127" s="841"/>
      <c r="DV127" s="842" t="s">
        <v>155</v>
      </c>
      <c r="DW127" s="842"/>
      <c r="DX127" s="842"/>
      <c r="DY127" s="842"/>
      <c r="DZ127" s="843"/>
    </row>
    <row r="128" spans="1:130" s="54" customFormat="1" ht="26.25" customHeight="1" x14ac:dyDescent="0.15">
      <c r="A128" s="811" t="s">
        <v>59</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485</v>
      </c>
      <c r="X128" s="813"/>
      <c r="Y128" s="813"/>
      <c r="Z128" s="814"/>
      <c r="AA128" s="815" t="s">
        <v>155</v>
      </c>
      <c r="AB128" s="816"/>
      <c r="AC128" s="816"/>
      <c r="AD128" s="816"/>
      <c r="AE128" s="817"/>
      <c r="AF128" s="818" t="s">
        <v>155</v>
      </c>
      <c r="AG128" s="816"/>
      <c r="AH128" s="816"/>
      <c r="AI128" s="816"/>
      <c r="AJ128" s="817"/>
      <c r="AK128" s="818" t="s">
        <v>155</v>
      </c>
      <c r="AL128" s="816"/>
      <c r="AM128" s="816"/>
      <c r="AN128" s="816"/>
      <c r="AO128" s="817"/>
      <c r="AP128" s="819"/>
      <c r="AQ128" s="820"/>
      <c r="AR128" s="820"/>
      <c r="AS128" s="820"/>
      <c r="AT128" s="821"/>
      <c r="AU128" s="77"/>
      <c r="AV128" s="77"/>
      <c r="AW128" s="77"/>
      <c r="AX128" s="822" t="s">
        <v>486</v>
      </c>
      <c r="AY128" s="823"/>
      <c r="AZ128" s="823"/>
      <c r="BA128" s="823"/>
      <c r="BB128" s="823"/>
      <c r="BC128" s="823"/>
      <c r="BD128" s="823"/>
      <c r="BE128" s="824"/>
      <c r="BF128" s="825" t="s">
        <v>155</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15"/>
      <c r="CL128" s="716"/>
      <c r="CM128" s="716"/>
      <c r="CN128" s="716"/>
      <c r="CO128" s="717"/>
      <c r="CP128" s="829" t="s">
        <v>210</v>
      </c>
      <c r="CQ128" s="803"/>
      <c r="CR128" s="803"/>
      <c r="CS128" s="803"/>
      <c r="CT128" s="803"/>
      <c r="CU128" s="803"/>
      <c r="CV128" s="803"/>
      <c r="CW128" s="803"/>
      <c r="CX128" s="803"/>
      <c r="CY128" s="803"/>
      <c r="CZ128" s="803"/>
      <c r="DA128" s="803"/>
      <c r="DB128" s="803"/>
      <c r="DC128" s="803"/>
      <c r="DD128" s="803"/>
      <c r="DE128" s="803"/>
      <c r="DF128" s="804"/>
      <c r="DG128" s="830" t="s">
        <v>155</v>
      </c>
      <c r="DH128" s="831"/>
      <c r="DI128" s="831"/>
      <c r="DJ128" s="831"/>
      <c r="DK128" s="831"/>
      <c r="DL128" s="831" t="s">
        <v>155</v>
      </c>
      <c r="DM128" s="831"/>
      <c r="DN128" s="831"/>
      <c r="DO128" s="831"/>
      <c r="DP128" s="831"/>
      <c r="DQ128" s="831" t="s">
        <v>155</v>
      </c>
      <c r="DR128" s="831"/>
      <c r="DS128" s="831"/>
      <c r="DT128" s="831"/>
      <c r="DU128" s="831"/>
      <c r="DV128" s="832" t="s">
        <v>155</v>
      </c>
      <c r="DW128" s="832"/>
      <c r="DX128" s="832"/>
      <c r="DY128" s="832"/>
      <c r="DZ128" s="833"/>
    </row>
    <row r="129" spans="1:131" s="54" customFormat="1" ht="26.25" customHeight="1" x14ac:dyDescent="0.15">
      <c r="A129" s="766" t="s">
        <v>148</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355</v>
      </c>
      <c r="X129" s="769"/>
      <c r="Y129" s="769"/>
      <c r="Z129" s="770"/>
      <c r="AA129" s="771">
        <v>1555690</v>
      </c>
      <c r="AB129" s="772"/>
      <c r="AC129" s="772"/>
      <c r="AD129" s="772"/>
      <c r="AE129" s="773"/>
      <c r="AF129" s="774">
        <v>1433223</v>
      </c>
      <c r="AG129" s="772"/>
      <c r="AH129" s="772"/>
      <c r="AI129" s="772"/>
      <c r="AJ129" s="773"/>
      <c r="AK129" s="774">
        <v>1285385</v>
      </c>
      <c r="AL129" s="772"/>
      <c r="AM129" s="772"/>
      <c r="AN129" s="772"/>
      <c r="AO129" s="773"/>
      <c r="AP129" s="775"/>
      <c r="AQ129" s="776"/>
      <c r="AR129" s="776"/>
      <c r="AS129" s="776"/>
      <c r="AT129" s="777"/>
      <c r="AU129" s="79"/>
      <c r="AV129" s="79"/>
      <c r="AW129" s="79"/>
      <c r="AX129" s="754" t="s">
        <v>488</v>
      </c>
      <c r="AY129" s="755"/>
      <c r="AZ129" s="755"/>
      <c r="BA129" s="755"/>
      <c r="BB129" s="755"/>
      <c r="BC129" s="755"/>
      <c r="BD129" s="755"/>
      <c r="BE129" s="756"/>
      <c r="BF129" s="834" t="s">
        <v>155</v>
      </c>
      <c r="BG129" s="835"/>
      <c r="BH129" s="835"/>
      <c r="BI129" s="835"/>
      <c r="BJ129" s="835"/>
      <c r="BK129" s="835"/>
      <c r="BL129" s="836"/>
      <c r="BM129" s="834">
        <v>20</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6" t="s">
        <v>224</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489</v>
      </c>
      <c r="X130" s="769"/>
      <c r="Y130" s="769"/>
      <c r="Z130" s="770"/>
      <c r="AA130" s="771">
        <v>205193</v>
      </c>
      <c r="AB130" s="772"/>
      <c r="AC130" s="772"/>
      <c r="AD130" s="772"/>
      <c r="AE130" s="773"/>
      <c r="AF130" s="774">
        <v>192201</v>
      </c>
      <c r="AG130" s="772"/>
      <c r="AH130" s="772"/>
      <c r="AI130" s="772"/>
      <c r="AJ130" s="773"/>
      <c r="AK130" s="774">
        <v>187443</v>
      </c>
      <c r="AL130" s="772"/>
      <c r="AM130" s="772"/>
      <c r="AN130" s="772"/>
      <c r="AO130" s="773"/>
      <c r="AP130" s="775"/>
      <c r="AQ130" s="776"/>
      <c r="AR130" s="776"/>
      <c r="AS130" s="776"/>
      <c r="AT130" s="777"/>
      <c r="AU130" s="79"/>
      <c r="AV130" s="79"/>
      <c r="AW130" s="79"/>
      <c r="AX130" s="754" t="s">
        <v>354</v>
      </c>
      <c r="AY130" s="755"/>
      <c r="AZ130" s="755"/>
      <c r="BA130" s="755"/>
      <c r="BB130" s="755"/>
      <c r="BC130" s="755"/>
      <c r="BD130" s="755"/>
      <c r="BE130" s="756"/>
      <c r="BF130" s="757">
        <v>10</v>
      </c>
      <c r="BG130" s="758"/>
      <c r="BH130" s="758"/>
      <c r="BI130" s="758"/>
      <c r="BJ130" s="758"/>
      <c r="BK130" s="758"/>
      <c r="BL130" s="759"/>
      <c r="BM130" s="757">
        <v>25</v>
      </c>
      <c r="BN130" s="758"/>
      <c r="BO130" s="758"/>
      <c r="BP130" s="758"/>
      <c r="BQ130" s="758"/>
      <c r="BR130" s="758"/>
      <c r="BS130" s="759"/>
      <c r="BT130" s="757">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321</v>
      </c>
      <c r="X131" s="793"/>
      <c r="Y131" s="793"/>
      <c r="Z131" s="794"/>
      <c r="AA131" s="795">
        <v>1350497</v>
      </c>
      <c r="AB131" s="796"/>
      <c r="AC131" s="796"/>
      <c r="AD131" s="796"/>
      <c r="AE131" s="797"/>
      <c r="AF131" s="798">
        <v>1241022</v>
      </c>
      <c r="AG131" s="796"/>
      <c r="AH131" s="796"/>
      <c r="AI131" s="796"/>
      <c r="AJ131" s="797"/>
      <c r="AK131" s="798">
        <v>1097942</v>
      </c>
      <c r="AL131" s="796"/>
      <c r="AM131" s="796"/>
      <c r="AN131" s="796"/>
      <c r="AO131" s="797"/>
      <c r="AP131" s="799"/>
      <c r="AQ131" s="800"/>
      <c r="AR131" s="800"/>
      <c r="AS131" s="800"/>
      <c r="AT131" s="801"/>
      <c r="AU131" s="79"/>
      <c r="AV131" s="79"/>
      <c r="AW131" s="79"/>
      <c r="AX131" s="802" t="s">
        <v>490</v>
      </c>
      <c r="AY131" s="803"/>
      <c r="AZ131" s="803"/>
      <c r="BA131" s="803"/>
      <c r="BB131" s="803"/>
      <c r="BC131" s="803"/>
      <c r="BD131" s="803"/>
      <c r="BE131" s="804"/>
      <c r="BF131" s="805" t="s">
        <v>155</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8" t="s">
        <v>164</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491</v>
      </c>
      <c r="W132" s="737"/>
      <c r="X132" s="737"/>
      <c r="Y132" s="737"/>
      <c r="Z132" s="738"/>
      <c r="AA132" s="739">
        <v>9.0212714280000004</v>
      </c>
      <c r="AB132" s="740"/>
      <c r="AC132" s="740"/>
      <c r="AD132" s="740"/>
      <c r="AE132" s="741"/>
      <c r="AF132" s="742">
        <v>10.427454150000001</v>
      </c>
      <c r="AG132" s="740"/>
      <c r="AH132" s="740"/>
      <c r="AI132" s="740"/>
      <c r="AJ132" s="741"/>
      <c r="AK132" s="742">
        <v>10.639086580000001</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492</v>
      </c>
      <c r="W133" s="746"/>
      <c r="X133" s="746"/>
      <c r="Y133" s="746"/>
      <c r="Z133" s="747"/>
      <c r="AA133" s="748">
        <v>8.9</v>
      </c>
      <c r="AB133" s="749"/>
      <c r="AC133" s="749"/>
      <c r="AD133" s="749"/>
      <c r="AE133" s="750"/>
      <c r="AF133" s="748">
        <v>9.5</v>
      </c>
      <c r="AG133" s="749"/>
      <c r="AH133" s="749"/>
      <c r="AI133" s="749"/>
      <c r="AJ133" s="750"/>
      <c r="AK133" s="748">
        <v>10</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DkdLJ61cHVXn+ALpsbIKvSwJdc99Er47IikHgSkojSqNoCLs053UHDr2qWCw0k7cv7ElU1HuTjjhHldn0i3Oqw==" saltValue="/lAqZ5HLNvL5aaXgR0B2g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36</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Z4P/XdhV3jIAA5xKa6P1zZuVVEqVPch2dTO9zQKh9lSY9haGgq2siyo68MCAGOdg00eaomTb9t6oXjcOz+fqg==" saltValue="Y1YuGEDFMHHkpy/bCmR2R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Ad8eHugjgiNZ1pZPH6JgSG5uS07hWNYrjVLbupDD/P2XIpQKGSqyLqLzihADLXN88DzQnT/ngdRFclqNEfu4Q==" saltValue="gLAhYtdbOJfyYCj76g8few=="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495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316</v>
      </c>
      <c r="AP7" s="144"/>
      <c r="AQ7" s="155" t="s">
        <v>496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390</v>
      </c>
      <c r="AQ8" s="156" t="s">
        <v>388</v>
      </c>
      <c r="AR8" s="170" t="s">
        <v>461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497</v>
      </c>
      <c r="AL9" s="1037"/>
      <c r="AM9" s="1037"/>
      <c r="AN9" s="1038"/>
      <c r="AO9" s="134">
        <v>513795</v>
      </c>
      <c r="AP9" s="134">
        <v>444459</v>
      </c>
      <c r="AQ9" s="157">
        <v>216903</v>
      </c>
      <c r="AR9" s="171">
        <v>104.9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302</v>
      </c>
      <c r="AL10" s="1037"/>
      <c r="AM10" s="1037"/>
      <c r="AN10" s="1038"/>
      <c r="AO10" s="135">
        <v>10321</v>
      </c>
      <c r="AP10" s="135">
        <v>8928</v>
      </c>
      <c r="AQ10" s="158">
        <v>28917</v>
      </c>
      <c r="AR10" s="172">
        <v>-69.099999999999994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233</v>
      </c>
      <c r="AL11" s="1037"/>
      <c r="AM11" s="1037"/>
      <c r="AN11" s="1038"/>
      <c r="AO11" s="135">
        <v>9188</v>
      </c>
      <c r="AP11" s="135">
        <v>7948</v>
      </c>
      <c r="AQ11" s="158">
        <v>25458</v>
      </c>
      <c r="AR11" s="172">
        <v>-68.8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194</v>
      </c>
      <c r="AL12" s="1037"/>
      <c r="AM12" s="1037"/>
      <c r="AN12" s="1038"/>
      <c r="AO12" s="135" t="s">
        <v>155</v>
      </c>
      <c r="AP12" s="135" t="s">
        <v>155</v>
      </c>
      <c r="AQ12" s="158">
        <v>3963</v>
      </c>
      <c r="AR12" s="172" t="s">
        <v>155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451</v>
      </c>
      <c r="AL13" s="1037"/>
      <c r="AM13" s="1037"/>
      <c r="AN13" s="1038"/>
      <c r="AO13" s="135" t="s">
        <v>155</v>
      </c>
      <c r="AP13" s="135" t="s">
        <v>155</v>
      </c>
      <c r="AQ13" s="158" t="s">
        <v>155</v>
      </c>
      <c r="AR13" s="172" t="s">
        <v>155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241</v>
      </c>
      <c r="AL14" s="1037"/>
      <c r="AM14" s="1037"/>
      <c r="AN14" s="1038"/>
      <c r="AO14" s="135">
        <v>4019</v>
      </c>
      <c r="AP14" s="135">
        <v>3477</v>
      </c>
      <c r="AQ14" s="158">
        <v>8580</v>
      </c>
      <c r="AR14" s="172">
        <v>-59.5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487</v>
      </c>
      <c r="AL15" s="1037"/>
      <c r="AM15" s="1037"/>
      <c r="AN15" s="1038"/>
      <c r="AO15" s="135">
        <v>12337</v>
      </c>
      <c r="AP15" s="135">
        <v>10672</v>
      </c>
      <c r="AQ15" s="158">
        <v>5076</v>
      </c>
      <c r="AR15" s="172">
        <v>110.2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466</v>
      </c>
      <c r="AL16" s="1040"/>
      <c r="AM16" s="1040"/>
      <c r="AN16" s="1041"/>
      <c r="AO16" s="135">
        <v>-36261</v>
      </c>
      <c r="AP16" s="135">
        <v>-31368</v>
      </c>
      <c r="AQ16" s="158">
        <v>-20614</v>
      </c>
      <c r="AR16" s="172">
        <v>52.2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265</v>
      </c>
      <c r="AL17" s="1040"/>
      <c r="AM17" s="1040"/>
      <c r="AN17" s="1041"/>
      <c r="AO17" s="135">
        <v>513399</v>
      </c>
      <c r="AP17" s="135">
        <v>444117</v>
      </c>
      <c r="AQ17" s="158">
        <v>268284</v>
      </c>
      <c r="AR17" s="172">
        <v>65.5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498</v>
      </c>
      <c r="AP20" s="146" t="s">
        <v>252</v>
      </c>
      <c r="AQ20" s="159" t="s">
        <v>500</v>
      </c>
      <c r="AR20" s="173"/>
    </row>
    <row r="21" spans="1:46" s="98" customFormat="1" x14ac:dyDescent="0.15">
      <c r="A21" s="100"/>
      <c r="AK21" s="1033" t="s">
        <v>76</v>
      </c>
      <c r="AL21" s="1034"/>
      <c r="AM21" s="1034"/>
      <c r="AN21" s="1035"/>
      <c r="AO21" s="137">
        <v>50.17</v>
      </c>
      <c r="AP21" s="147">
        <v>24.83</v>
      </c>
      <c r="AQ21" s="160">
        <v>25.34</v>
      </c>
      <c r="AS21" s="179"/>
      <c r="AT21" s="100"/>
    </row>
    <row r="22" spans="1:46" s="98" customFormat="1" x14ac:dyDescent="0.15">
      <c r="A22" s="100"/>
      <c r="AK22" s="1033" t="s">
        <v>493</v>
      </c>
      <c r="AL22" s="1034"/>
      <c r="AM22" s="1034"/>
      <c r="AN22" s="1035"/>
      <c r="AO22" s="138">
        <v>95.4</v>
      </c>
      <c r="AP22" s="148">
        <v>94</v>
      </c>
      <c r="AQ22" s="161">
        <v>1.4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501</v>
      </c>
      <c r="AP26" s="149"/>
      <c r="AQ26" s="149"/>
      <c r="AR26" s="149"/>
      <c r="AS26" s="102"/>
      <c r="AT26" s="102"/>
    </row>
    <row r="27" spans="1:46" x14ac:dyDescent="0.15">
      <c r="A27" s="103" t="s">
        <v>176</v>
      </c>
      <c r="AO27" s="108"/>
      <c r="AP27" s="108"/>
      <c r="AQ27" s="108"/>
      <c r="AR27" s="108"/>
      <c r="AS27" s="108"/>
      <c r="AT27" s="108"/>
    </row>
    <row r="28" spans="1:46" ht="17.25" x14ac:dyDescent="0.15">
      <c r="A28" s="99" t="s">
        <v>445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316</v>
      </c>
      <c r="AP30" s="144"/>
      <c r="AQ30" s="155" t="s">
        <v>496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390</v>
      </c>
      <c r="AQ31" s="156" t="s">
        <v>388</v>
      </c>
      <c r="AR31" s="170" t="s">
        <v>461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502</v>
      </c>
      <c r="AL32" s="1028"/>
      <c r="AM32" s="1028"/>
      <c r="AN32" s="1029"/>
      <c r="AO32" s="135">
        <v>245189</v>
      </c>
      <c r="AP32" s="135">
        <v>212101</v>
      </c>
      <c r="AQ32" s="162">
        <v>153879</v>
      </c>
      <c r="AR32" s="172">
        <v>37.799999999999997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505</v>
      </c>
      <c r="AL33" s="1028"/>
      <c r="AM33" s="1028"/>
      <c r="AN33" s="1029"/>
      <c r="AO33" s="135" t="s">
        <v>155</v>
      </c>
      <c r="AP33" s="135" t="s">
        <v>155</v>
      </c>
      <c r="AQ33" s="162" t="s">
        <v>155</v>
      </c>
      <c r="AR33" s="172" t="s">
        <v>155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506</v>
      </c>
      <c r="AL34" s="1028"/>
      <c r="AM34" s="1028"/>
      <c r="AN34" s="1029"/>
      <c r="AO34" s="135" t="s">
        <v>155</v>
      </c>
      <c r="AP34" s="135" t="s">
        <v>155</v>
      </c>
      <c r="AQ34" s="162" t="s">
        <v>155</v>
      </c>
      <c r="AR34" s="172" t="s">
        <v>155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385</v>
      </c>
      <c r="AL35" s="1028"/>
      <c r="AM35" s="1028"/>
      <c r="AN35" s="1029"/>
      <c r="AO35" s="135">
        <v>34843</v>
      </c>
      <c r="AP35" s="135">
        <v>30141</v>
      </c>
      <c r="AQ35" s="162">
        <v>28293</v>
      </c>
      <c r="AR35" s="172">
        <v>6.5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507</v>
      </c>
      <c r="AL36" s="1028"/>
      <c r="AM36" s="1028"/>
      <c r="AN36" s="1029"/>
      <c r="AO36" s="135" t="s">
        <v>155</v>
      </c>
      <c r="AP36" s="135" t="s">
        <v>155</v>
      </c>
      <c r="AQ36" s="162">
        <v>5342</v>
      </c>
      <c r="AR36" s="172" t="s">
        <v>155</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509</v>
      </c>
      <c r="AL37" s="1028"/>
      <c r="AM37" s="1028"/>
      <c r="AN37" s="1029"/>
      <c r="AO37" s="135">
        <v>23696</v>
      </c>
      <c r="AP37" s="135">
        <v>20498</v>
      </c>
      <c r="AQ37" s="162">
        <v>1875</v>
      </c>
      <c r="AR37" s="172">
        <v>993.2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152</v>
      </c>
      <c r="AL38" s="1031"/>
      <c r="AM38" s="1031"/>
      <c r="AN38" s="1032"/>
      <c r="AO38" s="139">
        <v>526</v>
      </c>
      <c r="AP38" s="139">
        <v>455</v>
      </c>
      <c r="AQ38" s="163">
        <v>54</v>
      </c>
      <c r="AR38" s="161">
        <v>742.6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109</v>
      </c>
      <c r="AL39" s="1031"/>
      <c r="AM39" s="1031"/>
      <c r="AN39" s="1032"/>
      <c r="AO39" s="135" t="s">
        <v>155</v>
      </c>
      <c r="AP39" s="135" t="s">
        <v>155</v>
      </c>
      <c r="AQ39" s="162">
        <v>-7130</v>
      </c>
      <c r="AR39" s="172" t="s">
        <v>155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169</v>
      </c>
      <c r="AL40" s="1028"/>
      <c r="AM40" s="1028"/>
      <c r="AN40" s="1029"/>
      <c r="AO40" s="135">
        <v>-187443</v>
      </c>
      <c r="AP40" s="135">
        <v>-162148</v>
      </c>
      <c r="AQ40" s="162">
        <v>-136382</v>
      </c>
      <c r="AR40" s="172">
        <v>18.899999999999999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374</v>
      </c>
      <c r="AL41" s="1018"/>
      <c r="AM41" s="1018"/>
      <c r="AN41" s="1019"/>
      <c r="AO41" s="135">
        <v>116811</v>
      </c>
      <c r="AP41" s="135">
        <v>101048</v>
      </c>
      <c r="AQ41" s="162">
        <v>45930</v>
      </c>
      <c r="AR41" s="172">
        <v>120</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201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316</v>
      </c>
      <c r="AN49" s="1020" t="s">
        <v>94</v>
      </c>
      <c r="AO49" s="1021"/>
      <c r="AP49" s="1021"/>
      <c r="AQ49" s="1021"/>
      <c r="AR49" s="102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365</v>
      </c>
      <c r="AO50" s="141" t="s">
        <v>504</v>
      </c>
      <c r="AP50" s="152" t="s">
        <v>198</v>
      </c>
      <c r="AQ50" s="165" t="s">
        <v>508</v>
      </c>
      <c r="AR50" s="175" t="s">
        <v>435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142</v>
      </c>
      <c r="AL51" s="120"/>
      <c r="AM51" s="125">
        <v>547509</v>
      </c>
      <c r="AN51" s="132">
        <v>430093</v>
      </c>
      <c r="AO51" s="142">
        <v>58.3</v>
      </c>
      <c r="AP51" s="153">
        <v>316331</v>
      </c>
      <c r="AQ51" s="166">
        <v>38.6</v>
      </c>
      <c r="AR51" s="176">
        <v>19.7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222</v>
      </c>
      <c r="AM52" s="126">
        <v>376678</v>
      </c>
      <c r="AN52" s="133">
        <v>295898</v>
      </c>
      <c r="AO52" s="143">
        <v>31.9</v>
      </c>
      <c r="AP52" s="154">
        <v>106387</v>
      </c>
      <c r="AQ52" s="167">
        <v>22.8</v>
      </c>
      <c r="AR52" s="177">
        <v>9.1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269</v>
      </c>
      <c r="AL53" s="120"/>
      <c r="AM53" s="125">
        <v>912004</v>
      </c>
      <c r="AN53" s="132">
        <v>731945</v>
      </c>
      <c r="AO53" s="142">
        <v>70.2</v>
      </c>
      <c r="AP53" s="153">
        <v>333013</v>
      </c>
      <c r="AQ53" s="166">
        <v>5.3</v>
      </c>
      <c r="AR53" s="176">
        <v>64.900000000000006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222</v>
      </c>
      <c r="AM54" s="126">
        <v>332399</v>
      </c>
      <c r="AN54" s="133">
        <v>266773</v>
      </c>
      <c r="AO54" s="143">
        <v>-9.8000000000000007</v>
      </c>
      <c r="AP54" s="154">
        <v>126732</v>
      </c>
      <c r="AQ54" s="167">
        <v>19.100000000000001</v>
      </c>
      <c r="AR54" s="177">
        <v>-28.9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421</v>
      </c>
      <c r="AL55" s="120"/>
      <c r="AM55" s="125">
        <v>493685</v>
      </c>
      <c r="AN55" s="132">
        <v>415910</v>
      </c>
      <c r="AO55" s="142">
        <v>-43.2</v>
      </c>
      <c r="AP55" s="153">
        <v>280458</v>
      </c>
      <c r="AQ55" s="166">
        <v>-15.8</v>
      </c>
      <c r="AR55" s="176">
        <v>-27.4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222</v>
      </c>
      <c r="AM56" s="126">
        <v>340688</v>
      </c>
      <c r="AN56" s="133">
        <v>287016</v>
      </c>
      <c r="AO56" s="143">
        <v>7.6</v>
      </c>
      <c r="AP56" s="154">
        <v>127286</v>
      </c>
      <c r="AQ56" s="167">
        <v>0.4</v>
      </c>
      <c r="AR56" s="177">
        <v>7.2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478</v>
      </c>
      <c r="AL57" s="120"/>
      <c r="AM57" s="125">
        <v>413495</v>
      </c>
      <c r="AN57" s="132">
        <v>349531</v>
      </c>
      <c r="AO57" s="142">
        <v>-16</v>
      </c>
      <c r="AP57" s="153">
        <v>310300</v>
      </c>
      <c r="AQ57" s="166">
        <v>10.6</v>
      </c>
      <c r="AR57" s="176">
        <v>-26.6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222</v>
      </c>
      <c r="AM58" s="126">
        <v>345032</v>
      </c>
      <c r="AN58" s="133">
        <v>291658</v>
      </c>
      <c r="AO58" s="143">
        <v>1.6</v>
      </c>
      <c r="AP58" s="154">
        <v>157576</v>
      </c>
      <c r="AQ58" s="167">
        <v>23.8</v>
      </c>
      <c r="AR58" s="177">
        <v>-22.2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414</v>
      </c>
      <c r="AL59" s="120"/>
      <c r="AM59" s="125">
        <v>472873</v>
      </c>
      <c r="AN59" s="132">
        <v>409060</v>
      </c>
      <c r="AO59" s="142">
        <v>17</v>
      </c>
      <c r="AP59" s="153">
        <v>317319</v>
      </c>
      <c r="AQ59" s="166">
        <v>2.2999999999999998</v>
      </c>
      <c r="AR59" s="176">
        <v>14.7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222</v>
      </c>
      <c r="AM60" s="126">
        <v>232592</v>
      </c>
      <c r="AN60" s="133">
        <v>201204</v>
      </c>
      <c r="AO60" s="143">
        <v>-31</v>
      </c>
      <c r="AP60" s="154">
        <v>164214</v>
      </c>
      <c r="AQ60" s="167">
        <v>4.2</v>
      </c>
      <c r="AR60" s="177">
        <v>-35.200000000000003</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103</v>
      </c>
      <c r="AL61" s="123"/>
      <c r="AM61" s="125">
        <v>567913</v>
      </c>
      <c r="AN61" s="132">
        <v>467308</v>
      </c>
      <c r="AO61" s="142">
        <v>17.3</v>
      </c>
      <c r="AP61" s="153">
        <v>311484</v>
      </c>
      <c r="AQ61" s="168">
        <v>8.1999999999999993</v>
      </c>
      <c r="AR61" s="176">
        <v>9.1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222</v>
      </c>
      <c r="AM62" s="126">
        <v>325478</v>
      </c>
      <c r="AN62" s="133">
        <v>268510</v>
      </c>
      <c r="AO62" s="143">
        <v>0.1</v>
      </c>
      <c r="AP62" s="154">
        <v>136439</v>
      </c>
      <c r="AQ62" s="167">
        <v>14.1</v>
      </c>
      <c r="AR62" s="177">
        <v>-14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Vu4meipJp3Gt50WIHBmz8a0FT0ho6qFFN5X6+CvbKxpG8t56Gw9A9DPElu7s9bPD6vUrjE0et3IsPyv1goLhUQ==" saltValue="vICqr847e68Z95KT0Fugh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aNMTcyOjpczLGhcs6/N61AE/rSHNbLSgi02gx2U/a2B0ZSg8dR7f3K8vw4kedTlt7n/kf3yfIdm+lx3aktBlQ==" saltValue="sNJsj93wSJVYk9NrwqDAAg==" spinCount="100000" sheet="1" objects="1" scenarios="1"/>
  <phoneticPr fontId="5"/>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kGz0s4sAVWmTsrqvefdt4BQ+D9cbfmuSiVvPhtDR5AUe9SHzg/UVczclzClWGXYJnr2Z+RdXzDUbAgNFDuWg==" saltValue="Ql6IwDNdNwaKGwDPQVGo2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0</v>
      </c>
      <c r="C46" s="188"/>
      <c r="D46" s="188"/>
      <c r="E46" s="189" t="s">
        <v>5</v>
      </c>
      <c r="F46" s="190" t="s">
        <v>386</v>
      </c>
      <c r="G46" s="194" t="s">
        <v>195</v>
      </c>
      <c r="H46" s="194" t="s">
        <v>511</v>
      </c>
      <c r="I46" s="194" t="s">
        <v>209</v>
      </c>
      <c r="J46" s="199" t="s">
        <v>221</v>
      </c>
    </row>
    <row r="47" spans="2:10" ht="57.75" customHeight="1" x14ac:dyDescent="0.15">
      <c r="B47" s="185"/>
      <c r="C47" s="1042" t="s">
        <v>9</v>
      </c>
      <c r="D47" s="1042"/>
      <c r="E47" s="1043"/>
      <c r="F47" s="191">
        <v>94.07</v>
      </c>
      <c r="G47" s="195">
        <v>97.72</v>
      </c>
      <c r="H47" s="195">
        <v>100.37</v>
      </c>
      <c r="I47" s="195">
        <v>103.46</v>
      </c>
      <c r="J47" s="200">
        <v>111.61</v>
      </c>
    </row>
    <row r="48" spans="2:10" ht="57.75" customHeight="1" x14ac:dyDescent="0.15">
      <c r="B48" s="186"/>
      <c r="C48" s="1044" t="s">
        <v>20</v>
      </c>
      <c r="D48" s="1044"/>
      <c r="E48" s="1045"/>
      <c r="F48" s="192">
        <v>4.8899999999999997</v>
      </c>
      <c r="G48" s="196">
        <v>6.74</v>
      </c>
      <c r="H48" s="196">
        <v>5.95</v>
      </c>
      <c r="I48" s="196">
        <v>7.96</v>
      </c>
      <c r="J48" s="201">
        <v>7.44</v>
      </c>
    </row>
    <row r="49" spans="2:10" ht="57.75" customHeight="1" x14ac:dyDescent="0.15">
      <c r="B49" s="187"/>
      <c r="C49" s="1046" t="s">
        <v>24</v>
      </c>
      <c r="D49" s="1046"/>
      <c r="E49" s="1047"/>
      <c r="F49" s="193">
        <v>12.37</v>
      </c>
      <c r="G49" s="197" t="s">
        <v>499</v>
      </c>
      <c r="H49" s="197">
        <v>3.7</v>
      </c>
      <c r="I49" s="197" t="s">
        <v>139</v>
      </c>
      <c r="J49" s="202" t="s">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b8oPHOEK4RhHks/7F1hSsztrWzLzZc8hkezTLzXvrr7i2q9Mk9LmW0nRxdGBdnZ70/w3JB3fkW/w7n0TBL0w==" saltValue="1SgXlhxicchdjWbXHLEVF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26</v>
      </c>
      <c r="C33" s="210"/>
      <c r="D33" s="210"/>
      <c r="E33" s="212" t="s">
        <v>5</v>
      </c>
      <c r="F33" s="213" t="s">
        <v>386</v>
      </c>
      <c r="G33" s="218" t="s">
        <v>195</v>
      </c>
      <c r="H33" s="218" t="s">
        <v>511</v>
      </c>
      <c r="I33" s="218" t="s">
        <v>209</v>
      </c>
      <c r="J33" s="222" t="s">
        <v>221</v>
      </c>
      <c r="K33" s="203"/>
      <c r="L33" s="203"/>
      <c r="M33" s="203"/>
      <c r="N33" s="203"/>
      <c r="O33" s="203"/>
      <c r="P33" s="203"/>
    </row>
    <row r="34" spans="1:16" ht="39" customHeight="1" x14ac:dyDescent="0.15">
      <c r="A34" s="203"/>
      <c r="B34" s="205"/>
      <c r="C34" s="1052" t="s">
        <v>383</v>
      </c>
      <c r="D34" s="1052"/>
      <c r="E34" s="1053"/>
      <c r="F34" s="214">
        <v>4.57</v>
      </c>
      <c r="G34" s="219">
        <v>6.29</v>
      </c>
      <c r="H34" s="219">
        <v>5.63</v>
      </c>
      <c r="I34" s="219">
        <v>7.3</v>
      </c>
      <c r="J34" s="223">
        <v>7.1</v>
      </c>
      <c r="K34" s="203"/>
      <c r="L34" s="203"/>
      <c r="M34" s="203"/>
      <c r="N34" s="203"/>
      <c r="O34" s="203"/>
      <c r="P34" s="203"/>
    </row>
    <row r="35" spans="1:16" ht="39" customHeight="1" x14ac:dyDescent="0.15">
      <c r="A35" s="203"/>
      <c r="B35" s="206"/>
      <c r="C35" s="1048" t="s">
        <v>436</v>
      </c>
      <c r="D35" s="1048"/>
      <c r="E35" s="1049"/>
      <c r="F35" s="215">
        <v>0.75</v>
      </c>
      <c r="G35" s="220">
        <v>1.21</v>
      </c>
      <c r="H35" s="220">
        <v>2.4</v>
      </c>
      <c r="I35" s="220">
        <v>1.1299999999999999</v>
      </c>
      <c r="J35" s="224">
        <v>1</v>
      </c>
      <c r="K35" s="203"/>
      <c r="L35" s="203"/>
      <c r="M35" s="203"/>
      <c r="N35" s="203"/>
      <c r="O35" s="203"/>
      <c r="P35" s="203"/>
    </row>
    <row r="36" spans="1:16" ht="39" customHeight="1" x14ac:dyDescent="0.15">
      <c r="A36" s="203"/>
      <c r="B36" s="206"/>
      <c r="C36" s="1048" t="s">
        <v>437</v>
      </c>
      <c r="D36" s="1048"/>
      <c r="E36" s="1049"/>
      <c r="F36" s="215">
        <v>0.35</v>
      </c>
      <c r="G36" s="220">
        <v>0.65</v>
      </c>
      <c r="H36" s="220">
        <v>7.0000000000000007E-2</v>
      </c>
      <c r="I36" s="220">
        <v>0.47</v>
      </c>
      <c r="J36" s="224">
        <v>0.79</v>
      </c>
      <c r="K36" s="203"/>
      <c r="L36" s="203"/>
      <c r="M36" s="203"/>
      <c r="N36" s="203"/>
      <c r="O36" s="203"/>
      <c r="P36" s="203"/>
    </row>
    <row r="37" spans="1:16" ht="39" customHeight="1" x14ac:dyDescent="0.15">
      <c r="A37" s="203"/>
      <c r="B37" s="206"/>
      <c r="C37" s="1048" t="s">
        <v>426</v>
      </c>
      <c r="D37" s="1048"/>
      <c r="E37" s="1049"/>
      <c r="F37" s="215">
        <v>0.14000000000000001</v>
      </c>
      <c r="G37" s="220">
        <v>0.14000000000000001</v>
      </c>
      <c r="H37" s="220">
        <v>0.19</v>
      </c>
      <c r="I37" s="220">
        <v>0.51</v>
      </c>
      <c r="J37" s="224">
        <v>0.27</v>
      </c>
      <c r="K37" s="203"/>
      <c r="L37" s="203"/>
      <c r="M37" s="203"/>
      <c r="N37" s="203"/>
      <c r="O37" s="203"/>
      <c r="P37" s="203"/>
    </row>
    <row r="38" spans="1:16" ht="39" customHeight="1" x14ac:dyDescent="0.15">
      <c r="A38" s="203"/>
      <c r="B38" s="206"/>
      <c r="C38" s="1048" t="s">
        <v>439</v>
      </c>
      <c r="D38" s="1048"/>
      <c r="E38" s="1049"/>
      <c r="F38" s="215">
        <v>0.02</v>
      </c>
      <c r="G38" s="220">
        <v>0.1</v>
      </c>
      <c r="H38" s="220">
        <v>0.12</v>
      </c>
      <c r="I38" s="220">
        <v>0.05</v>
      </c>
      <c r="J38" s="224">
        <v>0.06</v>
      </c>
      <c r="K38" s="203"/>
      <c r="L38" s="203"/>
      <c r="M38" s="203"/>
      <c r="N38" s="203"/>
      <c r="O38" s="203"/>
      <c r="P38" s="203"/>
    </row>
    <row r="39" spans="1:16" ht="39" customHeight="1" x14ac:dyDescent="0.15">
      <c r="A39" s="203"/>
      <c r="B39" s="206"/>
      <c r="C39" s="1048" t="s">
        <v>425</v>
      </c>
      <c r="D39" s="1048"/>
      <c r="E39" s="1049"/>
      <c r="F39" s="215">
        <v>0.16</v>
      </c>
      <c r="G39" s="220">
        <v>0.3</v>
      </c>
      <c r="H39" s="220">
        <v>0.11</v>
      </c>
      <c r="I39" s="220">
        <v>0.13</v>
      </c>
      <c r="J39" s="224">
        <v>0.06</v>
      </c>
      <c r="K39" s="203"/>
      <c r="L39" s="203"/>
      <c r="M39" s="203"/>
      <c r="N39" s="203"/>
      <c r="O39" s="203"/>
      <c r="P39" s="203"/>
    </row>
    <row r="40" spans="1:16" ht="39" customHeight="1" x14ac:dyDescent="0.15">
      <c r="A40" s="203"/>
      <c r="B40" s="206"/>
      <c r="C40" s="1048" t="s">
        <v>438</v>
      </c>
      <c r="D40" s="1048"/>
      <c r="E40" s="1049"/>
      <c r="F40" s="215">
        <v>0</v>
      </c>
      <c r="G40" s="220">
        <v>0</v>
      </c>
      <c r="H40" s="220">
        <v>0</v>
      </c>
      <c r="I40" s="220">
        <v>0</v>
      </c>
      <c r="J40" s="224">
        <v>0</v>
      </c>
      <c r="K40" s="203"/>
      <c r="L40" s="203"/>
      <c r="M40" s="203"/>
      <c r="N40" s="203"/>
      <c r="O40" s="203"/>
      <c r="P40" s="203"/>
    </row>
    <row r="41" spans="1:16" ht="39" customHeight="1" x14ac:dyDescent="0.15">
      <c r="A41" s="203"/>
      <c r="B41" s="206"/>
      <c r="C41" s="1048"/>
      <c r="D41" s="1048"/>
      <c r="E41" s="1049"/>
      <c r="F41" s="215"/>
      <c r="G41" s="220"/>
      <c r="H41" s="220"/>
      <c r="I41" s="220"/>
      <c r="J41" s="224"/>
      <c r="K41" s="203"/>
      <c r="L41" s="203"/>
      <c r="M41" s="203"/>
      <c r="N41" s="203"/>
      <c r="O41" s="203"/>
      <c r="P41" s="203"/>
    </row>
    <row r="42" spans="1:16" ht="39" customHeight="1" x14ac:dyDescent="0.15">
      <c r="A42" s="203"/>
      <c r="B42" s="207"/>
      <c r="C42" s="1048" t="s">
        <v>50</v>
      </c>
      <c r="D42" s="1048"/>
      <c r="E42" s="1049"/>
      <c r="F42" s="215" t="s">
        <v>155</v>
      </c>
      <c r="G42" s="220" t="s">
        <v>155</v>
      </c>
      <c r="H42" s="220" t="s">
        <v>155</v>
      </c>
      <c r="I42" s="220" t="s">
        <v>155</v>
      </c>
      <c r="J42" s="224" t="s">
        <v>155</v>
      </c>
      <c r="K42" s="203"/>
      <c r="L42" s="203"/>
      <c r="M42" s="203"/>
      <c r="N42" s="203"/>
      <c r="O42" s="203"/>
      <c r="P42" s="203"/>
    </row>
    <row r="43" spans="1:16" ht="39" customHeight="1" x14ac:dyDescent="0.15">
      <c r="A43" s="203"/>
      <c r="B43" s="208"/>
      <c r="C43" s="1050" t="s">
        <v>513</v>
      </c>
      <c r="D43" s="1050"/>
      <c r="E43" s="1051"/>
      <c r="F43" s="216" t="s">
        <v>155</v>
      </c>
      <c r="G43" s="221" t="s">
        <v>155</v>
      </c>
      <c r="H43" s="221" t="s">
        <v>155</v>
      </c>
      <c r="I43" s="221" t="s">
        <v>155</v>
      </c>
      <c r="J43" s="225" t="s">
        <v>155</v>
      </c>
      <c r="K43" s="203"/>
      <c r="L43" s="203"/>
      <c r="M43" s="203"/>
      <c r="N43" s="203"/>
      <c r="O43" s="203"/>
      <c r="P43" s="203"/>
    </row>
    <row r="44" spans="1:16" ht="39" customHeight="1" x14ac:dyDescent="0.15">
      <c r="A44" s="203"/>
      <c r="B44" s="209" t="s">
        <v>13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bJ+T6njvVwb8CG5CJBNMML6aRrUBMwg1P3S74viCM+PuyD84UoJQJ4t0jId131ewQwANb3S8D0RRPs5Is6b1lg==" saltValue="wr6cbEoP5FYu7gmkcv6c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27</v>
      </c>
      <c r="P43" s="103"/>
      <c r="Q43" s="103"/>
      <c r="R43" s="103"/>
      <c r="S43" s="103"/>
      <c r="T43" s="103"/>
      <c r="U43" s="103"/>
    </row>
    <row r="44" spans="1:21" ht="30.75" customHeight="1" x14ac:dyDescent="0.15">
      <c r="A44" s="103"/>
      <c r="B44" s="226" t="s">
        <v>29</v>
      </c>
      <c r="C44" s="228"/>
      <c r="D44" s="228"/>
      <c r="E44" s="233"/>
      <c r="F44" s="233"/>
      <c r="G44" s="233"/>
      <c r="H44" s="233"/>
      <c r="I44" s="233"/>
      <c r="J44" s="234" t="s">
        <v>5</v>
      </c>
      <c r="K44" s="235" t="s">
        <v>386</v>
      </c>
      <c r="L44" s="239" t="s">
        <v>195</v>
      </c>
      <c r="M44" s="239" t="s">
        <v>511</v>
      </c>
      <c r="N44" s="239" t="s">
        <v>209</v>
      </c>
      <c r="O44" s="244" t="s">
        <v>221</v>
      </c>
      <c r="P44" s="103"/>
      <c r="Q44" s="103"/>
      <c r="R44" s="103"/>
      <c r="S44" s="103"/>
      <c r="T44" s="103"/>
      <c r="U44" s="103"/>
    </row>
    <row r="45" spans="1:21" ht="30.75" customHeight="1" x14ac:dyDescent="0.15">
      <c r="A45" s="103"/>
      <c r="B45" s="1062" t="s">
        <v>30</v>
      </c>
      <c r="C45" s="1063"/>
      <c r="D45" s="229"/>
      <c r="E45" s="1068" t="s">
        <v>32</v>
      </c>
      <c r="F45" s="1068"/>
      <c r="G45" s="1068"/>
      <c r="H45" s="1068"/>
      <c r="I45" s="1068"/>
      <c r="J45" s="1069"/>
      <c r="K45" s="236">
        <v>288</v>
      </c>
      <c r="L45" s="240">
        <v>273</v>
      </c>
      <c r="M45" s="240">
        <v>262</v>
      </c>
      <c r="N45" s="240">
        <v>257</v>
      </c>
      <c r="O45" s="245">
        <v>245</v>
      </c>
      <c r="P45" s="103"/>
      <c r="Q45" s="103"/>
      <c r="R45" s="103"/>
      <c r="S45" s="103"/>
      <c r="T45" s="103"/>
      <c r="U45" s="103"/>
    </row>
    <row r="46" spans="1:21" ht="30.75" customHeight="1" x14ac:dyDescent="0.15">
      <c r="A46" s="103"/>
      <c r="B46" s="1064"/>
      <c r="C46" s="1065"/>
      <c r="D46" s="230"/>
      <c r="E46" s="1054" t="s">
        <v>34</v>
      </c>
      <c r="F46" s="1054"/>
      <c r="G46" s="1054"/>
      <c r="H46" s="1054"/>
      <c r="I46" s="1054"/>
      <c r="J46" s="1055"/>
      <c r="K46" s="237" t="s">
        <v>155</v>
      </c>
      <c r="L46" s="241" t="s">
        <v>155</v>
      </c>
      <c r="M46" s="241" t="s">
        <v>155</v>
      </c>
      <c r="N46" s="241" t="s">
        <v>155</v>
      </c>
      <c r="O46" s="246" t="s">
        <v>155</v>
      </c>
      <c r="P46" s="103"/>
      <c r="Q46" s="103"/>
      <c r="R46" s="103"/>
      <c r="S46" s="103"/>
      <c r="T46" s="103"/>
      <c r="U46" s="103"/>
    </row>
    <row r="47" spans="1:21" ht="30.75" customHeight="1" x14ac:dyDescent="0.15">
      <c r="A47" s="103"/>
      <c r="B47" s="1064"/>
      <c r="C47" s="1065"/>
      <c r="D47" s="230"/>
      <c r="E47" s="1054" t="s">
        <v>41</v>
      </c>
      <c r="F47" s="1054"/>
      <c r="G47" s="1054"/>
      <c r="H47" s="1054"/>
      <c r="I47" s="1054"/>
      <c r="J47" s="1055"/>
      <c r="K47" s="237" t="s">
        <v>155</v>
      </c>
      <c r="L47" s="241" t="s">
        <v>155</v>
      </c>
      <c r="M47" s="241" t="s">
        <v>155</v>
      </c>
      <c r="N47" s="241" t="s">
        <v>155</v>
      </c>
      <c r="O47" s="246" t="s">
        <v>155</v>
      </c>
      <c r="P47" s="103"/>
      <c r="Q47" s="103"/>
      <c r="R47" s="103"/>
      <c r="S47" s="103"/>
      <c r="T47" s="103"/>
      <c r="U47" s="103"/>
    </row>
    <row r="48" spans="1:21" ht="30.75" customHeight="1" x14ac:dyDescent="0.15">
      <c r="A48" s="103"/>
      <c r="B48" s="1064"/>
      <c r="C48" s="1065"/>
      <c r="D48" s="230"/>
      <c r="E48" s="1054" t="s">
        <v>19</v>
      </c>
      <c r="F48" s="1054"/>
      <c r="G48" s="1054"/>
      <c r="H48" s="1054"/>
      <c r="I48" s="1054"/>
      <c r="J48" s="1055"/>
      <c r="K48" s="237">
        <v>34</v>
      </c>
      <c r="L48" s="241">
        <v>34</v>
      </c>
      <c r="M48" s="241">
        <v>34</v>
      </c>
      <c r="N48" s="241">
        <v>35</v>
      </c>
      <c r="O48" s="246">
        <v>35</v>
      </c>
      <c r="P48" s="103"/>
      <c r="Q48" s="103"/>
      <c r="R48" s="103"/>
      <c r="S48" s="103"/>
      <c r="T48" s="103"/>
      <c r="U48" s="103"/>
    </row>
    <row r="49" spans="1:21" ht="30.75" customHeight="1" x14ac:dyDescent="0.15">
      <c r="A49" s="103"/>
      <c r="B49" s="1064"/>
      <c r="C49" s="1065"/>
      <c r="D49" s="230"/>
      <c r="E49" s="1054" t="s">
        <v>45</v>
      </c>
      <c r="F49" s="1054"/>
      <c r="G49" s="1054"/>
      <c r="H49" s="1054"/>
      <c r="I49" s="1054"/>
      <c r="J49" s="1055"/>
      <c r="K49" s="237" t="s">
        <v>155</v>
      </c>
      <c r="L49" s="241" t="s">
        <v>155</v>
      </c>
      <c r="M49" s="241" t="s">
        <v>155</v>
      </c>
      <c r="N49" s="241" t="s">
        <v>155</v>
      </c>
      <c r="O49" s="246" t="s">
        <v>155</v>
      </c>
      <c r="P49" s="103"/>
      <c r="Q49" s="103"/>
      <c r="R49" s="103"/>
      <c r="S49" s="103"/>
      <c r="T49" s="103"/>
      <c r="U49" s="103"/>
    </row>
    <row r="50" spans="1:21" ht="30.75" customHeight="1" x14ac:dyDescent="0.15">
      <c r="A50" s="103"/>
      <c r="B50" s="1064"/>
      <c r="C50" s="1065"/>
      <c r="D50" s="230"/>
      <c r="E50" s="1054" t="s">
        <v>46</v>
      </c>
      <c r="F50" s="1054"/>
      <c r="G50" s="1054"/>
      <c r="H50" s="1054"/>
      <c r="I50" s="1054"/>
      <c r="J50" s="1055"/>
      <c r="K50" s="237">
        <v>32</v>
      </c>
      <c r="L50" s="241">
        <v>31</v>
      </c>
      <c r="M50" s="241">
        <v>31</v>
      </c>
      <c r="N50" s="241">
        <v>30</v>
      </c>
      <c r="O50" s="246">
        <v>24</v>
      </c>
      <c r="P50" s="103"/>
      <c r="Q50" s="103"/>
      <c r="R50" s="103"/>
      <c r="S50" s="103"/>
      <c r="T50" s="103"/>
      <c r="U50" s="103"/>
    </row>
    <row r="51" spans="1:21" ht="30.75" customHeight="1" x14ac:dyDescent="0.15">
      <c r="A51" s="103"/>
      <c r="B51" s="1066"/>
      <c r="C51" s="1067"/>
      <c r="D51" s="231"/>
      <c r="E51" s="1054" t="s">
        <v>49</v>
      </c>
      <c r="F51" s="1054"/>
      <c r="G51" s="1054"/>
      <c r="H51" s="1054"/>
      <c r="I51" s="1054"/>
      <c r="J51" s="1055"/>
      <c r="K51" s="237">
        <v>1</v>
      </c>
      <c r="L51" s="241">
        <v>1</v>
      </c>
      <c r="M51" s="241">
        <v>1</v>
      </c>
      <c r="N51" s="241">
        <v>1</v>
      </c>
      <c r="O51" s="246">
        <v>1</v>
      </c>
      <c r="P51" s="103"/>
      <c r="Q51" s="103"/>
      <c r="R51" s="103"/>
      <c r="S51" s="103"/>
      <c r="T51" s="103"/>
      <c r="U51" s="103"/>
    </row>
    <row r="52" spans="1:21" ht="30.75" customHeight="1" x14ac:dyDescent="0.15">
      <c r="A52" s="103"/>
      <c r="B52" s="1056" t="s">
        <v>53</v>
      </c>
      <c r="C52" s="1057"/>
      <c r="D52" s="231"/>
      <c r="E52" s="1054" t="s">
        <v>57</v>
      </c>
      <c r="F52" s="1054"/>
      <c r="G52" s="1054"/>
      <c r="H52" s="1054"/>
      <c r="I52" s="1054"/>
      <c r="J52" s="1055"/>
      <c r="K52" s="237">
        <v>220</v>
      </c>
      <c r="L52" s="241">
        <v>219</v>
      </c>
      <c r="M52" s="241">
        <v>205</v>
      </c>
      <c r="N52" s="241">
        <v>192</v>
      </c>
      <c r="O52" s="246">
        <v>188</v>
      </c>
      <c r="P52" s="103"/>
      <c r="Q52" s="103"/>
      <c r="R52" s="103"/>
      <c r="S52" s="103"/>
      <c r="T52" s="103"/>
      <c r="U52" s="103"/>
    </row>
    <row r="53" spans="1:21" ht="30.75" customHeight="1" x14ac:dyDescent="0.15">
      <c r="A53" s="103"/>
      <c r="B53" s="1058" t="s">
        <v>58</v>
      </c>
      <c r="C53" s="1059"/>
      <c r="D53" s="232"/>
      <c r="E53" s="1060" t="s">
        <v>62</v>
      </c>
      <c r="F53" s="1060"/>
      <c r="G53" s="1060"/>
      <c r="H53" s="1060"/>
      <c r="I53" s="1060"/>
      <c r="J53" s="1061"/>
      <c r="K53" s="238">
        <v>135</v>
      </c>
      <c r="L53" s="242">
        <v>120</v>
      </c>
      <c r="M53" s="242">
        <v>123</v>
      </c>
      <c r="N53" s="242">
        <v>131</v>
      </c>
      <c r="O53" s="247">
        <v>117</v>
      </c>
      <c r="P53" s="103"/>
      <c r="Q53" s="103"/>
      <c r="R53" s="103"/>
      <c r="S53" s="103"/>
      <c r="T53" s="103"/>
      <c r="U53" s="103"/>
    </row>
    <row r="54" spans="1:21" ht="24" customHeight="1" x14ac:dyDescent="0.15">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0Sl/rQhSdewcaHupmpkC624XZ3knXnAgfRlG0sgBfXhzrvecRyCNfluLuElXUDMhFIF3O/mRWON1sejZMunoBA==" saltValue="3ZbbiB/yFCewYl5qKgTgB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27</v>
      </c>
    </row>
    <row r="40" spans="2:13" ht="27.75" customHeight="1" x14ac:dyDescent="0.15">
      <c r="B40" s="226" t="s">
        <v>29</v>
      </c>
      <c r="C40" s="228"/>
      <c r="D40" s="228"/>
      <c r="E40" s="233"/>
      <c r="F40" s="233"/>
      <c r="G40" s="233"/>
      <c r="H40" s="234" t="s">
        <v>5</v>
      </c>
      <c r="I40" s="235" t="s">
        <v>386</v>
      </c>
      <c r="J40" s="239" t="s">
        <v>195</v>
      </c>
      <c r="K40" s="239" t="s">
        <v>511</v>
      </c>
      <c r="L40" s="239" t="s">
        <v>209</v>
      </c>
      <c r="M40" s="253" t="s">
        <v>221</v>
      </c>
    </row>
    <row r="41" spans="2:13" ht="27.75" customHeight="1" x14ac:dyDescent="0.15">
      <c r="B41" s="1062" t="s">
        <v>25</v>
      </c>
      <c r="C41" s="1063"/>
      <c r="D41" s="229"/>
      <c r="E41" s="1079" t="s">
        <v>4</v>
      </c>
      <c r="F41" s="1079"/>
      <c r="G41" s="1079"/>
      <c r="H41" s="1080"/>
      <c r="I41" s="236">
        <v>2297</v>
      </c>
      <c r="J41" s="240">
        <v>2408</v>
      </c>
      <c r="K41" s="240">
        <v>2385</v>
      </c>
      <c r="L41" s="240">
        <v>2320</v>
      </c>
      <c r="M41" s="245">
        <v>2243</v>
      </c>
    </row>
    <row r="42" spans="2:13" ht="27.75" customHeight="1" x14ac:dyDescent="0.15">
      <c r="B42" s="1064"/>
      <c r="C42" s="1065"/>
      <c r="D42" s="230"/>
      <c r="E42" s="1070" t="s">
        <v>64</v>
      </c>
      <c r="F42" s="1070"/>
      <c r="G42" s="1070"/>
      <c r="H42" s="1071"/>
      <c r="I42" s="237">
        <v>166</v>
      </c>
      <c r="J42" s="241">
        <v>133</v>
      </c>
      <c r="K42" s="241">
        <v>102</v>
      </c>
      <c r="L42" s="241">
        <v>71</v>
      </c>
      <c r="M42" s="246">
        <v>42</v>
      </c>
    </row>
    <row r="43" spans="2:13" ht="27.75" customHeight="1" x14ac:dyDescent="0.15">
      <c r="B43" s="1064"/>
      <c r="C43" s="1065"/>
      <c r="D43" s="230"/>
      <c r="E43" s="1070" t="s">
        <v>67</v>
      </c>
      <c r="F43" s="1070"/>
      <c r="G43" s="1070"/>
      <c r="H43" s="1071"/>
      <c r="I43" s="237">
        <v>509</v>
      </c>
      <c r="J43" s="241">
        <v>461</v>
      </c>
      <c r="K43" s="241">
        <v>412</v>
      </c>
      <c r="L43" s="241">
        <v>389</v>
      </c>
      <c r="M43" s="246">
        <v>367</v>
      </c>
    </row>
    <row r="44" spans="2:13" ht="27.75" customHeight="1" x14ac:dyDescent="0.15">
      <c r="B44" s="1064"/>
      <c r="C44" s="1065"/>
      <c r="D44" s="230"/>
      <c r="E44" s="1070" t="s">
        <v>71</v>
      </c>
      <c r="F44" s="1070"/>
      <c r="G44" s="1070"/>
      <c r="H44" s="1071"/>
      <c r="I44" s="237" t="s">
        <v>155</v>
      </c>
      <c r="J44" s="241" t="s">
        <v>155</v>
      </c>
      <c r="K44" s="241" t="s">
        <v>155</v>
      </c>
      <c r="L44" s="241" t="s">
        <v>155</v>
      </c>
      <c r="M44" s="246" t="s">
        <v>155</v>
      </c>
    </row>
    <row r="45" spans="2:13" ht="27.75" customHeight="1" x14ac:dyDescent="0.15">
      <c r="B45" s="1064"/>
      <c r="C45" s="1065"/>
      <c r="D45" s="230"/>
      <c r="E45" s="1070" t="s">
        <v>70</v>
      </c>
      <c r="F45" s="1070"/>
      <c r="G45" s="1070"/>
      <c r="H45" s="1071"/>
      <c r="I45" s="237">
        <v>532</v>
      </c>
      <c r="J45" s="241">
        <v>488</v>
      </c>
      <c r="K45" s="241">
        <v>482</v>
      </c>
      <c r="L45" s="241">
        <v>477</v>
      </c>
      <c r="M45" s="246">
        <v>497</v>
      </c>
    </row>
    <row r="46" spans="2:13" ht="27.75" customHeight="1" x14ac:dyDescent="0.15">
      <c r="B46" s="1064"/>
      <c r="C46" s="1065"/>
      <c r="D46" s="231"/>
      <c r="E46" s="1070" t="s">
        <v>75</v>
      </c>
      <c r="F46" s="1070"/>
      <c r="G46" s="1070"/>
      <c r="H46" s="1071"/>
      <c r="I46" s="237" t="s">
        <v>155</v>
      </c>
      <c r="J46" s="241" t="s">
        <v>155</v>
      </c>
      <c r="K46" s="241" t="s">
        <v>155</v>
      </c>
      <c r="L46" s="241" t="s">
        <v>155</v>
      </c>
      <c r="M46" s="246" t="s">
        <v>155</v>
      </c>
    </row>
    <row r="47" spans="2:13" ht="27.75" customHeight="1" x14ac:dyDescent="0.15">
      <c r="B47" s="1064"/>
      <c r="C47" s="1065"/>
      <c r="D47" s="249"/>
      <c r="E47" s="1076" t="s">
        <v>79</v>
      </c>
      <c r="F47" s="1077"/>
      <c r="G47" s="1077"/>
      <c r="H47" s="1078"/>
      <c r="I47" s="237" t="s">
        <v>155</v>
      </c>
      <c r="J47" s="241" t="s">
        <v>155</v>
      </c>
      <c r="K47" s="241" t="s">
        <v>155</v>
      </c>
      <c r="L47" s="241" t="s">
        <v>155</v>
      </c>
      <c r="M47" s="246" t="s">
        <v>155</v>
      </c>
    </row>
    <row r="48" spans="2:13" ht="27.75" customHeight="1" x14ac:dyDescent="0.15">
      <c r="B48" s="1064"/>
      <c r="C48" s="1065"/>
      <c r="D48" s="230"/>
      <c r="E48" s="1070" t="s">
        <v>60</v>
      </c>
      <c r="F48" s="1070"/>
      <c r="G48" s="1070"/>
      <c r="H48" s="1071"/>
      <c r="I48" s="237" t="s">
        <v>155</v>
      </c>
      <c r="J48" s="241" t="s">
        <v>155</v>
      </c>
      <c r="K48" s="241" t="s">
        <v>155</v>
      </c>
      <c r="L48" s="241" t="s">
        <v>155</v>
      </c>
      <c r="M48" s="246" t="s">
        <v>155</v>
      </c>
    </row>
    <row r="49" spans="2:13" ht="27.75" customHeight="1" x14ac:dyDescent="0.15">
      <c r="B49" s="1066"/>
      <c r="C49" s="1067"/>
      <c r="D49" s="230"/>
      <c r="E49" s="1070" t="s">
        <v>48</v>
      </c>
      <c r="F49" s="1070"/>
      <c r="G49" s="1070"/>
      <c r="H49" s="1071"/>
      <c r="I49" s="237" t="s">
        <v>155</v>
      </c>
      <c r="J49" s="241" t="s">
        <v>155</v>
      </c>
      <c r="K49" s="241" t="s">
        <v>155</v>
      </c>
      <c r="L49" s="241" t="s">
        <v>155</v>
      </c>
      <c r="M49" s="246" t="s">
        <v>155</v>
      </c>
    </row>
    <row r="50" spans="2:13" ht="27.75" customHeight="1" x14ac:dyDescent="0.15">
      <c r="B50" s="1074" t="s">
        <v>80</v>
      </c>
      <c r="C50" s="1075"/>
      <c r="D50" s="250"/>
      <c r="E50" s="1070" t="s">
        <v>83</v>
      </c>
      <c r="F50" s="1070"/>
      <c r="G50" s="1070"/>
      <c r="H50" s="1071"/>
      <c r="I50" s="237">
        <v>2273</v>
      </c>
      <c r="J50" s="241">
        <v>2101</v>
      </c>
      <c r="K50" s="241">
        <v>2214</v>
      </c>
      <c r="L50" s="241">
        <v>2095</v>
      </c>
      <c r="M50" s="246">
        <v>2057</v>
      </c>
    </row>
    <row r="51" spans="2:13" ht="27.75" customHeight="1" x14ac:dyDescent="0.15">
      <c r="B51" s="1064"/>
      <c r="C51" s="1065"/>
      <c r="D51" s="230"/>
      <c r="E51" s="1070" t="s">
        <v>84</v>
      </c>
      <c r="F51" s="1070"/>
      <c r="G51" s="1070"/>
      <c r="H51" s="1071"/>
      <c r="I51" s="237" t="s">
        <v>155</v>
      </c>
      <c r="J51" s="241" t="s">
        <v>155</v>
      </c>
      <c r="K51" s="241" t="s">
        <v>155</v>
      </c>
      <c r="L51" s="241" t="s">
        <v>155</v>
      </c>
      <c r="M51" s="246" t="s">
        <v>155</v>
      </c>
    </row>
    <row r="52" spans="2:13" ht="27.75" customHeight="1" x14ac:dyDescent="0.15">
      <c r="B52" s="1066"/>
      <c r="C52" s="1067"/>
      <c r="D52" s="230"/>
      <c r="E52" s="1070" t="s">
        <v>16</v>
      </c>
      <c r="F52" s="1070"/>
      <c r="G52" s="1070"/>
      <c r="H52" s="1071"/>
      <c r="I52" s="237">
        <v>1909</v>
      </c>
      <c r="J52" s="241">
        <v>2000</v>
      </c>
      <c r="K52" s="241">
        <v>1994</v>
      </c>
      <c r="L52" s="241">
        <v>1962</v>
      </c>
      <c r="M52" s="246">
        <v>1917</v>
      </c>
    </row>
    <row r="53" spans="2:13" ht="27.75" customHeight="1" x14ac:dyDescent="0.15">
      <c r="B53" s="1058" t="s">
        <v>58</v>
      </c>
      <c r="C53" s="1059"/>
      <c r="D53" s="232"/>
      <c r="E53" s="1072" t="s">
        <v>87</v>
      </c>
      <c r="F53" s="1072"/>
      <c r="G53" s="1072"/>
      <c r="H53" s="1073"/>
      <c r="I53" s="238">
        <v>-680</v>
      </c>
      <c r="J53" s="242">
        <v>-611</v>
      </c>
      <c r="K53" s="242">
        <v>-827</v>
      </c>
      <c r="L53" s="242">
        <v>-799</v>
      </c>
      <c r="M53" s="247">
        <v>-826</v>
      </c>
    </row>
    <row r="54" spans="2:13" ht="27.75" customHeight="1" x14ac:dyDescent="0.15">
      <c r="B54" s="209" t="s">
        <v>77</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ZmQKprIBdbbMxrx+OOUldhOCSl82M9pOPoeNT/C6olfkEp01+sAGcN5H6qUZorI1J/jN6GCwhEWGnPVai9V6w==" saltValue="gwKYsdiUL9mxuVyj7S6hN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89</v>
      </c>
    </row>
    <row r="54" spans="2:8" ht="29.25" customHeight="1" x14ac:dyDescent="0.2">
      <c r="B54" s="254" t="s">
        <v>0</v>
      </c>
      <c r="C54" s="260"/>
      <c r="D54" s="260"/>
      <c r="E54" s="261" t="s">
        <v>5</v>
      </c>
      <c r="F54" s="262" t="s">
        <v>511</v>
      </c>
      <c r="G54" s="262" t="s">
        <v>209</v>
      </c>
      <c r="H54" s="270" t="s">
        <v>221</v>
      </c>
    </row>
    <row r="55" spans="2:8" ht="52.5" customHeight="1" x14ac:dyDescent="0.15">
      <c r="B55" s="255"/>
      <c r="C55" s="1089" t="s">
        <v>31</v>
      </c>
      <c r="D55" s="1089"/>
      <c r="E55" s="1090"/>
      <c r="F55" s="263">
        <v>1562</v>
      </c>
      <c r="G55" s="263">
        <v>1483</v>
      </c>
      <c r="H55" s="271">
        <v>1435</v>
      </c>
    </row>
    <row r="56" spans="2:8" ht="52.5" customHeight="1" x14ac:dyDescent="0.15">
      <c r="B56" s="256"/>
      <c r="C56" s="1091" t="s">
        <v>3</v>
      </c>
      <c r="D56" s="1091"/>
      <c r="E56" s="1092"/>
      <c r="F56" s="264">
        <v>161</v>
      </c>
      <c r="G56" s="264">
        <v>161</v>
      </c>
      <c r="H56" s="272">
        <v>151</v>
      </c>
    </row>
    <row r="57" spans="2:8" ht="53.25" customHeight="1" x14ac:dyDescent="0.15">
      <c r="B57" s="256"/>
      <c r="C57" s="1093" t="s">
        <v>10</v>
      </c>
      <c r="D57" s="1093"/>
      <c r="E57" s="1094"/>
      <c r="F57" s="265">
        <v>365</v>
      </c>
      <c r="G57" s="265">
        <v>324</v>
      </c>
      <c r="H57" s="273">
        <v>290</v>
      </c>
    </row>
    <row r="58" spans="2:8" ht="45.75" customHeight="1" x14ac:dyDescent="0.15">
      <c r="B58" s="257"/>
      <c r="C58" s="1081" t="s">
        <v>519</v>
      </c>
      <c r="D58" s="1082"/>
      <c r="E58" s="1083"/>
      <c r="F58" s="266">
        <v>70</v>
      </c>
      <c r="G58" s="266">
        <v>70</v>
      </c>
      <c r="H58" s="274">
        <v>70</v>
      </c>
    </row>
    <row r="59" spans="2:8" ht="45.75" customHeight="1" x14ac:dyDescent="0.15">
      <c r="B59" s="257"/>
      <c r="C59" s="1081" t="s">
        <v>520</v>
      </c>
      <c r="D59" s="1082"/>
      <c r="E59" s="1083"/>
      <c r="F59" s="266">
        <v>84</v>
      </c>
      <c r="G59" s="266">
        <v>72</v>
      </c>
      <c r="H59" s="274">
        <v>63</v>
      </c>
    </row>
    <row r="60" spans="2:8" ht="45.75" customHeight="1" x14ac:dyDescent="0.15">
      <c r="B60" s="257"/>
      <c r="C60" s="1081" t="s">
        <v>521</v>
      </c>
      <c r="D60" s="1082"/>
      <c r="E60" s="1083"/>
      <c r="F60" s="266">
        <v>91</v>
      </c>
      <c r="G60" s="266">
        <v>69</v>
      </c>
      <c r="H60" s="274">
        <v>50</v>
      </c>
    </row>
    <row r="61" spans="2:8" ht="45.75" customHeight="1" x14ac:dyDescent="0.15">
      <c r="B61" s="257"/>
      <c r="C61" s="1081" t="s">
        <v>522</v>
      </c>
      <c r="D61" s="1082"/>
      <c r="E61" s="1083"/>
      <c r="F61" s="266">
        <v>59</v>
      </c>
      <c r="G61" s="266">
        <v>52</v>
      </c>
      <c r="H61" s="274">
        <v>46</v>
      </c>
    </row>
    <row r="62" spans="2:8" ht="45.75" customHeight="1" x14ac:dyDescent="0.15">
      <c r="B62" s="258"/>
      <c r="C62" s="1084" t="s">
        <v>523</v>
      </c>
      <c r="D62" s="1085"/>
      <c r="E62" s="1086"/>
      <c r="F62" s="267">
        <v>37</v>
      </c>
      <c r="G62" s="267">
        <v>37</v>
      </c>
      <c r="H62" s="275">
        <v>37</v>
      </c>
    </row>
    <row r="63" spans="2:8" ht="52.5" customHeight="1" x14ac:dyDescent="0.15">
      <c r="B63" s="259"/>
      <c r="C63" s="1087" t="s">
        <v>90</v>
      </c>
      <c r="D63" s="1087"/>
      <c r="E63" s="1088"/>
      <c r="F63" s="268">
        <v>2087</v>
      </c>
      <c r="G63" s="268">
        <v>1968</v>
      </c>
      <c r="H63" s="276">
        <v>1875</v>
      </c>
    </row>
    <row r="64" spans="2:8" ht="15" customHeight="1" x14ac:dyDescent="0.15"/>
    <row r="65" ht="0" hidden="1" customHeight="1" x14ac:dyDescent="0.15"/>
    <row r="66" ht="0" hidden="1" customHeight="1" x14ac:dyDescent="0.15"/>
  </sheetData>
  <sheetProtection algorithmName="SHA-512" hashValue="6X+8o2Mz/jKJRSa2Tf4aKS4iaG1YYclH5zMV4XwyblVg0YtU4YSmLUy9SR/7t68ndDxOs0eWsRCMRdgkh3qgvg==" saltValue="J4ebRexq149oBbyWpKRT0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524</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524</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525</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526</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3" t="s">
        <v>536</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309"/>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309"/>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309"/>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309"/>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527</v>
      </c>
    </row>
    <row r="50" spans="1:109" x14ac:dyDescent="0.15">
      <c r="B50" s="309"/>
      <c r="G50" s="1095"/>
      <c r="H50" s="1095"/>
      <c r="I50" s="1095"/>
      <c r="J50" s="1095"/>
      <c r="K50" s="319"/>
      <c r="L50" s="319"/>
      <c r="M50" s="320"/>
      <c r="N50" s="320"/>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01" t="s">
        <v>386</v>
      </c>
      <c r="BQ50" s="1101"/>
      <c r="BR50" s="1101"/>
      <c r="BS50" s="1101"/>
      <c r="BT50" s="1101"/>
      <c r="BU50" s="1101"/>
      <c r="BV50" s="1101"/>
      <c r="BW50" s="1101"/>
      <c r="BX50" s="1101" t="s">
        <v>195</v>
      </c>
      <c r="BY50" s="1101"/>
      <c r="BZ50" s="1101"/>
      <c r="CA50" s="1101"/>
      <c r="CB50" s="1101"/>
      <c r="CC50" s="1101"/>
      <c r="CD50" s="1101"/>
      <c r="CE50" s="1101"/>
      <c r="CF50" s="1101" t="s">
        <v>511</v>
      </c>
      <c r="CG50" s="1101"/>
      <c r="CH50" s="1101"/>
      <c r="CI50" s="1101"/>
      <c r="CJ50" s="1101"/>
      <c r="CK50" s="1101"/>
      <c r="CL50" s="1101"/>
      <c r="CM50" s="1101"/>
      <c r="CN50" s="1101" t="s">
        <v>209</v>
      </c>
      <c r="CO50" s="1101"/>
      <c r="CP50" s="1101"/>
      <c r="CQ50" s="1101"/>
      <c r="CR50" s="1101"/>
      <c r="CS50" s="1101"/>
      <c r="CT50" s="1101"/>
      <c r="CU50" s="1101"/>
      <c r="CV50" s="1101" t="s">
        <v>221</v>
      </c>
      <c r="CW50" s="1101"/>
      <c r="CX50" s="1101"/>
      <c r="CY50" s="1101"/>
      <c r="CZ50" s="1101"/>
      <c r="DA50" s="1101"/>
      <c r="DB50" s="1101"/>
      <c r="DC50" s="1101"/>
    </row>
    <row r="51" spans="1:109" ht="13.5" customHeight="1" x14ac:dyDescent="0.15">
      <c r="B51" s="309"/>
      <c r="G51" s="1113"/>
      <c r="H51" s="1113"/>
      <c r="I51" s="1117"/>
      <c r="J51" s="1117"/>
      <c r="K51" s="1102"/>
      <c r="L51" s="1102"/>
      <c r="M51" s="1102"/>
      <c r="N51" s="1102"/>
      <c r="AM51" s="318"/>
      <c r="AN51" s="1100" t="s">
        <v>528</v>
      </c>
      <c r="AO51" s="1100"/>
      <c r="AP51" s="1100"/>
      <c r="AQ51" s="1100"/>
      <c r="AR51" s="1100"/>
      <c r="AS51" s="1100"/>
      <c r="AT51" s="1100"/>
      <c r="AU51" s="1100"/>
      <c r="AV51" s="1100"/>
      <c r="AW51" s="1100"/>
      <c r="AX51" s="1100"/>
      <c r="AY51" s="1100"/>
      <c r="AZ51" s="1100"/>
      <c r="BA51" s="1100"/>
      <c r="BB51" s="1100" t="s">
        <v>529</v>
      </c>
      <c r="BC51" s="1100"/>
      <c r="BD51" s="1100"/>
      <c r="BE51" s="1100"/>
      <c r="BF51" s="1100"/>
      <c r="BG51" s="1100"/>
      <c r="BH51" s="1100"/>
      <c r="BI51" s="1100"/>
      <c r="BJ51" s="1100"/>
      <c r="BK51" s="1100"/>
      <c r="BL51" s="1100"/>
      <c r="BM51" s="1100"/>
      <c r="BN51" s="1100"/>
      <c r="BO51" s="1100"/>
      <c r="BP51" s="1112"/>
      <c r="BQ51" s="1097"/>
      <c r="BR51" s="1097"/>
      <c r="BS51" s="1097"/>
      <c r="BT51" s="1097"/>
      <c r="BU51" s="1097"/>
      <c r="BV51" s="1097"/>
      <c r="BW51" s="1097"/>
      <c r="BX51" s="1112"/>
      <c r="BY51" s="1097"/>
      <c r="BZ51" s="1097"/>
      <c r="CA51" s="1097"/>
      <c r="CB51" s="1097"/>
      <c r="CC51" s="1097"/>
      <c r="CD51" s="1097"/>
      <c r="CE51" s="1097"/>
      <c r="CF51" s="1112"/>
      <c r="CG51" s="1097"/>
      <c r="CH51" s="1097"/>
      <c r="CI51" s="1097"/>
      <c r="CJ51" s="1097"/>
      <c r="CK51" s="1097"/>
      <c r="CL51" s="1097"/>
      <c r="CM51" s="1097"/>
      <c r="CN51" s="1097"/>
      <c r="CO51" s="1097"/>
      <c r="CP51" s="1097"/>
      <c r="CQ51" s="1097"/>
      <c r="CR51" s="1097"/>
      <c r="CS51" s="1097"/>
      <c r="CT51" s="1097"/>
      <c r="CU51" s="1097"/>
      <c r="CV51" s="1097"/>
      <c r="CW51" s="1097"/>
      <c r="CX51" s="1097"/>
      <c r="CY51" s="1097"/>
      <c r="CZ51" s="1097"/>
      <c r="DA51" s="1097"/>
      <c r="DB51" s="1097"/>
      <c r="DC51" s="1097"/>
    </row>
    <row r="52" spans="1:109" x14ac:dyDescent="0.15">
      <c r="B52" s="309"/>
      <c r="G52" s="1113"/>
      <c r="H52" s="1113"/>
      <c r="I52" s="1117"/>
      <c r="J52" s="1117"/>
      <c r="K52" s="1102"/>
      <c r="L52" s="1102"/>
      <c r="M52" s="1102"/>
      <c r="N52" s="1102"/>
      <c r="AM52" s="318"/>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x14ac:dyDescent="0.15">
      <c r="A53" s="317"/>
      <c r="B53" s="309"/>
      <c r="G53" s="1113"/>
      <c r="H53" s="1113"/>
      <c r="I53" s="1095"/>
      <c r="J53" s="1095"/>
      <c r="K53" s="1102"/>
      <c r="L53" s="1102"/>
      <c r="M53" s="1102"/>
      <c r="N53" s="1102"/>
      <c r="AM53" s="318"/>
      <c r="AN53" s="1100"/>
      <c r="AO53" s="1100"/>
      <c r="AP53" s="1100"/>
      <c r="AQ53" s="1100"/>
      <c r="AR53" s="1100"/>
      <c r="AS53" s="1100"/>
      <c r="AT53" s="1100"/>
      <c r="AU53" s="1100"/>
      <c r="AV53" s="1100"/>
      <c r="AW53" s="1100"/>
      <c r="AX53" s="1100"/>
      <c r="AY53" s="1100"/>
      <c r="AZ53" s="1100"/>
      <c r="BA53" s="1100"/>
      <c r="BB53" s="1100" t="s">
        <v>530</v>
      </c>
      <c r="BC53" s="1100"/>
      <c r="BD53" s="1100"/>
      <c r="BE53" s="1100"/>
      <c r="BF53" s="1100"/>
      <c r="BG53" s="1100"/>
      <c r="BH53" s="1100"/>
      <c r="BI53" s="1100"/>
      <c r="BJ53" s="1100"/>
      <c r="BK53" s="1100"/>
      <c r="BL53" s="1100"/>
      <c r="BM53" s="1100"/>
      <c r="BN53" s="1100"/>
      <c r="BO53" s="1100"/>
      <c r="BP53" s="1112"/>
      <c r="BQ53" s="1097"/>
      <c r="BR53" s="1097"/>
      <c r="BS53" s="1097"/>
      <c r="BT53" s="1097"/>
      <c r="BU53" s="1097"/>
      <c r="BV53" s="1097"/>
      <c r="BW53" s="1097"/>
      <c r="BX53" s="1112"/>
      <c r="BY53" s="1097"/>
      <c r="BZ53" s="1097"/>
      <c r="CA53" s="1097"/>
      <c r="CB53" s="1097"/>
      <c r="CC53" s="1097"/>
      <c r="CD53" s="1097"/>
      <c r="CE53" s="1097"/>
      <c r="CF53" s="1112"/>
      <c r="CG53" s="1097"/>
      <c r="CH53" s="1097"/>
      <c r="CI53" s="1097"/>
      <c r="CJ53" s="1097"/>
      <c r="CK53" s="1097"/>
      <c r="CL53" s="1097"/>
      <c r="CM53" s="1097"/>
      <c r="CN53" s="1097">
        <v>66.5</v>
      </c>
      <c r="CO53" s="1097"/>
      <c r="CP53" s="1097"/>
      <c r="CQ53" s="1097"/>
      <c r="CR53" s="1097"/>
      <c r="CS53" s="1097"/>
      <c r="CT53" s="1097"/>
      <c r="CU53" s="1097"/>
      <c r="CV53" s="1097">
        <v>67.599999999999994</v>
      </c>
      <c r="CW53" s="1097"/>
      <c r="CX53" s="1097"/>
      <c r="CY53" s="1097"/>
      <c r="CZ53" s="1097"/>
      <c r="DA53" s="1097"/>
      <c r="DB53" s="1097"/>
      <c r="DC53" s="1097"/>
    </row>
    <row r="54" spans="1:109" x14ac:dyDescent="0.15">
      <c r="A54" s="317"/>
      <c r="B54" s="309"/>
      <c r="G54" s="1113"/>
      <c r="H54" s="1113"/>
      <c r="I54" s="1095"/>
      <c r="J54" s="1095"/>
      <c r="K54" s="1102"/>
      <c r="L54" s="1102"/>
      <c r="M54" s="1102"/>
      <c r="N54" s="1102"/>
      <c r="AM54" s="318"/>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x14ac:dyDescent="0.15">
      <c r="A55" s="317"/>
      <c r="B55" s="309"/>
      <c r="G55" s="1095"/>
      <c r="H55" s="1095"/>
      <c r="I55" s="1095"/>
      <c r="J55" s="1095"/>
      <c r="K55" s="1102"/>
      <c r="L55" s="1102"/>
      <c r="M55" s="1102"/>
      <c r="N55" s="1102"/>
      <c r="AN55" s="1101" t="s">
        <v>531</v>
      </c>
      <c r="AO55" s="1101"/>
      <c r="AP55" s="1101"/>
      <c r="AQ55" s="1101"/>
      <c r="AR55" s="1101"/>
      <c r="AS55" s="1101"/>
      <c r="AT55" s="1101"/>
      <c r="AU55" s="1101"/>
      <c r="AV55" s="1101"/>
      <c r="AW55" s="1101"/>
      <c r="AX55" s="1101"/>
      <c r="AY55" s="1101"/>
      <c r="AZ55" s="1101"/>
      <c r="BA55" s="1101"/>
      <c r="BB55" s="1100" t="s">
        <v>529</v>
      </c>
      <c r="BC55" s="1100"/>
      <c r="BD55" s="1100"/>
      <c r="BE55" s="1100"/>
      <c r="BF55" s="1100"/>
      <c r="BG55" s="1100"/>
      <c r="BH55" s="1100"/>
      <c r="BI55" s="1100"/>
      <c r="BJ55" s="1100"/>
      <c r="BK55" s="1100"/>
      <c r="BL55" s="1100"/>
      <c r="BM55" s="1100"/>
      <c r="BN55" s="1100"/>
      <c r="BO55" s="1100"/>
      <c r="BP55" s="1112"/>
      <c r="BQ55" s="1097"/>
      <c r="BR55" s="1097"/>
      <c r="BS55" s="1097"/>
      <c r="BT55" s="1097"/>
      <c r="BU55" s="1097"/>
      <c r="BV55" s="1097"/>
      <c r="BW55" s="1097"/>
      <c r="BX55" s="1112"/>
      <c r="BY55" s="1097"/>
      <c r="BZ55" s="1097"/>
      <c r="CA55" s="1097"/>
      <c r="CB55" s="1097"/>
      <c r="CC55" s="1097"/>
      <c r="CD55" s="1097"/>
      <c r="CE55" s="1097"/>
      <c r="CF55" s="1112"/>
      <c r="CG55" s="1097"/>
      <c r="CH55" s="1097"/>
      <c r="CI55" s="1097"/>
      <c r="CJ55" s="1097"/>
      <c r="CK55" s="1097"/>
      <c r="CL55" s="1097"/>
      <c r="CM55" s="1097"/>
      <c r="CN55" s="1097">
        <v>0</v>
      </c>
      <c r="CO55" s="1097"/>
      <c r="CP55" s="1097"/>
      <c r="CQ55" s="1097"/>
      <c r="CR55" s="1097"/>
      <c r="CS55" s="1097"/>
      <c r="CT55" s="1097"/>
      <c r="CU55" s="1097"/>
      <c r="CV55" s="1097">
        <v>0</v>
      </c>
      <c r="CW55" s="1097"/>
      <c r="CX55" s="1097"/>
      <c r="CY55" s="1097"/>
      <c r="CZ55" s="1097"/>
      <c r="DA55" s="1097"/>
      <c r="DB55" s="1097"/>
      <c r="DC55" s="1097"/>
    </row>
    <row r="56" spans="1:109" x14ac:dyDescent="0.15">
      <c r="A56" s="317"/>
      <c r="B56" s="309"/>
      <c r="G56" s="1095"/>
      <c r="H56" s="1095"/>
      <c r="I56" s="1095"/>
      <c r="J56" s="1095"/>
      <c r="K56" s="1102"/>
      <c r="L56" s="1102"/>
      <c r="M56" s="1102"/>
      <c r="N56" s="1102"/>
      <c r="AN56" s="1101"/>
      <c r="AO56" s="1101"/>
      <c r="AP56" s="1101"/>
      <c r="AQ56" s="1101"/>
      <c r="AR56" s="1101"/>
      <c r="AS56" s="1101"/>
      <c r="AT56" s="1101"/>
      <c r="AU56" s="1101"/>
      <c r="AV56" s="1101"/>
      <c r="AW56" s="1101"/>
      <c r="AX56" s="1101"/>
      <c r="AY56" s="1101"/>
      <c r="AZ56" s="1101"/>
      <c r="BA56" s="1101"/>
      <c r="BB56" s="1100"/>
      <c r="BC56" s="1100"/>
      <c r="BD56" s="1100"/>
      <c r="BE56" s="1100"/>
      <c r="BF56" s="1100"/>
      <c r="BG56" s="1100"/>
      <c r="BH56" s="1100"/>
      <c r="BI56" s="1100"/>
      <c r="BJ56" s="1100"/>
      <c r="BK56" s="1100"/>
      <c r="BL56" s="1100"/>
      <c r="BM56" s="1100"/>
      <c r="BN56" s="1100"/>
      <c r="BO56" s="1100"/>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317" customFormat="1" x14ac:dyDescent="0.15">
      <c r="B57" s="321"/>
      <c r="G57" s="1095"/>
      <c r="H57" s="1095"/>
      <c r="I57" s="1098"/>
      <c r="J57" s="1098"/>
      <c r="K57" s="1102"/>
      <c r="L57" s="1102"/>
      <c r="M57" s="1102"/>
      <c r="N57" s="1102"/>
      <c r="AM57" s="302"/>
      <c r="AN57" s="1101"/>
      <c r="AO57" s="1101"/>
      <c r="AP57" s="1101"/>
      <c r="AQ57" s="1101"/>
      <c r="AR57" s="1101"/>
      <c r="AS57" s="1101"/>
      <c r="AT57" s="1101"/>
      <c r="AU57" s="1101"/>
      <c r="AV57" s="1101"/>
      <c r="AW57" s="1101"/>
      <c r="AX57" s="1101"/>
      <c r="AY57" s="1101"/>
      <c r="AZ57" s="1101"/>
      <c r="BA57" s="1101"/>
      <c r="BB57" s="1100" t="s">
        <v>530</v>
      </c>
      <c r="BC57" s="1100"/>
      <c r="BD57" s="1100"/>
      <c r="BE57" s="1100"/>
      <c r="BF57" s="1100"/>
      <c r="BG57" s="1100"/>
      <c r="BH57" s="1100"/>
      <c r="BI57" s="1100"/>
      <c r="BJ57" s="1100"/>
      <c r="BK57" s="1100"/>
      <c r="BL57" s="1100"/>
      <c r="BM57" s="1100"/>
      <c r="BN57" s="1100"/>
      <c r="BO57" s="1100"/>
      <c r="BP57" s="1112"/>
      <c r="BQ57" s="1097"/>
      <c r="BR57" s="1097"/>
      <c r="BS57" s="1097"/>
      <c r="BT57" s="1097"/>
      <c r="BU57" s="1097"/>
      <c r="BV57" s="1097"/>
      <c r="BW57" s="1097"/>
      <c r="BX57" s="1112"/>
      <c r="BY57" s="1097"/>
      <c r="BZ57" s="1097"/>
      <c r="CA57" s="1097"/>
      <c r="CB57" s="1097"/>
      <c r="CC57" s="1097"/>
      <c r="CD57" s="1097"/>
      <c r="CE57" s="1097"/>
      <c r="CF57" s="1112"/>
      <c r="CG57" s="1097"/>
      <c r="CH57" s="1097"/>
      <c r="CI57" s="1097"/>
      <c r="CJ57" s="1097"/>
      <c r="CK57" s="1097"/>
      <c r="CL57" s="1097"/>
      <c r="CM57" s="1097"/>
      <c r="CN57" s="1097">
        <v>57.9</v>
      </c>
      <c r="CO57" s="1097"/>
      <c r="CP57" s="1097"/>
      <c r="CQ57" s="1097"/>
      <c r="CR57" s="1097"/>
      <c r="CS57" s="1097"/>
      <c r="CT57" s="1097"/>
      <c r="CU57" s="1097"/>
      <c r="CV57" s="1097">
        <v>58.3</v>
      </c>
      <c r="CW57" s="1097"/>
      <c r="CX57" s="1097"/>
      <c r="CY57" s="1097"/>
      <c r="CZ57" s="1097"/>
      <c r="DA57" s="1097"/>
      <c r="DB57" s="1097"/>
      <c r="DC57" s="1097"/>
      <c r="DD57" s="322"/>
      <c r="DE57" s="321"/>
    </row>
    <row r="58" spans="1:109" s="317" customFormat="1" x14ac:dyDescent="0.15">
      <c r="A58" s="302"/>
      <c r="B58" s="321"/>
      <c r="G58" s="1095"/>
      <c r="H58" s="1095"/>
      <c r="I58" s="1098"/>
      <c r="J58" s="1098"/>
      <c r="K58" s="1102"/>
      <c r="L58" s="1102"/>
      <c r="M58" s="1102"/>
      <c r="N58" s="1102"/>
      <c r="AM58" s="302"/>
      <c r="AN58" s="1101"/>
      <c r="AO58" s="1101"/>
      <c r="AP58" s="1101"/>
      <c r="AQ58" s="1101"/>
      <c r="AR58" s="1101"/>
      <c r="AS58" s="1101"/>
      <c r="AT58" s="1101"/>
      <c r="AU58" s="1101"/>
      <c r="AV58" s="1101"/>
      <c r="AW58" s="1101"/>
      <c r="AX58" s="1101"/>
      <c r="AY58" s="1101"/>
      <c r="AZ58" s="1101"/>
      <c r="BA58" s="1101"/>
      <c r="BB58" s="1100"/>
      <c r="BC58" s="1100"/>
      <c r="BD58" s="1100"/>
      <c r="BE58" s="1100"/>
      <c r="BF58" s="1100"/>
      <c r="BG58" s="1100"/>
      <c r="BH58" s="1100"/>
      <c r="BI58" s="1100"/>
      <c r="BJ58" s="1100"/>
      <c r="BK58" s="1100"/>
      <c r="BL58" s="1100"/>
      <c r="BM58" s="1100"/>
      <c r="BN58" s="1100"/>
      <c r="BO58" s="1100"/>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532</v>
      </c>
    </row>
    <row r="64" spans="1:109" x14ac:dyDescent="0.15">
      <c r="B64" s="309"/>
      <c r="G64" s="316"/>
      <c r="I64" s="329"/>
      <c r="J64" s="329"/>
      <c r="K64" s="329"/>
      <c r="L64" s="329"/>
      <c r="M64" s="329"/>
      <c r="N64" s="330"/>
      <c r="AM64" s="316"/>
      <c r="AN64" s="316" t="s">
        <v>526</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03" t="s">
        <v>535</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309"/>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309"/>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309"/>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309"/>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527</v>
      </c>
    </row>
    <row r="72" spans="2:107" x14ac:dyDescent="0.15">
      <c r="B72" s="309"/>
      <c r="G72" s="1095"/>
      <c r="H72" s="1095"/>
      <c r="I72" s="1095"/>
      <c r="J72" s="1095"/>
      <c r="K72" s="319"/>
      <c r="L72" s="319"/>
      <c r="M72" s="320"/>
      <c r="N72" s="320"/>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01" t="s">
        <v>386</v>
      </c>
      <c r="BQ72" s="1101"/>
      <c r="BR72" s="1101"/>
      <c r="BS72" s="1101"/>
      <c r="BT72" s="1101"/>
      <c r="BU72" s="1101"/>
      <c r="BV72" s="1101"/>
      <c r="BW72" s="1101"/>
      <c r="BX72" s="1101" t="s">
        <v>195</v>
      </c>
      <c r="BY72" s="1101"/>
      <c r="BZ72" s="1101"/>
      <c r="CA72" s="1101"/>
      <c r="CB72" s="1101"/>
      <c r="CC72" s="1101"/>
      <c r="CD72" s="1101"/>
      <c r="CE72" s="1101"/>
      <c r="CF72" s="1101" t="s">
        <v>511</v>
      </c>
      <c r="CG72" s="1101"/>
      <c r="CH72" s="1101"/>
      <c r="CI72" s="1101"/>
      <c r="CJ72" s="1101"/>
      <c r="CK72" s="1101"/>
      <c r="CL72" s="1101"/>
      <c r="CM72" s="1101"/>
      <c r="CN72" s="1101" t="s">
        <v>209</v>
      </c>
      <c r="CO72" s="1101"/>
      <c r="CP72" s="1101"/>
      <c r="CQ72" s="1101"/>
      <c r="CR72" s="1101"/>
      <c r="CS72" s="1101"/>
      <c r="CT72" s="1101"/>
      <c r="CU72" s="1101"/>
      <c r="CV72" s="1101" t="s">
        <v>221</v>
      </c>
      <c r="CW72" s="1101"/>
      <c r="CX72" s="1101"/>
      <c r="CY72" s="1101"/>
      <c r="CZ72" s="1101"/>
      <c r="DA72" s="1101"/>
      <c r="DB72" s="1101"/>
      <c r="DC72" s="1101"/>
    </row>
    <row r="73" spans="2:107" x14ac:dyDescent="0.15">
      <c r="B73" s="309"/>
      <c r="G73" s="1113"/>
      <c r="H73" s="1113"/>
      <c r="I73" s="1113"/>
      <c r="J73" s="1113"/>
      <c r="K73" s="1096"/>
      <c r="L73" s="1096"/>
      <c r="M73" s="1096"/>
      <c r="N73" s="1096"/>
      <c r="AM73" s="318"/>
      <c r="AN73" s="1100" t="s">
        <v>528</v>
      </c>
      <c r="AO73" s="1100"/>
      <c r="AP73" s="1100"/>
      <c r="AQ73" s="1100"/>
      <c r="AR73" s="1100"/>
      <c r="AS73" s="1100"/>
      <c r="AT73" s="1100"/>
      <c r="AU73" s="1100"/>
      <c r="AV73" s="1100"/>
      <c r="AW73" s="1100"/>
      <c r="AX73" s="1100"/>
      <c r="AY73" s="1100"/>
      <c r="AZ73" s="1100"/>
      <c r="BA73" s="1100"/>
      <c r="BB73" s="1100" t="s">
        <v>529</v>
      </c>
      <c r="BC73" s="1100"/>
      <c r="BD73" s="1100"/>
      <c r="BE73" s="1100"/>
      <c r="BF73" s="1100"/>
      <c r="BG73" s="1100"/>
      <c r="BH73" s="1100"/>
      <c r="BI73" s="1100"/>
      <c r="BJ73" s="1100"/>
      <c r="BK73" s="1100"/>
      <c r="BL73" s="1100"/>
      <c r="BM73" s="1100"/>
      <c r="BN73" s="1100"/>
      <c r="BO73" s="1100"/>
      <c r="BP73" s="1097"/>
      <c r="BQ73" s="1097"/>
      <c r="BR73" s="1097"/>
      <c r="BS73" s="1097"/>
      <c r="BT73" s="1097"/>
      <c r="BU73" s="1097"/>
      <c r="BV73" s="1097"/>
      <c r="BW73" s="1097"/>
      <c r="BX73" s="1097"/>
      <c r="BY73" s="1097"/>
      <c r="BZ73" s="1097"/>
      <c r="CA73" s="1097"/>
      <c r="CB73" s="1097"/>
      <c r="CC73" s="1097"/>
      <c r="CD73" s="1097"/>
      <c r="CE73" s="1097"/>
      <c r="CF73" s="1097"/>
      <c r="CG73" s="1097"/>
      <c r="CH73" s="1097"/>
      <c r="CI73" s="1097"/>
      <c r="CJ73" s="1097"/>
      <c r="CK73" s="1097"/>
      <c r="CL73" s="1097"/>
      <c r="CM73" s="1097"/>
      <c r="CN73" s="1097"/>
      <c r="CO73" s="1097"/>
      <c r="CP73" s="1097"/>
      <c r="CQ73" s="1097"/>
      <c r="CR73" s="1097"/>
      <c r="CS73" s="1097"/>
      <c r="CT73" s="1097"/>
      <c r="CU73" s="1097"/>
      <c r="CV73" s="1097"/>
      <c r="CW73" s="1097"/>
      <c r="CX73" s="1097"/>
      <c r="CY73" s="1097"/>
      <c r="CZ73" s="1097"/>
      <c r="DA73" s="1097"/>
      <c r="DB73" s="1097"/>
      <c r="DC73" s="1097"/>
    </row>
    <row r="74" spans="2:107" x14ac:dyDescent="0.15">
      <c r="B74" s="309"/>
      <c r="G74" s="1113"/>
      <c r="H74" s="1113"/>
      <c r="I74" s="1113"/>
      <c r="J74" s="1113"/>
      <c r="K74" s="1096"/>
      <c r="L74" s="1096"/>
      <c r="M74" s="1096"/>
      <c r="N74" s="1096"/>
      <c r="AM74" s="318"/>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x14ac:dyDescent="0.15">
      <c r="B75" s="309"/>
      <c r="G75" s="1113"/>
      <c r="H75" s="1113"/>
      <c r="I75" s="1095"/>
      <c r="J75" s="1095"/>
      <c r="K75" s="1102"/>
      <c r="L75" s="1102"/>
      <c r="M75" s="1102"/>
      <c r="N75" s="1102"/>
      <c r="AM75" s="318"/>
      <c r="AN75" s="1100"/>
      <c r="AO75" s="1100"/>
      <c r="AP75" s="1100"/>
      <c r="AQ75" s="1100"/>
      <c r="AR75" s="1100"/>
      <c r="AS75" s="1100"/>
      <c r="AT75" s="1100"/>
      <c r="AU75" s="1100"/>
      <c r="AV75" s="1100"/>
      <c r="AW75" s="1100"/>
      <c r="AX75" s="1100"/>
      <c r="AY75" s="1100"/>
      <c r="AZ75" s="1100"/>
      <c r="BA75" s="1100"/>
      <c r="BB75" s="1100" t="s">
        <v>533</v>
      </c>
      <c r="BC75" s="1100"/>
      <c r="BD75" s="1100"/>
      <c r="BE75" s="1100"/>
      <c r="BF75" s="1100"/>
      <c r="BG75" s="1100"/>
      <c r="BH75" s="1100"/>
      <c r="BI75" s="1100"/>
      <c r="BJ75" s="1100"/>
      <c r="BK75" s="1100"/>
      <c r="BL75" s="1100"/>
      <c r="BM75" s="1100"/>
      <c r="BN75" s="1100"/>
      <c r="BO75" s="1100"/>
      <c r="BP75" s="1097">
        <v>10.6</v>
      </c>
      <c r="BQ75" s="1097"/>
      <c r="BR75" s="1097"/>
      <c r="BS75" s="1097"/>
      <c r="BT75" s="1097"/>
      <c r="BU75" s="1097"/>
      <c r="BV75" s="1097"/>
      <c r="BW75" s="1097"/>
      <c r="BX75" s="1097">
        <v>8.9</v>
      </c>
      <c r="BY75" s="1097"/>
      <c r="BZ75" s="1097"/>
      <c r="CA75" s="1097"/>
      <c r="CB75" s="1097"/>
      <c r="CC75" s="1097"/>
      <c r="CD75" s="1097"/>
      <c r="CE75" s="1097"/>
      <c r="CF75" s="1097">
        <v>8.9</v>
      </c>
      <c r="CG75" s="1097"/>
      <c r="CH75" s="1097"/>
      <c r="CI75" s="1097"/>
      <c r="CJ75" s="1097"/>
      <c r="CK75" s="1097"/>
      <c r="CL75" s="1097"/>
      <c r="CM75" s="1097"/>
      <c r="CN75" s="1097">
        <v>9.5</v>
      </c>
      <c r="CO75" s="1097"/>
      <c r="CP75" s="1097"/>
      <c r="CQ75" s="1097"/>
      <c r="CR75" s="1097"/>
      <c r="CS75" s="1097"/>
      <c r="CT75" s="1097"/>
      <c r="CU75" s="1097"/>
      <c r="CV75" s="1097">
        <v>10</v>
      </c>
      <c r="CW75" s="1097"/>
      <c r="CX75" s="1097"/>
      <c r="CY75" s="1097"/>
      <c r="CZ75" s="1097"/>
      <c r="DA75" s="1097"/>
      <c r="DB75" s="1097"/>
      <c r="DC75" s="1097"/>
    </row>
    <row r="76" spans="2:107" x14ac:dyDescent="0.15">
      <c r="B76" s="309"/>
      <c r="G76" s="1113"/>
      <c r="H76" s="1113"/>
      <c r="I76" s="1095"/>
      <c r="J76" s="1095"/>
      <c r="K76" s="1102"/>
      <c r="L76" s="1102"/>
      <c r="M76" s="1102"/>
      <c r="N76" s="1102"/>
      <c r="AM76" s="318"/>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x14ac:dyDescent="0.15">
      <c r="B77" s="309"/>
      <c r="G77" s="1095"/>
      <c r="H77" s="1095"/>
      <c r="I77" s="1095"/>
      <c r="J77" s="1095"/>
      <c r="K77" s="1096"/>
      <c r="L77" s="1096"/>
      <c r="M77" s="1096"/>
      <c r="N77" s="1096"/>
      <c r="AN77" s="1101" t="s">
        <v>531</v>
      </c>
      <c r="AO77" s="1101"/>
      <c r="AP77" s="1101"/>
      <c r="AQ77" s="1101"/>
      <c r="AR77" s="1101"/>
      <c r="AS77" s="1101"/>
      <c r="AT77" s="1101"/>
      <c r="AU77" s="1101"/>
      <c r="AV77" s="1101"/>
      <c r="AW77" s="1101"/>
      <c r="AX77" s="1101"/>
      <c r="AY77" s="1101"/>
      <c r="AZ77" s="1101"/>
      <c r="BA77" s="1101"/>
      <c r="BB77" s="1100" t="s">
        <v>529</v>
      </c>
      <c r="BC77" s="1100"/>
      <c r="BD77" s="1100"/>
      <c r="BE77" s="1100"/>
      <c r="BF77" s="1100"/>
      <c r="BG77" s="1100"/>
      <c r="BH77" s="1100"/>
      <c r="BI77" s="1100"/>
      <c r="BJ77" s="1100"/>
      <c r="BK77" s="1100"/>
      <c r="BL77" s="1100"/>
      <c r="BM77" s="1100"/>
      <c r="BN77" s="1100"/>
      <c r="BO77" s="1100"/>
      <c r="BP77" s="1097">
        <v>0</v>
      </c>
      <c r="BQ77" s="1097"/>
      <c r="BR77" s="1097"/>
      <c r="BS77" s="1097"/>
      <c r="BT77" s="1097"/>
      <c r="BU77" s="1097"/>
      <c r="BV77" s="1097"/>
      <c r="BW77" s="1097"/>
      <c r="BX77" s="1097">
        <v>0</v>
      </c>
      <c r="BY77" s="1097"/>
      <c r="BZ77" s="1097"/>
      <c r="CA77" s="1097"/>
      <c r="CB77" s="1097"/>
      <c r="CC77" s="1097"/>
      <c r="CD77" s="1097"/>
      <c r="CE77" s="1097"/>
      <c r="CF77" s="1097">
        <v>0</v>
      </c>
      <c r="CG77" s="1097"/>
      <c r="CH77" s="1097"/>
      <c r="CI77" s="1097"/>
      <c r="CJ77" s="1097"/>
      <c r="CK77" s="1097"/>
      <c r="CL77" s="1097"/>
      <c r="CM77" s="1097"/>
      <c r="CN77" s="1097">
        <v>0</v>
      </c>
      <c r="CO77" s="1097"/>
      <c r="CP77" s="1097"/>
      <c r="CQ77" s="1097"/>
      <c r="CR77" s="1097"/>
      <c r="CS77" s="1097"/>
      <c r="CT77" s="1097"/>
      <c r="CU77" s="1097"/>
      <c r="CV77" s="1097">
        <v>0</v>
      </c>
      <c r="CW77" s="1097"/>
      <c r="CX77" s="1097"/>
      <c r="CY77" s="1097"/>
      <c r="CZ77" s="1097"/>
      <c r="DA77" s="1097"/>
      <c r="DB77" s="1097"/>
      <c r="DC77" s="1097"/>
    </row>
    <row r="78" spans="2:107" x14ac:dyDescent="0.15">
      <c r="B78" s="309"/>
      <c r="G78" s="1095"/>
      <c r="H78" s="1095"/>
      <c r="I78" s="1095"/>
      <c r="J78" s="1095"/>
      <c r="K78" s="1096"/>
      <c r="L78" s="1096"/>
      <c r="M78" s="1096"/>
      <c r="N78" s="1096"/>
      <c r="AN78" s="1101"/>
      <c r="AO78" s="1101"/>
      <c r="AP78" s="1101"/>
      <c r="AQ78" s="1101"/>
      <c r="AR78" s="1101"/>
      <c r="AS78" s="1101"/>
      <c r="AT78" s="1101"/>
      <c r="AU78" s="1101"/>
      <c r="AV78" s="1101"/>
      <c r="AW78" s="1101"/>
      <c r="AX78" s="1101"/>
      <c r="AY78" s="1101"/>
      <c r="AZ78" s="1101"/>
      <c r="BA78" s="1101"/>
      <c r="BB78" s="1100"/>
      <c r="BC78" s="1100"/>
      <c r="BD78" s="1100"/>
      <c r="BE78" s="1100"/>
      <c r="BF78" s="1100"/>
      <c r="BG78" s="1100"/>
      <c r="BH78" s="1100"/>
      <c r="BI78" s="1100"/>
      <c r="BJ78" s="1100"/>
      <c r="BK78" s="1100"/>
      <c r="BL78" s="1100"/>
      <c r="BM78" s="1100"/>
      <c r="BN78" s="1100"/>
      <c r="BO78" s="1100"/>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x14ac:dyDescent="0.15">
      <c r="B79" s="309"/>
      <c r="G79" s="1095"/>
      <c r="H79" s="1095"/>
      <c r="I79" s="1098"/>
      <c r="J79" s="1098"/>
      <c r="K79" s="1099"/>
      <c r="L79" s="1099"/>
      <c r="M79" s="1099"/>
      <c r="N79" s="1099"/>
      <c r="AN79" s="1101"/>
      <c r="AO79" s="1101"/>
      <c r="AP79" s="1101"/>
      <c r="AQ79" s="1101"/>
      <c r="AR79" s="1101"/>
      <c r="AS79" s="1101"/>
      <c r="AT79" s="1101"/>
      <c r="AU79" s="1101"/>
      <c r="AV79" s="1101"/>
      <c r="AW79" s="1101"/>
      <c r="AX79" s="1101"/>
      <c r="AY79" s="1101"/>
      <c r="AZ79" s="1101"/>
      <c r="BA79" s="1101"/>
      <c r="BB79" s="1100" t="s">
        <v>533</v>
      </c>
      <c r="BC79" s="1100"/>
      <c r="BD79" s="1100"/>
      <c r="BE79" s="1100"/>
      <c r="BF79" s="1100"/>
      <c r="BG79" s="1100"/>
      <c r="BH79" s="1100"/>
      <c r="BI79" s="1100"/>
      <c r="BJ79" s="1100"/>
      <c r="BK79" s="1100"/>
      <c r="BL79" s="1100"/>
      <c r="BM79" s="1100"/>
      <c r="BN79" s="1100"/>
      <c r="BO79" s="1100"/>
      <c r="BP79" s="1097">
        <v>9.1999999999999993</v>
      </c>
      <c r="BQ79" s="1097"/>
      <c r="BR79" s="1097"/>
      <c r="BS79" s="1097"/>
      <c r="BT79" s="1097"/>
      <c r="BU79" s="1097"/>
      <c r="BV79" s="1097"/>
      <c r="BW79" s="1097"/>
      <c r="BX79" s="1097">
        <v>8.1999999999999993</v>
      </c>
      <c r="BY79" s="1097"/>
      <c r="BZ79" s="1097"/>
      <c r="CA79" s="1097"/>
      <c r="CB79" s="1097"/>
      <c r="CC79" s="1097"/>
      <c r="CD79" s="1097"/>
      <c r="CE79" s="1097"/>
      <c r="CF79" s="1097">
        <v>7.8</v>
      </c>
      <c r="CG79" s="1097"/>
      <c r="CH79" s="1097"/>
      <c r="CI79" s="1097"/>
      <c r="CJ79" s="1097"/>
      <c r="CK79" s="1097"/>
      <c r="CL79" s="1097"/>
      <c r="CM79" s="1097"/>
      <c r="CN79" s="1097">
        <v>6.9</v>
      </c>
      <c r="CO79" s="1097"/>
      <c r="CP79" s="1097"/>
      <c r="CQ79" s="1097"/>
      <c r="CR79" s="1097"/>
      <c r="CS79" s="1097"/>
      <c r="CT79" s="1097"/>
      <c r="CU79" s="1097"/>
      <c r="CV79" s="1097">
        <v>7.1</v>
      </c>
      <c r="CW79" s="1097"/>
      <c r="CX79" s="1097"/>
      <c r="CY79" s="1097"/>
      <c r="CZ79" s="1097"/>
      <c r="DA79" s="1097"/>
      <c r="DB79" s="1097"/>
      <c r="DC79" s="1097"/>
    </row>
    <row r="80" spans="2:107" x14ac:dyDescent="0.15">
      <c r="B80" s="309"/>
      <c r="G80" s="1095"/>
      <c r="H80" s="1095"/>
      <c r="I80" s="1098"/>
      <c r="J80" s="1098"/>
      <c r="K80" s="1099"/>
      <c r="L80" s="1099"/>
      <c r="M80" s="1099"/>
      <c r="N80" s="1099"/>
      <c r="AN80" s="1101"/>
      <c r="AO80" s="1101"/>
      <c r="AP80" s="1101"/>
      <c r="AQ80" s="1101"/>
      <c r="AR80" s="1101"/>
      <c r="AS80" s="1101"/>
      <c r="AT80" s="1101"/>
      <c r="AU80" s="1101"/>
      <c r="AV80" s="1101"/>
      <c r="AW80" s="1101"/>
      <c r="AX80" s="1101"/>
      <c r="AY80" s="1101"/>
      <c r="AZ80" s="1101"/>
      <c r="BA80" s="1101"/>
      <c r="BB80" s="1100"/>
      <c r="BC80" s="1100"/>
      <c r="BD80" s="1100"/>
      <c r="BE80" s="1100"/>
      <c r="BF80" s="1100"/>
      <c r="BG80" s="1100"/>
      <c r="BH80" s="1100"/>
      <c r="BI80" s="1100"/>
      <c r="BJ80" s="1100"/>
      <c r="BK80" s="1100"/>
      <c r="BL80" s="1100"/>
      <c r="BM80" s="1100"/>
      <c r="BN80" s="1100"/>
      <c r="BO80" s="1100"/>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LvWKxWtSx/e7ANFTI1krL2b4j8n2y9M0qZJ8TsyhgYYVewvadZz+F/bOzzt8yie2SBx5MLaH4CRRx4c+hdTLw==" saltValue="zAwERz+cL+go7PxxuXJAR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1XL3I8Qi+ibm1s8JUefKvUnEEOgi82EusJNa1UpDrn7vAtME13V/YOdW2ItEqJW/jC085dzyuo27fHjJdnaOA==" saltValue="8yfIrBq1vRZBvsUNBcAaS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54AGw2exyEkc0oIftUIqNOCjLf01y8EaLgnOleNNAZbuQVgHTeaqLUwoarWYY+616B0sPSxDc6zdQsAVgrXw==" saltValue="KNtBamulAWU4xNrvtMFerw=="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39</v>
      </c>
      <c r="E2" s="141"/>
      <c r="F2" s="292" t="s">
        <v>345</v>
      </c>
      <c r="G2" s="165"/>
      <c r="H2" s="175"/>
    </row>
    <row r="3" spans="1:8" x14ac:dyDescent="0.15">
      <c r="A3" s="131" t="s">
        <v>142</v>
      </c>
      <c r="B3" s="123"/>
      <c r="C3" s="285"/>
      <c r="D3" s="288">
        <v>430093</v>
      </c>
      <c r="E3" s="290"/>
      <c r="F3" s="293">
        <v>316331</v>
      </c>
      <c r="G3" s="295"/>
      <c r="H3" s="298"/>
    </row>
    <row r="4" spans="1:8" x14ac:dyDescent="0.15">
      <c r="A4" s="116"/>
      <c r="B4" s="122"/>
      <c r="C4" s="286"/>
      <c r="D4" s="289">
        <v>295898</v>
      </c>
      <c r="E4" s="291"/>
      <c r="F4" s="294">
        <v>106387</v>
      </c>
      <c r="G4" s="296"/>
      <c r="H4" s="299"/>
    </row>
    <row r="5" spans="1:8" x14ac:dyDescent="0.15">
      <c r="A5" s="131" t="s">
        <v>269</v>
      </c>
      <c r="B5" s="123"/>
      <c r="C5" s="285"/>
      <c r="D5" s="288">
        <v>731945</v>
      </c>
      <c r="E5" s="290"/>
      <c r="F5" s="293">
        <v>333013</v>
      </c>
      <c r="G5" s="295"/>
      <c r="H5" s="298"/>
    </row>
    <row r="6" spans="1:8" x14ac:dyDescent="0.15">
      <c r="A6" s="116"/>
      <c r="B6" s="122"/>
      <c r="C6" s="286"/>
      <c r="D6" s="289">
        <v>266773</v>
      </c>
      <c r="E6" s="291"/>
      <c r="F6" s="294">
        <v>126732</v>
      </c>
      <c r="G6" s="296"/>
      <c r="H6" s="299"/>
    </row>
    <row r="7" spans="1:8" x14ac:dyDescent="0.15">
      <c r="A7" s="131" t="s">
        <v>421</v>
      </c>
      <c r="B7" s="123"/>
      <c r="C7" s="285"/>
      <c r="D7" s="288">
        <v>415910</v>
      </c>
      <c r="E7" s="290"/>
      <c r="F7" s="293">
        <v>280458</v>
      </c>
      <c r="G7" s="295"/>
      <c r="H7" s="298"/>
    </row>
    <row r="8" spans="1:8" x14ac:dyDescent="0.15">
      <c r="A8" s="116"/>
      <c r="B8" s="122"/>
      <c r="C8" s="286"/>
      <c r="D8" s="289">
        <v>287016</v>
      </c>
      <c r="E8" s="291"/>
      <c r="F8" s="294">
        <v>127286</v>
      </c>
      <c r="G8" s="296"/>
      <c r="H8" s="299"/>
    </row>
    <row r="9" spans="1:8" x14ac:dyDescent="0.15">
      <c r="A9" s="131" t="s">
        <v>478</v>
      </c>
      <c r="B9" s="123"/>
      <c r="C9" s="285"/>
      <c r="D9" s="288">
        <v>349531</v>
      </c>
      <c r="E9" s="290"/>
      <c r="F9" s="293">
        <v>310300</v>
      </c>
      <c r="G9" s="295"/>
      <c r="H9" s="298"/>
    </row>
    <row r="10" spans="1:8" x14ac:dyDescent="0.15">
      <c r="A10" s="116"/>
      <c r="B10" s="122"/>
      <c r="C10" s="286"/>
      <c r="D10" s="289">
        <v>291658</v>
      </c>
      <c r="E10" s="291"/>
      <c r="F10" s="294">
        <v>157576</v>
      </c>
      <c r="G10" s="296"/>
      <c r="H10" s="299"/>
    </row>
    <row r="11" spans="1:8" x14ac:dyDescent="0.15">
      <c r="A11" s="131" t="s">
        <v>414</v>
      </c>
      <c r="B11" s="123"/>
      <c r="C11" s="285"/>
      <c r="D11" s="288">
        <v>409060</v>
      </c>
      <c r="E11" s="290"/>
      <c r="F11" s="293">
        <v>317319</v>
      </c>
      <c r="G11" s="295"/>
      <c r="H11" s="298"/>
    </row>
    <row r="12" spans="1:8" x14ac:dyDescent="0.15">
      <c r="A12" s="116"/>
      <c r="B12" s="122"/>
      <c r="C12" s="287"/>
      <c r="D12" s="289">
        <v>201204</v>
      </c>
      <c r="E12" s="291"/>
      <c r="F12" s="294">
        <v>164214</v>
      </c>
      <c r="G12" s="296"/>
      <c r="H12" s="299"/>
    </row>
    <row r="13" spans="1:8" x14ac:dyDescent="0.15">
      <c r="A13" s="131"/>
      <c r="B13" s="123"/>
      <c r="C13" s="285"/>
      <c r="D13" s="288">
        <v>467308</v>
      </c>
      <c r="E13" s="290"/>
      <c r="F13" s="293">
        <v>311484</v>
      </c>
      <c r="G13" s="297"/>
      <c r="H13" s="298"/>
    </row>
    <row r="14" spans="1:8" x14ac:dyDescent="0.15">
      <c r="A14" s="116"/>
      <c r="B14" s="122"/>
      <c r="C14" s="286"/>
      <c r="D14" s="289">
        <v>268510</v>
      </c>
      <c r="E14" s="291"/>
      <c r="F14" s="294">
        <v>136439</v>
      </c>
      <c r="G14" s="296"/>
      <c r="H14" s="299"/>
    </row>
    <row r="17" spans="1:11" x14ac:dyDescent="0.15">
      <c r="A17" s="277" t="s">
        <v>86</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93</v>
      </c>
      <c r="B19" s="278">
        <f>ROUND(VALUE(SUBSTITUTE(実質収支比率等に係る経年分析!F$48,"▲","-")),2)</f>
        <v>4.8899999999999997</v>
      </c>
      <c r="C19" s="278">
        <f>ROUND(VALUE(SUBSTITUTE(実質収支比率等に係る経年分析!G$48,"▲","-")),2)</f>
        <v>6.74</v>
      </c>
      <c r="D19" s="278">
        <f>ROUND(VALUE(SUBSTITUTE(実質収支比率等に係る経年分析!H$48,"▲","-")),2)</f>
        <v>5.95</v>
      </c>
      <c r="E19" s="278">
        <f>ROUND(VALUE(SUBSTITUTE(実質収支比率等に係る経年分析!I$48,"▲","-")),2)</f>
        <v>7.96</v>
      </c>
      <c r="F19" s="278">
        <f>ROUND(VALUE(SUBSTITUTE(実質収支比率等に係る経年分析!J$48,"▲","-")),2)</f>
        <v>7.44</v>
      </c>
    </row>
    <row r="20" spans="1:11" x14ac:dyDescent="0.15">
      <c r="A20" s="278" t="s">
        <v>95</v>
      </c>
      <c r="B20" s="278">
        <f>ROUND(VALUE(SUBSTITUTE(実質収支比率等に係る経年分析!F$47,"▲","-")),2)</f>
        <v>94.07</v>
      </c>
      <c r="C20" s="278">
        <f>ROUND(VALUE(SUBSTITUTE(実質収支比率等に係る経年分析!G$47,"▲","-")),2)</f>
        <v>97.72</v>
      </c>
      <c r="D20" s="278">
        <f>ROUND(VALUE(SUBSTITUTE(実質収支比率等に係る経年分析!H$47,"▲","-")),2)</f>
        <v>100.37</v>
      </c>
      <c r="E20" s="278">
        <f>ROUND(VALUE(SUBSTITUTE(実質収支比率等に係る経年分析!I$47,"▲","-")),2)</f>
        <v>103.46</v>
      </c>
      <c r="F20" s="278">
        <f>ROUND(VALUE(SUBSTITUTE(実質収支比率等に係る経年分析!J$47,"▲","-")),2)</f>
        <v>111.61</v>
      </c>
    </row>
    <row r="21" spans="1:11" x14ac:dyDescent="0.15">
      <c r="A21" s="278" t="s">
        <v>96</v>
      </c>
      <c r="B21" s="278">
        <f>IF(ISNUMBER(VALUE(SUBSTITUTE(実質収支比率等に係る経年分析!F$49,"▲","-"))),ROUND(VALUE(SUBSTITUTE(実質収支比率等に係る経年分析!F$49,"▲","-")),2),NA())</f>
        <v>12.37</v>
      </c>
      <c r="C21" s="278">
        <f>IF(ISNUMBER(VALUE(SUBSTITUTE(実質収支比率等に係る経年分析!G$49,"▲","-"))),ROUND(VALUE(SUBSTITUTE(実質収支比率等に係る経年分析!G$49,"▲","-")),2),NA())</f>
        <v>-9.93</v>
      </c>
      <c r="D21" s="278">
        <f>IF(ISNUMBER(VALUE(SUBSTITUTE(実質収支比率等に係る経年分析!H$49,"▲","-"))),ROUND(VALUE(SUBSTITUTE(実質収支比率等に係る経年分析!H$49,"▲","-")),2),NA())</f>
        <v>3.7</v>
      </c>
      <c r="E21" s="278">
        <f>IF(ISNUMBER(VALUE(SUBSTITUTE(実質収支比率等に係る経年分析!I$49,"▲","-"))),ROUND(VALUE(SUBSTITUTE(実質収支比率等に係る経年分析!I$49,"▲","-")),2),NA())</f>
        <v>-3.99</v>
      </c>
      <c r="F21" s="278">
        <f>IF(ISNUMBER(VALUE(SUBSTITUTE(実質収支比率等に係る経年分析!J$49,"▲","-"))),ROUND(VALUE(SUBSTITUTE(実質収支比率等に係る経年分析!J$49,"▲","-")),2),NA())</f>
        <v>-5.18</v>
      </c>
    </row>
    <row r="24" spans="1:11" x14ac:dyDescent="0.15">
      <c r="A24" s="277" t="s">
        <v>100</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101</v>
      </c>
      <c r="C26" s="279" t="s">
        <v>56</v>
      </c>
      <c r="D26" s="279" t="s">
        <v>101</v>
      </c>
      <c r="E26" s="279" t="s">
        <v>56</v>
      </c>
      <c r="F26" s="279" t="s">
        <v>101</v>
      </c>
      <c r="G26" s="279" t="s">
        <v>56</v>
      </c>
      <c r="H26" s="279" t="s">
        <v>101</v>
      </c>
      <c r="I26" s="279" t="s">
        <v>56</v>
      </c>
      <c r="J26" s="279" t="s">
        <v>101</v>
      </c>
      <c r="K26" s="279" t="s">
        <v>56</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str">
        <f>IF(連結実質赤字比率に係る赤字・黒字の構成分析!C$40="",NA(),連結実質赤字比率に係る赤字・黒字の構成分析!C$40)</f>
        <v>後期高齢者医療特別会計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x14ac:dyDescent="0.15">
      <c r="A31" s="279" t="str">
        <f>IF(連結実質赤字比率に係る赤字・黒字の構成分析!C$39="",NA(),連結実質赤字比率に係る赤字・黒字の構成分析!C$39)</f>
        <v>村営バス事業特別会計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0.16</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0.06</v>
      </c>
    </row>
    <row r="32" spans="1:11" x14ac:dyDescent="0.15">
      <c r="A32" s="279" t="str">
        <f>IF(連結実質赤字比率に係る赤字・黒字の構成分析!C$38="",NA(),連結実質赤字比率に係る赤字・黒字の構成分析!C$38)</f>
        <v>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0.02</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0.1</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0.12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0.05</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0.06</v>
      </c>
    </row>
    <row r="33" spans="1:16" x14ac:dyDescent="0.15">
      <c r="A33" s="279" t="str">
        <f>IF(連結実質赤字比率に係る赤字・黒字の構成分析!C$37="",NA(),連結実質赤字比率に係る赤字・黒字の構成分析!C$37)</f>
        <v>診療所特別会計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0.14000000000000001</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0.14000000000000001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0.19</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0.51</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0.27</v>
      </c>
    </row>
    <row r="34" spans="1:16" x14ac:dyDescent="0.15">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0.35</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0.65</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7.0000000000000007E-2</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0.47</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0.79</v>
      </c>
    </row>
    <row r="35" spans="1:16" x14ac:dyDescent="0.15">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0.75</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1.21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2.4</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1.1299999999999999</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4.57</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6.29</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5.63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7.3</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7.1</v>
      </c>
    </row>
    <row r="39" spans="1:16" x14ac:dyDescent="0.15">
      <c r="A39" s="277" t="s">
        <v>17</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104</v>
      </c>
      <c r="C41" s="280"/>
      <c r="D41" s="280" t="s">
        <v>110</v>
      </c>
      <c r="E41" s="280" t="s">
        <v>104</v>
      </c>
      <c r="F41" s="280"/>
      <c r="G41" s="280" t="s">
        <v>110</v>
      </c>
      <c r="H41" s="280" t="s">
        <v>104</v>
      </c>
      <c r="I41" s="280"/>
      <c r="J41" s="280" t="s">
        <v>110</v>
      </c>
      <c r="K41" s="280" t="s">
        <v>104</v>
      </c>
      <c r="L41" s="280"/>
      <c r="M41" s="280" t="s">
        <v>110</v>
      </c>
      <c r="N41" s="280" t="s">
        <v>104</v>
      </c>
      <c r="O41" s="280"/>
      <c r="P41" s="280" t="s">
        <v>110</v>
      </c>
    </row>
    <row r="42" spans="1:16" x14ac:dyDescent="0.15">
      <c r="A42" s="280" t="s">
        <v>23</v>
      </c>
      <c r="B42" s="280"/>
      <c r="C42" s="280"/>
      <c r="D42" s="280">
        <f>'実質公債費比率（分子）の構造'!K$52</f>
        <v>220</v>
      </c>
      <c r="E42" s="280"/>
      <c r="F42" s="280"/>
      <c r="G42" s="280">
        <f>'実質公債費比率（分子）の構造'!L$52</f>
        <v>219</v>
      </c>
      <c r="H42" s="280"/>
      <c r="I42" s="280"/>
      <c r="J42" s="280">
        <f>'実質公債費比率（分子）の構造'!M$52</f>
        <v>205</v>
      </c>
      <c r="K42" s="280"/>
      <c r="L42" s="280"/>
      <c r="M42" s="280">
        <f>'実質公債費比率（分子）の構造'!N$52</f>
        <v>192</v>
      </c>
      <c r="N42" s="280"/>
      <c r="O42" s="280"/>
      <c r="P42" s="280">
        <f>'実質公債費比率（分子）の構造'!O$52</f>
        <v>188</v>
      </c>
    </row>
    <row r="43" spans="1:16" x14ac:dyDescent="0.15">
      <c r="A43" s="280" t="s">
        <v>49</v>
      </c>
      <c r="B43" s="280">
        <f>'実質公債費比率（分子）の構造'!K$51</f>
        <v>1</v>
      </c>
      <c r="C43" s="280"/>
      <c r="D43" s="280"/>
      <c r="E43" s="280">
        <f>'実質公債費比率（分子）の構造'!L$51</f>
        <v>1</v>
      </c>
      <c r="F43" s="280"/>
      <c r="G43" s="280"/>
      <c r="H43" s="280">
        <f>'実質公債費比率（分子）の構造'!M$51</f>
        <v>1</v>
      </c>
      <c r="I43" s="280"/>
      <c r="J43" s="280"/>
      <c r="K43" s="280">
        <f>'実質公債費比率（分子）の構造'!N$51</f>
        <v>1</v>
      </c>
      <c r="L43" s="280"/>
      <c r="M43" s="280"/>
      <c r="N43" s="280">
        <f>'実質公債費比率（分子）の構造'!O$51</f>
        <v>1</v>
      </c>
      <c r="O43" s="280"/>
      <c r="P43" s="280"/>
    </row>
    <row r="44" spans="1:16" x14ac:dyDescent="0.15">
      <c r="A44" s="280" t="s">
        <v>46</v>
      </c>
      <c r="B44" s="280">
        <f>'実質公債費比率（分子）の構造'!K$50</f>
        <v>32</v>
      </c>
      <c r="C44" s="280"/>
      <c r="D44" s="280"/>
      <c r="E44" s="280">
        <f>'実質公債費比率（分子）の構造'!L$50</f>
        <v>31</v>
      </c>
      <c r="F44" s="280"/>
      <c r="G44" s="280"/>
      <c r="H44" s="280">
        <f>'実質公債費比率（分子）の構造'!M$50</f>
        <v>31</v>
      </c>
      <c r="I44" s="280"/>
      <c r="J44" s="280"/>
      <c r="K44" s="280">
        <f>'実質公債費比率（分子）の構造'!N$50</f>
        <v>30</v>
      </c>
      <c r="L44" s="280"/>
      <c r="M44" s="280"/>
      <c r="N44" s="280">
        <f>'実質公債費比率（分子）の構造'!O$50</f>
        <v>24</v>
      </c>
      <c r="O44" s="280"/>
      <c r="P44" s="280"/>
    </row>
    <row r="45" spans="1:16" x14ac:dyDescent="0.15">
      <c r="A45" s="280" t="s">
        <v>45</v>
      </c>
      <c r="B45" s="280" t="str">
        <f>'実質公債費比率（分子）の構造'!K$49</f>
        <v>-</v>
      </c>
      <c r="C45" s="280"/>
      <c r="D45" s="280"/>
      <c r="E45" s="280" t="str">
        <f>'実質公債費比率（分子）の構造'!L$49</f>
        <v>-</v>
      </c>
      <c r="F45" s="280"/>
      <c r="G45" s="280"/>
      <c r="H45" s="280" t="str">
        <f>'実質公債費比率（分子）の構造'!M$49</f>
        <v>-</v>
      </c>
      <c r="I45" s="280"/>
      <c r="J45" s="280"/>
      <c r="K45" s="280" t="str">
        <f>'実質公債費比率（分子）の構造'!N$49</f>
        <v>-</v>
      </c>
      <c r="L45" s="280"/>
      <c r="M45" s="280"/>
      <c r="N45" s="280" t="str">
        <f>'実質公債費比率（分子）の構造'!O$49</f>
        <v>-</v>
      </c>
      <c r="O45" s="280"/>
      <c r="P45" s="280"/>
    </row>
    <row r="46" spans="1:16" x14ac:dyDescent="0.15">
      <c r="A46" s="280" t="s">
        <v>19</v>
      </c>
      <c r="B46" s="280">
        <f>'実質公債費比率（分子）の構造'!K$48</f>
        <v>34</v>
      </c>
      <c r="C46" s="280"/>
      <c r="D46" s="280"/>
      <c r="E46" s="280">
        <f>'実質公債費比率（分子）の構造'!L$48</f>
        <v>34</v>
      </c>
      <c r="F46" s="280"/>
      <c r="G46" s="280"/>
      <c r="H46" s="280">
        <f>'実質公債費比率（分子）の構造'!M$48</f>
        <v>34</v>
      </c>
      <c r="I46" s="280"/>
      <c r="J46" s="280"/>
      <c r="K46" s="280">
        <f>'実質公債費比率（分子）の構造'!N$48</f>
        <v>35</v>
      </c>
      <c r="L46" s="280"/>
      <c r="M46" s="280"/>
      <c r="N46" s="280">
        <f>'実質公債費比率（分子）の構造'!O$48</f>
        <v>35</v>
      </c>
      <c r="O46" s="280"/>
      <c r="P46" s="280"/>
    </row>
    <row r="47" spans="1:16" x14ac:dyDescent="0.15">
      <c r="A47" s="280" t="s">
        <v>41</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32</v>
      </c>
      <c r="B49" s="280">
        <f>'実質公債費比率（分子）の構造'!K$45</f>
        <v>288</v>
      </c>
      <c r="C49" s="280"/>
      <c r="D49" s="280"/>
      <c r="E49" s="280">
        <f>'実質公債費比率（分子）の構造'!L$45</f>
        <v>273</v>
      </c>
      <c r="F49" s="280"/>
      <c r="G49" s="280"/>
      <c r="H49" s="280">
        <f>'実質公債費比率（分子）の構造'!M$45</f>
        <v>262</v>
      </c>
      <c r="I49" s="280"/>
      <c r="J49" s="280"/>
      <c r="K49" s="280">
        <f>'実質公債費比率（分子）の構造'!N$45</f>
        <v>257</v>
      </c>
      <c r="L49" s="280"/>
      <c r="M49" s="280"/>
      <c r="N49" s="280">
        <f>'実質公債費比率（分子）の構造'!O$45</f>
        <v>245</v>
      </c>
      <c r="O49" s="280"/>
      <c r="P49" s="280"/>
    </row>
    <row r="50" spans="1:16" x14ac:dyDescent="0.15">
      <c r="A50" s="280" t="s">
        <v>62</v>
      </c>
      <c r="B50" s="280" t="e">
        <f>NA()</f>
        <v>#N/A</v>
      </c>
      <c r="C50" s="280">
        <f>IF(ISNUMBER('実質公債費比率（分子）の構造'!K$53),'実質公債費比率（分子）の構造'!K$53,NA())</f>
        <v>135</v>
      </c>
      <c r="D50" s="280" t="e">
        <f>NA()</f>
        <v>#N/A</v>
      </c>
      <c r="E50" s="280" t="e">
        <f>NA()</f>
        <v>#N/A</v>
      </c>
      <c r="F50" s="280">
        <f>IF(ISNUMBER('実質公債費比率（分子）の構造'!L$53),'実質公債費比率（分子）の構造'!L$53,NA())</f>
        <v>120</v>
      </c>
      <c r="G50" s="280" t="e">
        <f>NA()</f>
        <v>#N/A</v>
      </c>
      <c r="H50" s="280" t="e">
        <f>NA()</f>
        <v>#N/A</v>
      </c>
      <c r="I50" s="280">
        <f>IF(ISNUMBER('実質公債費比率（分子）の構造'!M$53),'実質公債費比率（分子）の構造'!M$53,NA())</f>
        <v>123</v>
      </c>
      <c r="J50" s="280" t="e">
        <f>NA()</f>
        <v>#N/A</v>
      </c>
      <c r="K50" s="280" t="e">
        <f>NA()</f>
        <v>#N/A</v>
      </c>
      <c r="L50" s="280">
        <f>IF(ISNUMBER('実質公債費比率（分子）の構造'!N$53),'実質公債費比率（分子）の構造'!N$53,NA())</f>
        <v>131</v>
      </c>
      <c r="M50" s="280" t="e">
        <f>NA()</f>
        <v>#N/A</v>
      </c>
      <c r="N50" s="280" t="e">
        <f>NA()</f>
        <v>#N/A</v>
      </c>
      <c r="O50" s="280">
        <f>IF(ISNUMBER('実質公債費比率（分子）の構造'!O$53),'実質公債費比率（分子）の構造'!O$53,NA())</f>
        <v>117</v>
      </c>
      <c r="P50" s="280" t="e">
        <f>NA()</f>
        <v>#N/A</v>
      </c>
    </row>
    <row r="53" spans="1:16" x14ac:dyDescent="0.15">
      <c r="A53" s="277" t="s">
        <v>51</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69</v>
      </c>
      <c r="C55" s="279"/>
      <c r="D55" s="279" t="s">
        <v>81</v>
      </c>
      <c r="E55" s="279" t="s">
        <v>69</v>
      </c>
      <c r="F55" s="279"/>
      <c r="G55" s="279" t="s">
        <v>81</v>
      </c>
      <c r="H55" s="279" t="s">
        <v>69</v>
      </c>
      <c r="I55" s="279"/>
      <c r="J55" s="279" t="s">
        <v>81</v>
      </c>
      <c r="K55" s="279" t="s">
        <v>69</v>
      </c>
      <c r="L55" s="279"/>
      <c r="M55" s="279" t="s">
        <v>81</v>
      </c>
      <c r="N55" s="279" t="s">
        <v>69</v>
      </c>
      <c r="O55" s="279"/>
      <c r="P55" s="279" t="s">
        <v>81</v>
      </c>
    </row>
    <row r="56" spans="1:16" x14ac:dyDescent="0.15">
      <c r="A56" s="279" t="s">
        <v>16</v>
      </c>
      <c r="B56" s="279"/>
      <c r="C56" s="279"/>
      <c r="D56" s="279">
        <f>'将来負担比率（分子）の構造'!I$52</f>
        <v>1909</v>
      </c>
      <c r="E56" s="279"/>
      <c r="F56" s="279"/>
      <c r="G56" s="279">
        <f>'将来負担比率（分子）の構造'!J$52</f>
        <v>2000</v>
      </c>
      <c r="H56" s="279"/>
      <c r="I56" s="279"/>
      <c r="J56" s="279">
        <f>'将来負担比率（分子）の構造'!K$52</f>
        <v>1994</v>
      </c>
      <c r="K56" s="279"/>
      <c r="L56" s="279"/>
      <c r="M56" s="279">
        <f>'将来負担比率（分子）の構造'!L$52</f>
        <v>1962</v>
      </c>
      <c r="N56" s="279"/>
      <c r="O56" s="279"/>
      <c r="P56" s="279">
        <f>'将来負担比率（分子）の構造'!M$52</f>
        <v>1917</v>
      </c>
    </row>
    <row r="57" spans="1:16" x14ac:dyDescent="0.15">
      <c r="A57" s="279" t="s">
        <v>84</v>
      </c>
      <c r="B57" s="279"/>
      <c r="C57" s="279"/>
      <c r="D57" s="279" t="str">
        <f>'将来負担比率（分子）の構造'!I$51</f>
        <v>-</v>
      </c>
      <c r="E57" s="279"/>
      <c r="F57" s="279"/>
      <c r="G57" s="279" t="str">
        <f>'将来負担比率（分子）の構造'!J$51</f>
        <v>-</v>
      </c>
      <c r="H57" s="279"/>
      <c r="I57" s="279"/>
      <c r="J57" s="279" t="str">
        <f>'将来負担比率（分子）の構造'!K$51</f>
        <v>-</v>
      </c>
      <c r="K57" s="279"/>
      <c r="L57" s="279"/>
      <c r="M57" s="279" t="str">
        <f>'将来負担比率（分子）の構造'!L$51</f>
        <v>-</v>
      </c>
      <c r="N57" s="279"/>
      <c r="O57" s="279"/>
      <c r="P57" s="279" t="str">
        <f>'将来負担比率（分子）の構造'!M$51</f>
        <v>-</v>
      </c>
    </row>
    <row r="58" spans="1:16" x14ac:dyDescent="0.15">
      <c r="A58" s="279" t="s">
        <v>83</v>
      </c>
      <c r="B58" s="279"/>
      <c r="C58" s="279"/>
      <c r="D58" s="279">
        <f>'将来負担比率（分子）の構造'!I$50</f>
        <v>2273</v>
      </c>
      <c r="E58" s="279"/>
      <c r="F58" s="279"/>
      <c r="G58" s="279">
        <f>'将来負担比率（分子）の構造'!J$50</f>
        <v>2101</v>
      </c>
      <c r="H58" s="279"/>
      <c r="I58" s="279"/>
      <c r="J58" s="279">
        <f>'将来負担比率（分子）の構造'!K$50</f>
        <v>2214</v>
      </c>
      <c r="K58" s="279"/>
      <c r="L58" s="279"/>
      <c r="M58" s="279">
        <f>'将来負担比率（分子）の構造'!L$50</f>
        <v>2095</v>
      </c>
      <c r="N58" s="279"/>
      <c r="O58" s="279"/>
      <c r="P58" s="279">
        <f>'将来負担比率（分子）の構造'!M$50</f>
        <v>2057</v>
      </c>
    </row>
    <row r="59" spans="1:16" x14ac:dyDescent="0.15">
      <c r="A59" s="279" t="s">
        <v>48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60</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75</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70</v>
      </c>
      <c r="B62" s="279">
        <f>'将来負担比率（分子）の構造'!I$45</f>
        <v>532</v>
      </c>
      <c r="C62" s="279"/>
      <c r="D62" s="279"/>
      <c r="E62" s="279">
        <f>'将来負担比率（分子）の構造'!J$45</f>
        <v>488</v>
      </c>
      <c r="F62" s="279"/>
      <c r="G62" s="279"/>
      <c r="H62" s="279">
        <f>'将来負担比率（分子）の構造'!K$45</f>
        <v>482</v>
      </c>
      <c r="I62" s="279"/>
      <c r="J62" s="279"/>
      <c r="K62" s="279">
        <f>'将来負担比率（分子）の構造'!L$45</f>
        <v>477</v>
      </c>
      <c r="L62" s="279"/>
      <c r="M62" s="279"/>
      <c r="N62" s="279">
        <f>'将来負担比率（分子）の構造'!M$45</f>
        <v>497</v>
      </c>
      <c r="O62" s="279"/>
      <c r="P62" s="279"/>
    </row>
    <row r="63" spans="1:16" x14ac:dyDescent="0.15">
      <c r="A63" s="279" t="s">
        <v>71</v>
      </c>
      <c r="B63" s="279" t="str">
        <f>'将来負担比率（分子）の構造'!I$44</f>
        <v>-</v>
      </c>
      <c r="C63" s="279"/>
      <c r="D63" s="279"/>
      <c r="E63" s="279" t="str">
        <f>'将来負担比率（分子）の構造'!J$44</f>
        <v>-</v>
      </c>
      <c r="F63" s="279"/>
      <c r="G63" s="279"/>
      <c r="H63" s="279" t="str">
        <f>'将来負担比率（分子）の構造'!K$44</f>
        <v>-</v>
      </c>
      <c r="I63" s="279"/>
      <c r="J63" s="279"/>
      <c r="K63" s="279" t="str">
        <f>'将来負担比率（分子）の構造'!L$44</f>
        <v>-</v>
      </c>
      <c r="L63" s="279"/>
      <c r="M63" s="279"/>
      <c r="N63" s="279" t="str">
        <f>'将来負担比率（分子）の構造'!M$44</f>
        <v>-</v>
      </c>
      <c r="O63" s="279"/>
      <c r="P63" s="279"/>
    </row>
    <row r="64" spans="1:16" x14ac:dyDescent="0.15">
      <c r="A64" s="279" t="s">
        <v>67</v>
      </c>
      <c r="B64" s="279">
        <f>'将来負担比率（分子）の構造'!I$43</f>
        <v>509</v>
      </c>
      <c r="C64" s="279"/>
      <c r="D64" s="279"/>
      <c r="E64" s="279">
        <f>'将来負担比率（分子）の構造'!J$43</f>
        <v>461</v>
      </c>
      <c r="F64" s="279"/>
      <c r="G64" s="279"/>
      <c r="H64" s="279">
        <f>'将来負担比率（分子）の構造'!K$43</f>
        <v>412</v>
      </c>
      <c r="I64" s="279"/>
      <c r="J64" s="279"/>
      <c r="K64" s="279">
        <f>'将来負担比率（分子）の構造'!L$43</f>
        <v>389</v>
      </c>
      <c r="L64" s="279"/>
      <c r="M64" s="279"/>
      <c r="N64" s="279">
        <f>'将来負担比率（分子）の構造'!M$43</f>
        <v>367</v>
      </c>
      <c r="O64" s="279"/>
      <c r="P64" s="279"/>
    </row>
    <row r="65" spans="1:16" x14ac:dyDescent="0.15">
      <c r="A65" s="279" t="s">
        <v>64</v>
      </c>
      <c r="B65" s="279">
        <f>'将来負担比率（分子）の構造'!I$42</f>
        <v>166</v>
      </c>
      <c r="C65" s="279"/>
      <c r="D65" s="279"/>
      <c r="E65" s="279">
        <f>'将来負担比率（分子）の構造'!J$42</f>
        <v>133</v>
      </c>
      <c r="F65" s="279"/>
      <c r="G65" s="279"/>
      <c r="H65" s="279">
        <f>'将来負担比率（分子）の構造'!K$42</f>
        <v>102</v>
      </c>
      <c r="I65" s="279"/>
      <c r="J65" s="279"/>
      <c r="K65" s="279">
        <f>'将来負担比率（分子）の構造'!L$42</f>
        <v>71</v>
      </c>
      <c r="L65" s="279"/>
      <c r="M65" s="279"/>
      <c r="N65" s="279">
        <f>'将来負担比率（分子）の構造'!M$42</f>
        <v>42</v>
      </c>
      <c r="O65" s="279"/>
      <c r="P65" s="279"/>
    </row>
    <row r="66" spans="1:16" x14ac:dyDescent="0.15">
      <c r="A66" s="279" t="s">
        <v>4</v>
      </c>
      <c r="B66" s="279">
        <f>'将来負担比率（分子）の構造'!I$41</f>
        <v>2297</v>
      </c>
      <c r="C66" s="279"/>
      <c r="D66" s="279"/>
      <c r="E66" s="279">
        <f>'将来負担比率（分子）の構造'!J$41</f>
        <v>2408</v>
      </c>
      <c r="F66" s="279"/>
      <c r="G66" s="279"/>
      <c r="H66" s="279">
        <f>'将来負担比率（分子）の構造'!K$41</f>
        <v>2385</v>
      </c>
      <c r="I66" s="279"/>
      <c r="J66" s="279"/>
      <c r="K66" s="279">
        <f>'将来負担比率（分子）の構造'!L$41</f>
        <v>2320</v>
      </c>
      <c r="L66" s="279"/>
      <c r="M66" s="279"/>
      <c r="N66" s="279">
        <f>'将来負担比率（分子）の構造'!M$41</f>
        <v>2243</v>
      </c>
      <c r="O66" s="279"/>
      <c r="P66" s="279"/>
    </row>
    <row r="67" spans="1:16" x14ac:dyDescent="0.15">
      <c r="A67" s="279" t="s">
        <v>87</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28</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113</v>
      </c>
      <c r="B72" s="283">
        <f>基金残高に係る経年分析!F55</f>
        <v>1562</v>
      </c>
      <c r="C72" s="283">
        <f>基金残高に係る経年分析!G55</f>
        <v>1483</v>
      </c>
      <c r="D72" s="283">
        <f>基金残高に係る経年分析!H55</f>
        <v>1435</v>
      </c>
    </row>
    <row r="73" spans="1:16" x14ac:dyDescent="0.15">
      <c r="A73" s="281" t="s">
        <v>85</v>
      </c>
      <c r="B73" s="283">
        <f>基金残高に係る経年分析!F56</f>
        <v>161</v>
      </c>
      <c r="C73" s="283">
        <f>基金残高に係る経年分析!G56</f>
        <v>161</v>
      </c>
      <c r="D73" s="283">
        <f>基金残高に係る経年分析!H56</f>
        <v>151</v>
      </c>
    </row>
    <row r="74" spans="1:16" x14ac:dyDescent="0.15">
      <c r="A74" s="281" t="s">
        <v>114</v>
      </c>
      <c r="B74" s="283">
        <f>基金残高に係る経年分析!F57</f>
        <v>365</v>
      </c>
      <c r="C74" s="283">
        <f>基金残高に係る経年分析!G57</f>
        <v>324</v>
      </c>
      <c r="D74" s="283">
        <f>基金残高に係る経年分析!H57</f>
        <v>290</v>
      </c>
    </row>
  </sheetData>
  <sheetProtection algorithmName="SHA-512" hashValue="TK+YkJ35I1+pjIfod0HHdkCQDTI0roEtKHIMydmuInYe5Kh2VScwxViyr7sNRvWovPm/x9DOc4S6sVJp2MkbLQ==" saltValue="sLW/eD2m/aJqcwRRfSUN8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2019-10-25T04:44:47Z</cp:lastPrinted>
  <dcterms:created xsi:type="dcterms:W3CDTF">2019-02-14T03:25:32Z</dcterms:created>
  <dcterms:modified xsi:type="dcterms:W3CDTF">2019-11-22T01:51:53Z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2019-03-29T05:55:28Z</vt:filetime>
  </property>
</Properties>
</file>