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C38" i="9"/>
  <c r="BW37" i="9"/>
  <c r="BE37" i="9"/>
  <c r="AM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BE34" i="9"/>
  <c r="BE35"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<sst xmlns="http://schemas.openxmlformats.org/spreadsheetml/2006/main" count="1096" uniqueCount="578">
  <si>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</si>
  <si>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</si>
  <si>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</si>
  <si>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</si>
  <si>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</si>
  <si>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</si>
  <si>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</si>
  <si>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</si>
  <si>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</si>
  <si>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</si>
  <si>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</si>
  <si>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</si>
  <si>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</si>
  <si>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</si>
  <si>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</si>
  <si>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</si>
  <si>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</si>
  <si>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</si>
  <si>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</si>
  <si>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</si>
  <si>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</si>
  <si>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</si>
  <si>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</si>
  <si>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</si>
  <si>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</si>
  <si>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</si>
  <si>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</si>
  <si>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</si>
  <si>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</si>
  <si>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</si>
  <si>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</si>
  <si>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</si>
  <si>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</si>
  <si>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</si>
  <si>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</si>
  <si>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</si>
  <si>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</si>
  <si>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</si>
  <si>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</si>
  <si>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</si>
  <si>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</si>
  <si>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</si>
  <si>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</si>
  <si>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</si>
  <si>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</si>
  <si>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</si>
  <si>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</si>
  <si>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</si>
  <si>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</si>
  <si>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</si>
  <si>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</si>
  <si>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</si>
  <si>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</si>
  <si>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</si>
  <si>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</si>
  <si>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</si>
  <si>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</si>
  <si>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</si>
  <si>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</si>
  <si>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</si>
  <si>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</si>
  <si>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</si>
  <si>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</si>
  <si>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</si>
  <si>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</si>
  <si>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</si>
  <si>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</si>
  <si>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</si>
  <si>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</si>
  <si>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</si>
  <si>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</si>
  <si>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</si>
  <si>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</si>
  <si>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</si>
  <si>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</si>
  <si>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</si>
  <si>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</si>
  <si>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</si>
  <si>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</si>
  <si>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</si>
  <si>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</si>
  <si>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</si>
  <si>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</si>
  <si>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</si>
  <si>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</si>
  <si>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</si>
  <si>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</si>
  <si>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</si>
  <si>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</si>
  <si>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</si>
  <si>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</si>
  <si>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</si>
  <si>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</si>
  <si>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</si>
  <si>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</si>
  <si>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</si>
  <si>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</si>
  <si>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</si>
  <si>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</si>
  <si>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</si>
  <si>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</si>
  <si>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</si>
  <si>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</si>
  <si>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</si>
  <si>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</si>
  <si>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</si>
  <si>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</si>
  <si>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</si>
  <si>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</si>
  <si>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</si>
  <si>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</si>
  <si>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</si>
  <si>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</si>
  <si>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</si>
  <si>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</si>
  <si>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</si>
  <si>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</si>
  <si>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</si>
  <si>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</si>
  <si>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</si>
  <si>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</si>
  <si>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</si>
  <si>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</si>
  <si>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</si>
  <si>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</si>
  <si>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</si>
  <si>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</si>
  <si>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</si>
  <si>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</si>
  <si>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</si>
  <si>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</si>
  <si>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</si>
  <si>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</si>
  <si>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</si>
  <si>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</si>
  <si>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</si>
  <si>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</si>
  <si>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</si>
  <si>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</si>
  <si>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</si>
  <si>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</si>
  <si>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</si>
  <si>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</si>
  <si>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</si>
  <si>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</si>
  <si>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</si>
  <si>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</si>
  <si>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</si>
  <si>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</si>
  <si>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</si>
  <si>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</si>
  <si>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</si>
  <si>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</si>
  <si>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</si>
  <si>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</si>
  <si>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</si>
  <si>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</si>
  <si>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</si>
  <si>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</si>
  <si>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</si>
  <si>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</si>
  <si>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</si>
  <si>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</si>
  <si>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</si>
  <si>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</si>
  <si>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</si>
  <si>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</si>
  <si>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</si>
  <si>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</si>
  <si>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</si>
  <si>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</si>
  <si>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</si>
  <si>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</si>
  <si>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</si>
  <si>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</si>
  <si>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</si>
  <si>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</si>
  <si>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</si>
  <si>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</si>
  <si>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</si>
  <si>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</si>
  <si>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</si>
  <si>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</si>
  <si>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</si>
  <si>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</si>
  <si>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</si>
  <si>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</si>
  <si>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</si>
  <si>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</si>
  <si>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</si>
  <si>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</si>
  <si>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</si>
  <si>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</si>
  <si>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</si>
  <si>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</si>
  <si>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</si>
  <si>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</si>
  <si>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</si>
  <si>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</si>
  <si>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</si>
  <si>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</si>
  <si>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</si>
  <si>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</si>
  <si>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</si>
  <si>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</si>
  <si>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</si>
  <si>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</si>
  <si>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</si>
  <si>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</si>
  <si>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</si>
  <si>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</si>
  <si>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</si>
  <si>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</si>
  <si>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</si>
  <si>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</si>
  <si>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</si>
  <si>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</si>
  <si>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</si>
  <si>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</si>
  <si>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</si>
  <si>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</si>
  <si>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</si>
  <si>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</si>
  <si>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</si>
  <si>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</si>
  <si>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</si>
  <si>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</si>
  <si>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</si>
  <si>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</si>
  <si>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</si>
  <si>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</si>
  <si>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</si>
  <si>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</si>
  <si>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</si>
  <si>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</si>
  <si>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</si>
  <si>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</si>
  <si>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</si>
  <si>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</si>
  <si>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</si>
  <si>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</si>
  <si>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</si>
  <si>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</si>
  <si>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</si>
  <si>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</si>
  <si>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</si>
  <si>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</si>
  <si>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</si>
  <si>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</si>
  <si>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</si>
  <si>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</si>
  <si>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</si>
  <si>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</si>
  <si>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</si>
  <si>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</si>
  <si>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</si>
  <si>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</si>
  <si>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</si>
  <si>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</si>
  <si>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</si>
  <si>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</si>
  <si>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</si>
  <si>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</si>
  <si>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</si>
  <si>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</si>
  <si>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</si>
  <si>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</si>
  <si>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</si>
  <si>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</si>
  <si>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</si>
  <si>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</si>
  <si>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</si>
  <si>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</si>
  <si>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</si>
  <si>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</si>
  <si>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</si>
  <si>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</si>
  <si>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</si>
  <si>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</si>
  <si>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</si>
  <si>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</si>
  <si>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</si>
  <si>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</si>
  <si>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</si>
  <si>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</si>
  <si>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</si>
  <si>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</si>
  <si>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</si>
  <si>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</si>
  <si>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</si>
  <si>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</si>
  <si>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</si>
  <si>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</si>
  <si>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</si>
  <si>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</si>
  <si>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</si>
  <si>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</si>
  <si>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</si>
  <si>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</si>
  <si>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</si>
  <si>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</si>
  <si>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</si>
  <si>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</si>
  <si>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</si>
  <si>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</si>
  <si>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</si>
  <si>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</si>
  <si>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</si>
  <si>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</si>
  <si>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</si>
  <si>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</si>
  <si>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</si>
  <si>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</si>
  <si>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</si>
  <si>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</si>
  <si>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</si>
  <si>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</si>
  <si>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</si>
  <si>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</si>
  <si>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</si>
  <si>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</si>
  <si>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</si>
  <si>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</si>
  <si>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</si>
  <si>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</si>
  <si>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</si>
  <si>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</si>
  <si>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</si>
  <si>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</si>
  <si>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</si>
  <si>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</si>
  <si>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</si>
  <si>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</si>
  <si>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</si>
  <si>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</si>
  <si>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</si>
  <si>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</si>
  <si>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</si>
  <si>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</si>
  <si>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</si>
  <si>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</si>
  <si>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</si>
  <si>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</si>
  <si>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</si>
  <si>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</si>
  <si>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</si>
  <si>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</si>
  <si>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</si>
  <si>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</si>
  <si>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</si>
  <si>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</si>
  <si>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</si>
  <si>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</si>
  <si>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</si>
  <si>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</si>
  <si>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</si>
  <si>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</si>
  <si>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</si>
  <si>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</si>
  <si>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</si>
  <si>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</si>
  <si>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</si>
  <si>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</si>
  <si>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</si>
  <si>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</si>
  <si>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</si>
  <si>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</si>
  <si>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</si>
  <si>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</si>
  <si>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</si>
  <si>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</si>
  <si>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</si>
  <si>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</si>
  <si>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</si>
  <si>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</si>
  <si>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</si>
  <si>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</si>
  <si>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</si>
  <si>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</si>
  <si>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</si>
  <si>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</si>
  <si>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</si>
  <si>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</si>
  <si>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</si>
  <si>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</si>
  <si>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</si>
  <si>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</si>
  <si>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</si>
  <si>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</si>
  <si>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</si>
  <si>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</si>
  <si>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</si>
  <si>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</si>
  <si>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</si>
  <si>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</si>
  <si>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</si>
  <si>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</si>
  <si>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</si>
  <si>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</si>
  <si>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</si>
  <si>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</si>
  <si>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</si>
  <si>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</si>
  <si>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</si>
  <si>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</si>
  <si>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</si>
  <si>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</si>
  <si>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</si>
  <si>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</si>
  <si>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</si>
  <si>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</si>
  <si>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</si>
  <si>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</si>
  <si>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</si>
  <si>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</si>
  <si>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</si>
  <si>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</si>
  <si>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</si>
  <si>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</si>
  <si>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</si>
  <si>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</si>
  <si>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</si>
  <si>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</si>
  <si>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</si>
  <si>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</si>
  <si>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</si>
  <si>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</si>
  <si>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</si>
  <si>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</si>
  <si>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</si>
  <si>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</si>
  <si>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</si>
  <si>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</si>
  <si>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</si>
  <si>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</si>
  <si>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</si>
  <si>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</si>
  <si>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</si>
  <si>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</si>
  <si>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</si>
  <si>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</si>
  <si>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</si>
  <si>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</si>
  <si>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</si>
  <si>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</si>
  <si>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</si>
  <si>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</si>
  <si>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</si>
  <si>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</si>
  <si>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</si>
  <si>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</si>
  <si>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</si>
  <si>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</si>
  <si>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</si>
  <si>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</si>
  <si>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</si>
  <si>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</si>
  <si>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</si>
  <si>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</si>
  <si>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</si>
  <si>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</si>
  <si>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</si>
  <si>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</si>
  <si>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</si>
  <si>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</si>
  <si>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</si>
  <si>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</si>
  <si>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</si>
  <si>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</si>
  <si>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</si>
  <si>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</si>
  <si>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</si>
  <si>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</si>
  <si>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</si>
  <si>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</si>
  <si>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</si>
  <si>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</si>
  <si>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</si>
  <si>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</si>
  <si>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</si>
  <si>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</si>
  <si>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</si>
  <si>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</si>
  <si>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</si>
  <si>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</si>
  <si>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</si>
  <si>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</si>
  <si>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</si>
  <si>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</si>
  <si>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</si>
  <si>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</si>
  <si>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</si>
  <si>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</si>
  <si>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</si>
  <si>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</si>
  <si>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</si>
  <si>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</si>
  <si>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</si>
  <si>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</si>
  <si>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</si>
  <si>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</si>
  <si>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</si>
  <si>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</si>
  <si>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</si>
  <si>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</si>
  <si>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</si>
  <si>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</si>
  <si>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</si>
  <si>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</si>
  <si>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</si>
  <si>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</si>
  <si>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</si>
  <si>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</si>
  <si>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</si>
  <si>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</si>
  <si>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</si>
  <si>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</si>
  <si>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</si>
  <si>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</si>
  <si>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</si>
  <si>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</si>
  <si>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</si>
  <si>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</si>
  <si>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</si>
  <si>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</si>
  <si>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</si>
  <si>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</si>
  <si>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</si>
  <si>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</si>
  <si>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5.01</t>
  </si>
  <si>
    <t>▲ 1.29</t>
  </si>
  <si>
    <t>▲ 3.82</t>
  </si>
  <si>
    <t>▲ 4.06</t>
  </si>
  <si>
    <t>▲ 6.27</t>
  </si>
  <si>
    <t>病院事業会計</t>
  </si>
  <si>
    <t>一般会計</t>
  </si>
  <si>
    <t>水道事業会計</t>
  </si>
  <si>
    <t>下水道事業会計</t>
  </si>
  <si>
    <t>国民健康保険事業特別会計</t>
  </si>
  <si>
    <t>競輪事業特別会計</t>
  </si>
  <si>
    <t>介護保険特別会計</t>
  </si>
  <si>
    <t>公共駐車場事業特別会計</t>
  </si>
  <si>
    <t>その他会計（赤字）</t>
  </si>
  <si>
    <t>その他会計（黒字）</t>
  </si>
  <si>
    <t>-</t>
    <phoneticPr fontId="2"/>
  </si>
  <si>
    <t>東三河広域連合</t>
    <rPh sb="0" eb="7">
      <t>ヒガシミカワコウイキレンゴウ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</si>
  <si>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</si>
  <si>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</si>
  <si>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</si>
  <si>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</si>
  <si>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</si>
  <si>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</si>
  <si>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1" eb="2">
      <t>コウ</t>
    </rPh>
    <rPh sb="2" eb="3">
      <t>ザイ</t>
    </rPh>
    <rPh sb="4" eb="7">
      <t>トヨハシシ</t>
    </rPh>
    <rPh sb="7" eb="9">
      <t>ガッコウ</t>
    </rPh>
    <rPh sb="9" eb="11">
      <t>キュウショク</t>
    </rPh>
    <rPh sb="11" eb="13">
      <t>キョウカイ</t>
    </rPh>
    <phoneticPr fontId="2"/>
  </si>
  <si>
    <t>（公財）豊橋市文化振興財団</t>
    <rPh sb="1" eb="2">
      <t>コウ</t>
    </rPh>
    <rPh sb="2" eb="3">
      <t>ザイ</t>
    </rPh>
    <rPh sb="4" eb="7">
      <t>トヨハシシ</t>
    </rPh>
    <rPh sb="7" eb="13">
      <t>ブンカシンコウザイダン</t>
    </rPh>
    <phoneticPr fontId="2"/>
  </si>
  <si>
    <t>（公財）豊橋市体育協会</t>
    <rPh sb="1" eb="2">
      <t>コウ</t>
    </rPh>
    <rPh sb="2" eb="3">
      <t>ザイ</t>
    </rPh>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</si>
  <si>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</si>
  <si>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</si>
  <si>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</si>
  <si>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</si>
  <si>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1" eb="2">
      <t>コウ</t>
    </rPh>
    <rPh sb="2" eb="3">
      <t>ザイ</t>
    </rPh>
    <rPh sb="4" eb="6">
      <t>トヨガワ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</si>
  <si>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</si>
  <si>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</si>
  <si>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</si>
  <si>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</si>
  <si>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</si>
  <si>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</si>
  <si>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</si>
  <si>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</si>
  <si>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</si>
  <si>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</si>
  <si>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</si>
  <si>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</si>
  <si>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</si>
  <si>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</si>
  <si>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</si>
  <si>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平成28年度末時点の将来負担比率及び有形固定資産減価償却率は前年度と比較してそれぞれ増加している。一方、類似団体は有形固定資産減価償却率が増加する一方、将来負担比率は減少している。これは、橋梁や公園をはじめとしたインフラ資産や小中学校をはじめとした公共施設の老朽化が進む一方、類似団体と比較して地方債を財源とした老朽化対策工事をより多く実施したことが主な要因である。今後は施設の複合化を含めた効率的な施設管理を図るとともに、地方債の発行抑制に努める。</t>
    <phoneticPr fontId="5"/>
  </si>
  <si>
    <t>有形固定資産減価償却率</t>
    <phoneticPr fontId="5"/>
  </si>
  <si>
    <t>平成28年度の実質公債費比率は、交付税算入額が減少した一方、地方債の元利償還金や債務負担行為に基づく支出額、公営企業債の元利償還金が減少したため、単年度ベースが4.0％、3か年平均では5.5％で、前年度と比べてそれぞれ1.8ポイント、1.1ポイント改善した。
平成28年度の将来負担比率は48.0％で、前年度の40.1％から7.9ポイント悪化した。これは、将来負担額は前年度とあまり変わらなかったものの、財政調整基金をはじめ将来負担額から控除される充当可能財源等の額が減少したためである。
今後、さらなる歳出抑制及び歳入確保を図り、財政調整基金の確保に努めていく。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</si>
</sst>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485D-4E26-B3DA-88209A4E11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40360</c:v>
                </c:pt>
                <c:pt idx="1">
                  <c:v>47201</c:v>
                </c:pt>
                <c:pt idx="2">
                  <c:v>48009</c:v>
                </c:pt>
                <c:pt idx="3">
                  <c:v>36252</c:v>
                </c:pt>
                <c:pt idx="4">
                  <c:v>40831</c:v>
                </c:pt>
              </c:numCache>
            </c:numRef>
          </c:val>
          <c:smooth val="0"/>
          <c:extLst>
            <c:ext xmlns:c16="http://schemas.microsoft.com/office/drawing/2014/chart" uri="{C3380CC4-5D6E-409C-BE32-E72D297353CC}">
              <c16:uniqueId val="{00000001-485D-4E26-B3DA-88209A4E1197}"/>
            </c:ext>
          </c:extLst>
        </c:ser>
        <c:dLbls>
          <c:showLegendKey val="0"/>
          <c:showVal val="0"/>
          <c:showCatName val="0"/>
          <c:showSerName val="0"/>
          <c:showPercent val="0"/>
          <c:showBubbleSize val="0"/>
        </c:dLbls>
        <c:marker val="1"/>
        <c:smooth val="0"/>
        <c:axId val="415837136"/>
        <c:axId val="413148720"/>
      </c:lineChart>
      <c:catAx>
        <c:axId val="41583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148720"/>
        <c:crosses val="autoZero"/>
        <c:auto val="1"/>
        <c:lblAlgn val="ctr"/>
        <c:lblOffset val="100"/>
        <c:tickLblSkip val="1"/>
        <c:tickMarkSkip val="1"/>
        <c:noMultiLvlLbl val="0"/>
      </c:catAx>
      <c:valAx>
        <c:axId val="413148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83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6.31</c:v>
                </c:pt>
                <c:pt idx="2">
                  <c:v>5.72</c:v>
                </c:pt>
                <c:pt idx="3">
                  <c:v>5.89</c:v>
                </c:pt>
                <c:pt idx="4">
                  <c:v>4.9400000000000004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10.96</c:v>
                </c:pt>
                <c:pt idx="1">
                  <c:v>11.08</c:v>
                </c:pt>
                <c:pt idx="2">
                  <c:v>11.18</c:v>
                </c:pt>
                <c:pt idx="3">
                  <c:v>10</c:v>
                </c:pt>
                <c:pt idx="4">
                  <c:v>7.61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7793184"/>
        <c:axId val="427786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-5.01</c:v>
                </c:pt>
                <c:pt idx="1">
                  <c:v>-1.29</c:v>
                </c:pt>
                <c:pt idx="2">
                  <c:v>-3.82</c:v>
                </c:pt>
                <c:pt idx="3">
                  <c:v>-4.0599999999999996</c:v>
                </c:pt>
                <c:pt idx="4">
                  <c:v>-6.27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7793184"/>
        <c:axId val="427786912"/>
      </c:lineChart>
      <c:catAx>
        <c:axId val="4277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786912"/>
        <c:crosses val="autoZero"/>
        <c:auto val="1"/>
        <c:lblAlgn val="ctr"/>
        <c:lblOffset val="100"/>
        <c:tickLblSkip val="1"/>
        <c:tickMarkSkip val="1"/>
        <c:noMultiLvlLbl val="0"/>
      </c:catAx>
      <c:valAx>
        <c:axId val="42778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0.04</c:v>
                </c:pt>
                <c:pt idx="6">
                  <c:v>#N/A</c:v>
                </c:pt>
                <c:pt idx="7">
                  <c:v>0.02</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0.37</c:v>
                </c:pt>
                <c:pt idx="2">
                  <c:v>#N/A</c:v>
                </c:pt>
                <c:pt idx="3">
                  <c:v>0.18</c:v>
                </c:pt>
                <c:pt idx="4">
                  <c:v>#N/A</c:v>
                </c:pt>
                <c:pt idx="5">
                  <c:v>0.28000000000000003</c:v>
                </c:pt>
                <c:pt idx="6">
                  <c:v>#N/A</c:v>
                </c:pt>
                <c:pt idx="7">
                  <c:v>0.82</c:v>
                </c:pt>
                <c:pt idx="8">
                  <c:v>#N/A</c:v>
                </c:pt>
                <c:pt idx="9">
                  <c:v>1.07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c:v>
                </c:pt>
                <c:pt idx="2">
                  <c:v>#N/A</c:v>
                </c:pt>
                <c:pt idx="3">
                  <c:v>1.36</c:v>
                </c:pt>
                <c:pt idx="4">
                  <c:v>#N/A</c:v>
                </c:pt>
                <c:pt idx="5">
                  <c:v>1.6</c:v>
                </c:pt>
                <c:pt idx="6">
                  <c:v>#N/A</c:v>
                </c:pt>
                <c:pt idx="7">
                  <c:v>1.72</c:v>
                </c:pt>
                <c:pt idx="8">
                  <c:v>#N/A</c:v>
                </c:pt>
                <c:pt idx="9">
                  <c:v>1.73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2.56</c:v>
                </c:pt>
                <c:pt idx="2">
                  <c:v>#N/A</c:v>
                </c:pt>
                <c:pt idx="3">
                  <c:v>2.5</c:v>
                </c:pt>
                <c:pt idx="4">
                  <c:v>#N/A</c:v>
                </c:pt>
                <c:pt idx="5">
                  <c:v>2.4</c:v>
                </c:pt>
                <c:pt idx="6">
                  <c:v>#N/A</c:v>
                </c:pt>
                <c:pt idx="7">
                  <c:v>2.08</c:v>
                </c:pt>
                <c:pt idx="8">
                  <c:v>#N/A</c:v>
                </c:pt>
                <c:pt idx="9">
                  <c:v>2.29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2.06</c:v>
                </c:pt>
                <c:pt idx="2">
                  <c:v>#N/A</c:v>
                </c:pt>
                <c:pt idx="3">
                  <c:v>2.0099999999999998</c:v>
                </c:pt>
                <c:pt idx="4">
                  <c:v>#N/A</c:v>
                </c:pt>
                <c:pt idx="5">
                  <c:v>2.09</c:v>
                </c:pt>
                <c:pt idx="6">
                  <c:v>#N/A</c:v>
                </c:pt>
                <c:pt idx="7">
                  <c:v>2.3199999999999998</c:v>
                </c:pt>
                <c:pt idx="8">
                  <c:v>#N/A</c:v>
                </c:pt>
                <c:pt idx="9">
                  <c:v>2.4900000000000002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3.94</c:v>
                </c:pt>
                <c:pt idx="2">
                  <c:v>#N/A</c:v>
                </c:pt>
                <c:pt idx="3">
                  <c:v>3.86</c:v>
                </c:pt>
                <c:pt idx="4">
                  <c:v>#N/A</c:v>
                </c:pt>
                <c:pt idx="5">
                  <c:v>3.9</c:v>
                </c:pt>
                <c:pt idx="6">
                  <c:v>#N/A</c:v>
                </c:pt>
                <c:pt idx="7">
                  <c:v>4.3</c:v>
                </c:pt>
                <c:pt idx="8">
                  <c:v>#N/A</c:v>
                </c:pt>
                <c:pt idx="9">
                  <c:v>4.74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5.18</c:v>
                </c:pt>
                <c:pt idx="2">
                  <c:v>#N/A</c:v>
                </c:pt>
                <c:pt idx="3">
                  <c:v>6.25</c:v>
                </c:pt>
                <c:pt idx="4">
                  <c:v>#N/A</c:v>
                </c:pt>
                <c:pt idx="5">
                  <c:v>5.68</c:v>
                </c:pt>
                <c:pt idx="6">
                  <c:v>#N/A</c:v>
                </c:pt>
                <c:pt idx="7">
                  <c:v>5.87</c:v>
                </c:pt>
                <c:pt idx="8">
                  <c:v>#N/A</c:v>
                </c:pt>
                <c:pt idx="9">
                  <c:v>4.93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8.93</c:v>
                </c:pt>
                <c:pt idx="2">
                  <c:v>#N/A</c:v>
                </c:pt>
                <c:pt idx="3">
                  <c:v>9.5399999999999991</c:v>
                </c:pt>
                <c:pt idx="4">
                  <c:v>#N/A</c:v>
                </c:pt>
                <c:pt idx="5">
                  <c:v>11.32</c:v>
                </c:pt>
                <c:pt idx="6">
                  <c:v>#N/A</c:v>
                </c:pt>
                <c:pt idx="7">
                  <c:v>13.12</c:v>
                </c:pt>
                <c:pt idx="8">
                  <c:v>#N/A</c:v>
                </c:pt>
                <c:pt idx="9">
                  <c:v>13.7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7787696"/>
        <c:axId val="427792792"/>
      </c:barChart>
      <c:catAx>
        <c:axId val="42778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92792"/>
        <c:crosses val="autoZero"/>
        <c:auto val="1"/>
        <c:lblAlgn val="ctr"/>
        <c:lblOffset val="100"/>
        <c:tickLblSkip val="1"/>
        <c:tickMarkSkip val="1"/>
        <c:noMultiLvlLbl val="0"/>
      </c:catAx>
      <c:valAx>
        <c:axId val="427792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8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12594</c:v>
                </c:pt>
                <c:pt idx="5">
                  <c:v>12563</c:v>
                </c:pt>
                <c:pt idx="8">
                  <c:v>12666</c:v>
                </c:pt>
                <c:pt idx="11">
                  <c:v>11812</c:v>
                </c:pt>
                <c:pt idx="14">
                  <c:v>11468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1183</c:v>
                </c:pt>
                <c:pt idx="3">
                  <c:v>1343</c:v>
                </c:pt>
                <c:pt idx="6">
                  <c:v>1334</c:v>
                </c:pt>
                <c:pt idx="9">
                  <c:v>996</c:v>
                </c:pt>
                <c:pt idx="12">
                  <c:v>611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4103</c:v>
                </c:pt>
                <c:pt idx="3">
                  <c:v>3826</c:v>
                </c:pt>
                <c:pt idx="6">
                  <c:v>3769</c:v>
                </c:pt>
                <c:pt idx="9">
                  <c:v>3785</c:v>
                </c:pt>
                <c:pt idx="12">
                  <c:v>3513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12090</c:v>
                </c:pt>
                <c:pt idx="3">
                  <c:v>12062</c:v>
                </c:pt>
                <c:pt idx="6">
                  <c:v>11773</c:v>
                </c:pt>
                <c:pt idx="9">
                  <c:v>10741</c:v>
                </c:pt>
                <c:pt idx="12">
                  <c:v>9891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7788872"/>
        <c:axId val="4277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4782</c:v>
                </c:pt>
                <c:pt idx="2">
                  <c:v>#N/A</c:v>
                </c:pt>
                <c:pt idx="3">
                  <c:v>#N/A</c:v>
                </c:pt>
                <c:pt idx="4">
                  <c:v>4668</c:v>
                </c:pt>
                <c:pt idx="5">
                  <c:v>#N/A</c:v>
                </c:pt>
                <c:pt idx="6">
                  <c:v>#N/A</c:v>
                </c:pt>
                <c:pt idx="7">
                  <c:v>4210</c:v>
                </c:pt>
                <c:pt idx="8">
                  <c:v>#N/A</c:v>
                </c:pt>
                <c:pt idx="9">
                  <c:v>#N/A</c:v>
                </c:pt>
                <c:pt idx="10">
                  <c:v>3710</c:v>
                </c:pt>
                <c:pt idx="11">
                  <c:v>#N/A</c:v>
                </c:pt>
                <c:pt idx="12">
                  <c:v>#N/A</c:v>
                </c:pt>
                <c:pt idx="13">
                  <c:v>2547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7788872"/>
        <c:axId val="427783776"/>
      </c:lineChart>
      <c:catAx>
        <c:axId val="42778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83776"/>
        <c:crosses val="autoZero"/>
        <c:auto val="1"/>
        <c:lblAlgn val="ctr"/>
        <c:lblOffset val="100"/>
        <c:tickLblSkip val="1"/>
        <c:tickMarkSkip val="1"/>
        <c:noMultiLvlLbl val="0"/>
      </c:catAx>
      <c:valAx>
        <c:axId val="4277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88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92363</c:v>
                </c:pt>
                <c:pt idx="5">
                  <c:v>91965</c:v>
                </c:pt>
                <c:pt idx="8">
                  <c:v>89560</c:v>
                </c:pt>
                <c:pt idx="11">
                  <c:v>86881</c:v>
                </c:pt>
                <c:pt idx="14">
                  <c:v>83873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32927</c:v>
                </c:pt>
                <c:pt idx="5">
                  <c:v>32185</c:v>
                </c:pt>
                <c:pt idx="8">
                  <c:v>34306</c:v>
                </c:pt>
                <c:pt idx="11">
                  <c:v>32959</c:v>
                </c:pt>
                <c:pt idx="14">
                  <c:v>31769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11125</c:v>
                </c:pt>
                <c:pt idx="5">
                  <c:v>11382</c:v>
                </c:pt>
                <c:pt idx="8">
                  <c:v>11456</c:v>
                </c:pt>
                <c:pt idx="11">
                  <c:v>11265</c:v>
                </c:pt>
                <c:pt idx="14">
                  <c:v>10450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9</c:v>
                </c:pt>
                <c:pt idx="6">
                  <c:v>3</c:v>
                </c:pt>
                <c:pt idx="9">
                  <c:v>18</c:v>
                </c:pt>
                <c:pt idx="12">
                  <c:v>10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17150</c:v>
                </c:pt>
                <c:pt idx="3">
                  <c:v>15409</c:v>
                </c:pt>
                <c:pt idx="6">
                  <c:v>14340</c:v>
                </c:pt>
                <c:pt idx="9">
                  <c:v>14082</c:v>
                </c:pt>
                <c:pt idx="12">
                  <c:v>14096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37628</c:v>
                </c:pt>
                <c:pt idx="3">
                  <c:v>35488</c:v>
                </c:pt>
                <c:pt idx="6">
                  <c:v>33862</c:v>
                </c:pt>
                <c:pt idx="9">
                  <c:v>34523</c:v>
                </c:pt>
                <c:pt idx="12">
                  <c:v>36641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8228</c:v>
                </c:pt>
                <c:pt idx="3">
                  <c:v>10334</c:v>
                </c:pt>
                <c:pt idx="6">
                  <c:v>8991</c:v>
                </c:pt>
                <c:pt idx="9">
                  <c:v>7642</c:v>
                </c:pt>
                <c:pt idx="12">
                  <c:v>8720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106505</c:v>
                </c:pt>
                <c:pt idx="3">
                  <c:v>105878</c:v>
                </c:pt>
                <c:pt idx="6">
                  <c:v>103283</c:v>
                </c:pt>
                <c:pt idx="9">
                  <c:v>100258</c:v>
                </c:pt>
                <c:pt idx="12">
                  <c:v>97105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7793576"/>
        <c:axId val="427786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33095</c:v>
                </c:pt>
                <c:pt idx="2">
                  <c:v>#N/A</c:v>
                </c:pt>
                <c:pt idx="3">
                  <c:v>#N/A</c:v>
                </c:pt>
                <c:pt idx="4">
                  <c:v>31586</c:v>
                </c:pt>
                <c:pt idx="5">
                  <c:v>#N/A</c:v>
                </c:pt>
                <c:pt idx="6">
                  <c:v>#N/A</c:v>
                </c:pt>
                <c:pt idx="7">
                  <c:v>25157</c:v>
                </c:pt>
                <c:pt idx="8">
                  <c:v>#N/A</c:v>
                </c:pt>
                <c:pt idx="9">
                  <c:v>#N/A</c:v>
                </c:pt>
                <c:pt idx="10">
                  <c:v>25417</c:v>
                </c:pt>
                <c:pt idx="11">
                  <c:v>#N/A</c:v>
                </c:pt>
                <c:pt idx="12">
                  <c:v>#N/A</c:v>
                </c:pt>
                <c:pt idx="13">
                  <c:v>30479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7793576"/>
        <c:axId val="427786520"/>
      </c:lineChart>
      <c:catAx>
        <c:axId val="42779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786520"/>
        <c:crosses val="autoZero"/>
        <c:auto val="1"/>
        <c:lblAlgn val="ctr"/>
        <c:lblOffset val="100"/>
        <c:tickLblSkip val="1"/>
        <c:tickMarkSkip val="1"/>
        <c:noMultiLvlLbl val="0"/>
      </c:catAx>
      <c:valAx>
        <c:axId val="42778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{A7C37FBD-6FB9-4785-ABB3-FB771120F729}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{C69E1C81-368A-448A-ADF9-DC1700BBBB4E}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{952FF60A-A3AA-4861-90DA-2F049ECA597E}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{6D350A0D-8079-425D-A771-9F79DF1C2FC8}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{B6401520-131C-4FF6-937F-4A63839AFDAD}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c:v>
                </c:pt>
                <c:pt idx="4">
                  <c:v>66.5</c:v>
                </c:pt>
              </c:numCache>
            </c:numRef>
          </c:xVal>
          <c:yVal>
            <c:numRef>
              <c:f>公会計指標分析・財政指標組合せ分析表!$K$51:$O$51</c:f>
              <c:numCache>
                <c:formatCode>#,##0.0;"▲ "#,##0.0</c:formatCode>
                <c:ptCount val="5"/>
                <c:pt idx="3">
                  <c:v>40.1</c:v>
                </c:pt>
                <c:pt idx="4">
                  <c:v>48</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{BFC65886-F191-4FEB-8167-27367D5DE098}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{3F00C81A-09EB-40A5-AD3A-C28F364F1522}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{8E83C019-C512-4D5D-BBE8-E33CA4A35706}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{983B25A2-AAF2-4E9E-ADC3-34E96B9604E7}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{76738B7D-3CA0-48F1-8C05-69B5B5BBD44C}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8293248"/>
        <c:axId val="518296384"/>
      </c:scatterChart>
      <c:valAx>
        <c:axId val="518293248"/>
        <c:scaling>
          <c:orientation val="minMax"/>
          <c:max val="67.099999999999994"/>
          <c:min val="5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296384"/>
        <c:crosses val="autoZero"/>
        <c:crossBetween val="midCat"/>
      </c:valAx>
      <c:valAx>
        <c:axId val="518296384"/>
        <c:scaling>
          <c:orientation val="minMax"/>
          <c:max val="49.6"/>
          <c:min val="37.7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293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{F5D85FEE-1D4D-4B7B-99D2-BFE86355E668}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{BA7C1166-AC8B-47A6-B560-E1084643D29C}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{8E1EBE45-05D0-4E23-AF27-0BD120C4EF19}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3406579991454556E-2"/>
                  <c:y val="-5.991422640797351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{F6ACEFF3-F925-46D7-9540-9DAB16D03770}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{662E1D9F-64D7-4DDA-AB91-5C6B4FA025E6}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7.4</c:v>
                </c:pt>
                <c:pt idx="2">
                  <c:v>7.1</c:v>
                </c:pt>
                <c:pt idx="3">
                  <c:v>6.6</c:v>
                </c:pt>
                <c:pt idx="4">
                  <c:v>5.5</c:v>
                </c:pt>
              </c:numCache>
            </c:numRef>
          </c:xVal>
          <c:yVal>
            <c:numRef>
              <c:f>公会計指標分析・財政指標組合せ分析表!$K$73:$O$73</c:f>
              <c:numCache>
                <c:formatCode>#,##0.0;"▲ "#,##0.0</c:formatCode>
                <c:ptCount val="5"/>
                <c:pt idx="0">
                  <c:v>52</c:v>
                </c:pt>
                <c:pt idx="1">
                  <c:v>49.3</c:v>
                </c:pt>
                <c:pt idx="2">
                  <c:v>39.799999999999997</c:v>
                </c:pt>
                <c:pt idx="3">
                  <c:v>40.1</c:v>
                </c:pt>
                <c:pt idx="4">
                  <c:v>48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{F0DE471D-0557-4191-B320-52ADB9F7E93D}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{F1E5D0EC-F8F8-4A75-9139-3C6D5A40683B}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{885A1E24-4584-45BB-B990-0F4907E15DC6}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004344532172943E-2"/>
                  <c:y val="-6.514092601169951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{975115FB-B33B-4352-9B03-1BFE11C5CDC1}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{C9DFD2D3-7368-467C-AC81-D4D40F364E75}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8297168"/>
        <c:axId val="518297560"/>
      </c:scatterChart>
      <c:valAx>
        <c:axId val="518297168"/>
        <c:scaling>
          <c:orientation val="minMax"/>
          <c:max val="8.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8297560"/>
        <c:crosses val="autoZero"/>
        <c:crossBetween val="midCat"/>
      </c:valAx>
      <c:valAx>
        <c:axId val="518297560"/>
        <c:scaling>
          <c:orientation val="minMax"/>
          <c:max val="6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8297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n-ea"/>
              <a:ea typeface="+mn-ea"/>
            </a:rPr>
            <a:t>平成</a:t>
          </a:r>
          <a:r>
            <a:rPr kumimoji="1" lang="en-US" altLang="ja-JP" sz="1150">
              <a:latin typeface="+mn-ea"/>
              <a:ea typeface="+mn-ea"/>
            </a:rPr>
            <a:t>28</a:t>
          </a:r>
          <a:r>
            <a:rPr kumimoji="1" lang="ja-JP" altLang="en-US" sz="1150">
              <a:latin typeface="+mn-ea"/>
              <a:ea typeface="+mn-ea"/>
            </a:rPr>
            <a:t>年度の財政力指数（</a:t>
          </a:r>
          <a:r>
            <a:rPr kumimoji="1" lang="en-US" altLang="ja-JP" sz="1150">
              <a:latin typeface="+mn-ea"/>
              <a:ea typeface="+mn-ea"/>
            </a:rPr>
            <a:t>3</a:t>
          </a:r>
          <a:r>
            <a:rPr kumimoji="1" lang="ja-JP" altLang="en-US" sz="1150">
              <a:latin typeface="+mn-ea"/>
              <a:ea typeface="+mn-ea"/>
            </a:rPr>
            <a:t>か年平均）は、前年度から</a:t>
          </a:r>
          <a:r>
            <a:rPr kumimoji="1" lang="en-US" altLang="ja-JP" sz="1150">
              <a:latin typeface="+mn-ea"/>
              <a:ea typeface="+mn-ea"/>
            </a:rPr>
            <a:t>0.01</a:t>
          </a:r>
          <a:r>
            <a:rPr kumimoji="1" lang="ja-JP" altLang="en-US" sz="1150">
              <a:latin typeface="+mn-ea"/>
              <a:ea typeface="+mn-ea"/>
            </a:rPr>
            <a:t>ポイント上昇した。これは、</a:t>
          </a:r>
          <a:r>
            <a:rPr kumimoji="1" lang="ja-JP" altLang="ja-JP" sz="1150">
              <a:solidFill>
                <a:schemeClr val="dk1"/>
              </a:solidFill>
              <a:effectLst/>
              <a:latin typeface="+mn-ea"/>
              <a:ea typeface="+mn-ea"/>
              <a:cs typeface="+mn-cs"/>
            </a:rPr>
            <a:t>地方消費税交付金の増によ</a:t>
          </a:r>
          <a:r>
            <a:rPr kumimoji="1" lang="ja-JP" altLang="en-US" sz="1150">
              <a:solidFill>
                <a:schemeClr val="dk1"/>
              </a:solidFill>
              <a:effectLst/>
              <a:latin typeface="+mn-ea"/>
              <a:ea typeface="+mn-ea"/>
              <a:cs typeface="+mn-cs"/>
            </a:rPr>
            <a:t>る基準財政収入額の増加により</a:t>
          </a:r>
          <a:r>
            <a:rPr kumimoji="1" lang="en-US" altLang="ja-JP" sz="1150">
              <a:latin typeface="+mn-ea"/>
              <a:ea typeface="+mn-ea"/>
            </a:rPr>
            <a:t>28</a:t>
          </a:r>
          <a:r>
            <a:rPr kumimoji="1" lang="ja-JP" altLang="en-US" sz="1150">
              <a:latin typeface="+mn-ea"/>
              <a:ea typeface="+mn-ea"/>
            </a:rPr>
            <a:t>年度の単年度の指数が前年度から</a:t>
          </a:r>
          <a:r>
            <a:rPr kumimoji="1" lang="en-US" altLang="ja-JP" sz="1150">
              <a:latin typeface="+mn-ea"/>
              <a:ea typeface="+mn-ea"/>
            </a:rPr>
            <a:t>0.016</a:t>
          </a:r>
          <a:r>
            <a:rPr kumimoji="1" lang="ja-JP" altLang="en-US" sz="1150">
              <a:latin typeface="+mn-ea"/>
              <a:ea typeface="+mn-ea"/>
            </a:rPr>
            <a:t>ポイント上昇したためである。</a:t>
          </a:r>
          <a:endParaRPr kumimoji="1" lang="en-US" altLang="ja-JP" sz="1150">
            <a:latin typeface="+mn-ea"/>
            <a:ea typeface="+mn-ea"/>
          </a:endParaRPr>
        </a:p>
        <a:p>
          <a:r>
            <a:rPr kumimoji="1" lang="ja-JP" altLang="en-US" sz="1150">
              <a:latin typeface="+mn-ea"/>
              <a:ea typeface="+mn-ea"/>
            </a:rPr>
            <a:t>本市の財政力指数は類似団体内の平均値よりも上回っているが、</a:t>
          </a:r>
          <a:r>
            <a:rPr kumimoji="1" lang="en-US" altLang="ja-JP" sz="1150">
              <a:latin typeface="+mn-ea"/>
              <a:ea typeface="+mn-ea"/>
            </a:rPr>
            <a:t>1</a:t>
          </a:r>
          <a:r>
            <a:rPr kumimoji="1" lang="ja-JP" altLang="en-US" sz="1150">
              <a:latin typeface="+mn-ea"/>
              <a:ea typeface="+mn-ea"/>
            </a:rPr>
            <a:t>を割り込んでる状況ではあるので、今後も自主財源の確保などにより安定した財政基盤の確保に努める。</a:t>
          </a:r>
          <a:endParaRPr kumimoji="1" lang="en-US" altLang="ja-JP" sz="1150">
            <a:latin typeface="+mn-ea"/>
            <a:ea typeface="+mn-ea"/>
          </a:endParaRPr>
        </a:p>
        <a:p>
          <a:r>
            <a:rPr kumimoji="1" lang="en-US" altLang="ja-JP" sz="1150">
              <a:latin typeface="+mn-ea"/>
              <a:ea typeface="+mn-ea"/>
            </a:rPr>
            <a:t>【</a:t>
          </a:r>
          <a:r>
            <a:rPr kumimoji="1" lang="ja-JP" altLang="en-US" sz="1150">
              <a:latin typeface="+mn-ea"/>
              <a:ea typeface="+mn-ea"/>
            </a:rPr>
            <a:t>財政力指数</a:t>
          </a:r>
          <a:r>
            <a:rPr kumimoji="1" lang="en-US" altLang="ja-JP" sz="1150">
              <a:latin typeface="+mn-ea"/>
              <a:ea typeface="+mn-ea"/>
            </a:rPr>
            <a:t>】</a:t>
          </a:r>
        </a:p>
        <a:p>
          <a:r>
            <a:rPr kumimoji="1" lang="ja-JP" altLang="en-US" sz="1150">
              <a:latin typeface="+mn-ea"/>
              <a:ea typeface="+mn-ea"/>
            </a:rPr>
            <a:t>標準的な行政サービスに要する費用を自主財源でどれだけまかなえているかを表す指標。指数が</a:t>
          </a:r>
          <a:r>
            <a:rPr kumimoji="1" lang="en-US" altLang="ja-JP" sz="1150">
              <a:latin typeface="+mn-ea"/>
              <a:ea typeface="+mn-ea"/>
            </a:rPr>
            <a:t>1</a:t>
          </a:r>
          <a:r>
            <a:rPr kumimoji="1" lang="ja-JP" altLang="en-US" sz="1150">
              <a:latin typeface="+mn-ea"/>
              <a:ea typeface="+mn-ea"/>
            </a:rPr>
            <a:t>を超えるほど財源に余裕があると言われる。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70" name="直線コネクタ 69"/>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40822</xdr:rowOff>
    </xdr:to>
    <xdr:cxnSp macro="">
      <xdr:nvCxnSpPr>
        <xdr:cNvPr id="73" name="直線コネクタ 72"/>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75293</xdr:rowOff>
    </xdr:to>
    <xdr:cxnSp macro="">
      <xdr:nvCxnSpPr>
        <xdr:cNvPr id="79" name="直線コネクタ 78"/>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90"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年度の</a:t>
          </a:r>
          <a:r>
            <a:rPr kumimoji="1" lang="ja-JP" altLang="en-US" sz="1150">
              <a:solidFill>
                <a:schemeClr val="dk1"/>
              </a:solidFill>
              <a:effectLst/>
              <a:latin typeface="+mn-ea"/>
              <a:ea typeface="+mn-ea"/>
              <a:cs typeface="+mn-cs"/>
            </a:rPr>
            <a:t>経常収支比率</a:t>
          </a:r>
          <a:r>
            <a:rPr kumimoji="1" lang="ja-JP" altLang="ja-JP" sz="1150">
              <a:solidFill>
                <a:schemeClr val="dk1"/>
              </a:solidFill>
              <a:effectLst/>
              <a:latin typeface="+mn-ea"/>
              <a:ea typeface="+mn-ea"/>
              <a:cs typeface="+mn-cs"/>
            </a:rPr>
            <a:t>は、前年度から</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ポイント上昇した。これは、</a:t>
          </a:r>
          <a:r>
            <a:rPr kumimoji="1" lang="ja-JP" altLang="en-US" sz="1150">
              <a:solidFill>
                <a:schemeClr val="dk1"/>
              </a:solidFill>
              <a:effectLst/>
              <a:latin typeface="+mn-ea"/>
              <a:ea typeface="+mn-ea"/>
              <a:cs typeface="+mn-cs"/>
            </a:rPr>
            <a:t>人件費や公債費などに充当した経常経費充当一般財源が減少したものの、普通交付税や臨時財政対策債といった経常一般財源収入が大幅に減少したためである</a:t>
          </a:r>
          <a:r>
            <a:rPr kumimoji="1" lang="ja-JP" altLang="ja-JP" sz="1150">
              <a:solidFill>
                <a:schemeClr val="dk1"/>
              </a:solidFill>
              <a:effectLst/>
              <a:latin typeface="+mn-ea"/>
              <a:ea typeface="+mn-ea"/>
              <a:cs typeface="+mn-cs"/>
            </a:rPr>
            <a:t>。</a:t>
          </a:r>
          <a:endParaRPr kumimoji="1" lang="en-US" altLang="ja-JP" sz="1150">
            <a:solidFill>
              <a:schemeClr val="dk1"/>
            </a:solidFill>
            <a:effectLst/>
            <a:latin typeface="+mn-ea"/>
            <a:ea typeface="+mn-ea"/>
            <a:cs typeface="+mn-cs"/>
          </a:endParaRPr>
        </a:p>
        <a:p>
          <a:r>
            <a:rPr kumimoji="1" lang="ja-JP" altLang="en-US" sz="1150">
              <a:solidFill>
                <a:schemeClr val="dk1"/>
              </a:solidFill>
              <a:effectLst/>
              <a:latin typeface="+mn-ea"/>
              <a:ea typeface="+mn-ea"/>
              <a:cs typeface="+mn-cs"/>
            </a:rPr>
            <a:t>今後、少子高齢化の進展などに伴い扶助費などの増加が予想されるため、引き続き経常経費の見直しを図り財政構造が硬直化しないよう留意する必要がある。</a:t>
          </a:r>
          <a:endParaRPr lang="ja-JP" altLang="ja-JP" sz="1150">
            <a:effectLst/>
            <a:latin typeface="+mn-ea"/>
            <a:ea typeface="+mn-ea"/>
          </a:endParaRPr>
        </a:p>
        <a:p>
          <a:r>
            <a:rPr kumimoji="1" lang="en-US" altLang="ja-JP" sz="1150">
              <a:solidFill>
                <a:schemeClr val="dk1"/>
              </a:solidFill>
              <a:effectLst/>
              <a:latin typeface="+mn-ea"/>
              <a:ea typeface="+mn-ea"/>
              <a:cs typeface="+mn-cs"/>
            </a:rPr>
            <a:t>【</a:t>
          </a:r>
          <a:r>
            <a:rPr kumimoji="1" lang="ja-JP" altLang="en-US" sz="1150">
              <a:solidFill>
                <a:schemeClr val="dk1"/>
              </a:solidFill>
              <a:effectLst/>
              <a:latin typeface="+mn-ea"/>
              <a:ea typeface="+mn-ea"/>
              <a:cs typeface="+mn-cs"/>
            </a:rPr>
            <a:t>経常収支比率</a:t>
          </a:r>
          <a:r>
            <a:rPr kumimoji="1" lang="en-US" altLang="ja-JP" sz="1150">
              <a:solidFill>
                <a:schemeClr val="dk1"/>
              </a:solidFill>
              <a:effectLst/>
              <a:latin typeface="+mn-ea"/>
              <a:ea typeface="+mn-ea"/>
              <a:cs typeface="+mn-cs"/>
            </a:rPr>
            <a:t>】</a:t>
          </a:r>
          <a:endParaRPr lang="ja-JP" altLang="ja-JP" sz="1150">
            <a:effectLst/>
            <a:latin typeface="+mn-ea"/>
            <a:ea typeface="+mn-ea"/>
          </a:endParaRPr>
        </a:p>
        <a:p>
          <a:r>
            <a:rPr kumimoji="1" lang="ja-JP" altLang="en-US" sz="1150">
              <a:solidFill>
                <a:schemeClr val="dk1"/>
              </a:solidFill>
              <a:effectLst/>
              <a:latin typeface="+mn-ea"/>
              <a:ea typeface="+mn-ea"/>
              <a:cs typeface="+mn-cs"/>
            </a:rPr>
            <a:t>地方税や普通交付税などの経常的収入が、人件費や扶助費、公債費などの経常的経費にどの程度充当されてるかを示し、財政の弾力性を表す指標。</a:t>
          </a:r>
          <a:endParaRPr lang="ja-JP" altLang="ja-JP" sz="11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65</xdr:row>
      <xdr:rowOff>44873</xdr:rowOff>
    </xdr:to>
    <xdr:cxnSp macro="">
      <xdr:nvCxnSpPr>
        <xdr:cNvPr id="133" name="直線コネクタ 132"/>
        <xdr:cNvCxnSpPr/>
      </xdr:nvCxnSpPr>
      <xdr:spPr>
        <a:xfrm>
          <a:off x="4114800" y="1107651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65</xdr:row>
      <xdr:rowOff>12700</xdr:rowOff>
    </xdr:to>
    <xdr:cxnSp macro="">
      <xdr:nvCxnSpPr>
        <xdr:cNvPr id="136" name="直線コネクタ 135"/>
        <xdr:cNvCxnSpPr/>
      </xdr:nvCxnSpPr>
      <xdr:spPr>
        <a:xfrm flipV="1">
          <a:off x="3225800" y="1107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65</xdr:row>
      <xdr:rowOff>12700</xdr:rowOff>
    </xdr:to>
    <xdr:cxnSp macro="">
      <xdr:nvCxnSpPr>
        <xdr:cNvPr id="139" name="直線コネクタ 138"/>
        <xdr:cNvCxnSpPr/>
      </xdr:nvCxnSpPr>
      <xdr:spPr>
        <a:xfrm>
          <a:off x="2336800" y="1107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99695</xdr:rowOff>
    </xdr:from>
    <xdr:to>
      <xdr:col>3</xdr:col>
      <xdr:colOff>279400</xdr:colOff>
      <xdr:row>65</xdr:row>
      <xdr:rowOff>32808</xdr:rowOff>
    </xdr:to>
    <xdr:cxnSp macro="">
      <xdr:nvCxnSpPr>
        <xdr:cNvPr id="142" name="直線コネクタ 141"/>
        <xdr:cNvCxnSpPr/>
      </xdr:nvCxnSpPr>
      <xdr:spPr>
        <a:xfrm flipV="1">
          <a:off x="1447800" y="110724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52" name="円/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10600</xdr:rowOff>
    </xdr:from>
    <xdr:ext cx="762000" cy="259045"/>
    <xdr:sp macro="" textlink="">
      <xdr:nvSpPr>
        <xdr:cNvPr id="153" name="財政構造の弾力性該当値テキスト"/>
        <xdr:cNvSpPr txBox="1"/>
      </xdr:nvSpPr>
      <xdr:spPr>
        <a:xfrm>
          <a:off x="50419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4" name="円/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55" name="テキスト ボックス 154"/>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6" name="円/楕円 155"/>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73677</xdr:rowOff>
    </xdr:from>
    <xdr:ext cx="762000" cy="259045"/>
    <xdr:sp macro="" textlink="">
      <xdr:nvSpPr>
        <xdr:cNvPr id="157" name="テキスト ボックス 156"/>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8" name="円/楕円 157"/>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160672</xdr:rowOff>
    </xdr:from>
    <xdr:ext cx="762000" cy="259045"/>
    <xdr:sp macro="" textlink="">
      <xdr:nvSpPr>
        <xdr:cNvPr id="159" name="テキスト ボックス 158"/>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60" name="円/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93785</xdr:rowOff>
    </xdr:from>
    <xdr:ext cx="762000" cy="259045"/>
    <xdr:sp macro="" textlink="">
      <xdr:nvSpPr>
        <xdr:cNvPr id="161" name="テキスト ボックス 160"/>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ea"/>
              <a:ea typeface="+mn-ea"/>
              <a:cs typeface="+mn-cs"/>
            </a:rPr>
            <a:t>人件費については</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退職者数などが減ったことにより、平成</a:t>
          </a:r>
          <a:r>
            <a:rPr kumimoji="1" lang="en-US" altLang="ja-JP" sz="1150">
              <a:solidFill>
                <a:schemeClr val="dk1"/>
              </a:solidFill>
              <a:effectLst/>
              <a:latin typeface="+mn-ea"/>
              <a:ea typeface="+mn-ea"/>
              <a:cs typeface="+mn-cs"/>
            </a:rPr>
            <a:t>27</a:t>
          </a:r>
          <a:r>
            <a:rPr kumimoji="1" lang="ja-JP" altLang="ja-JP" sz="1150">
              <a:solidFill>
                <a:schemeClr val="dk1"/>
              </a:solidFill>
              <a:effectLst/>
              <a:latin typeface="+mn-ea"/>
              <a:ea typeface="+mn-ea"/>
              <a:cs typeface="+mn-cs"/>
            </a:rPr>
            <a:t>年度より約</a:t>
          </a:r>
          <a:r>
            <a:rPr kumimoji="1" lang="en-US" altLang="ja-JP" sz="1150">
              <a:solidFill>
                <a:schemeClr val="dk1"/>
              </a:solidFill>
              <a:effectLst/>
              <a:latin typeface="+mn-ea"/>
              <a:ea typeface="+mn-ea"/>
              <a:cs typeface="+mn-cs"/>
            </a:rPr>
            <a:t>5.7</a:t>
          </a:r>
          <a:r>
            <a:rPr kumimoji="1" lang="ja-JP" altLang="ja-JP" sz="1150">
              <a:solidFill>
                <a:schemeClr val="dk1"/>
              </a:solidFill>
              <a:effectLst/>
              <a:latin typeface="+mn-ea"/>
              <a:ea typeface="+mn-ea"/>
              <a:cs typeface="+mn-cs"/>
            </a:rPr>
            <a:t>億円減少した。人口</a:t>
          </a:r>
          <a:r>
            <a:rPr kumimoji="1" lang="en-US" altLang="ja-JP" sz="1100">
              <a:solidFill>
                <a:schemeClr val="dk1"/>
              </a:solidFill>
              <a:effectLst/>
              <a:latin typeface="+mn-ea"/>
              <a:ea typeface="+mn-ea"/>
              <a:cs typeface="+mn-cs"/>
            </a:rPr>
            <a:t>1</a:t>
          </a:r>
          <a:r>
            <a:rPr kumimoji="1" lang="ja-JP" altLang="ja-JP" sz="1150">
              <a:solidFill>
                <a:schemeClr val="dk1"/>
              </a:solidFill>
              <a:effectLst/>
              <a:latin typeface="+mn-ea"/>
              <a:ea typeface="+mn-ea"/>
              <a:cs typeface="+mn-cs"/>
            </a:rPr>
            <a:t>人当たりでは</a:t>
          </a:r>
          <a:r>
            <a:rPr kumimoji="1" lang="en-US" altLang="ja-JP" sz="1150">
              <a:solidFill>
                <a:schemeClr val="dk1"/>
              </a:solidFill>
              <a:effectLst/>
              <a:latin typeface="+mn-ea"/>
              <a:ea typeface="+mn-ea"/>
              <a:cs typeface="+mn-cs"/>
            </a:rPr>
            <a:t>670</a:t>
          </a:r>
          <a:r>
            <a:rPr kumimoji="1" lang="ja-JP" altLang="ja-JP" sz="1150">
              <a:solidFill>
                <a:schemeClr val="dk1"/>
              </a:solidFill>
              <a:effectLst/>
              <a:latin typeface="+mn-ea"/>
              <a:ea typeface="+mn-ea"/>
              <a:cs typeface="+mn-cs"/>
            </a:rPr>
            <a:t>円減の</a:t>
          </a:r>
          <a:r>
            <a:rPr kumimoji="1" lang="en-US" altLang="ja-JP" sz="1150">
              <a:solidFill>
                <a:schemeClr val="dk1"/>
              </a:solidFill>
              <a:effectLst/>
              <a:latin typeface="+mn-ea"/>
              <a:ea typeface="+mn-ea"/>
              <a:cs typeface="+mn-cs"/>
            </a:rPr>
            <a:t>95,530</a:t>
          </a:r>
          <a:r>
            <a:rPr kumimoji="1" lang="ja-JP" altLang="ja-JP" sz="1150">
              <a:solidFill>
                <a:schemeClr val="dk1"/>
              </a:solidFill>
              <a:effectLst/>
              <a:latin typeface="+mn-ea"/>
              <a:ea typeface="+mn-ea"/>
              <a:cs typeface="+mn-cs"/>
            </a:rPr>
            <a:t>円となっており、類似団体内の順位は上位に位置している。今後も人件費や物件費等の消費的経費について、不断の節減に努める。</a:t>
          </a:r>
          <a:endParaRPr lang="ja-JP" altLang="ja-JP" sz="1150">
            <a:effectLst/>
            <a:latin typeface="+mn-ea"/>
            <a:ea typeface="+mn-ea"/>
          </a:endParaRPr>
        </a:p>
        <a:p>
          <a:r>
            <a:rPr kumimoji="1" lang="ja-JP" altLang="en-US" sz="1150">
              <a:latin typeface="+mn-ea"/>
              <a:ea typeface="+mn-ea"/>
            </a:rPr>
            <a:t>物件費については、税総合システムや個人番号制度導入に係るシステム開発費用などが減少したことから、前年度から約</a:t>
          </a:r>
          <a:r>
            <a:rPr kumimoji="1" lang="en-US" altLang="ja-JP" sz="1150">
              <a:latin typeface="+mn-ea"/>
              <a:ea typeface="+mn-ea"/>
            </a:rPr>
            <a:t>2</a:t>
          </a:r>
          <a:r>
            <a:rPr kumimoji="1" lang="ja-JP" altLang="en-US" sz="1150">
              <a:latin typeface="+mn-ea"/>
              <a:ea typeface="+mn-ea"/>
            </a:rPr>
            <a:t>億</a:t>
          </a:r>
          <a:r>
            <a:rPr kumimoji="1" lang="en-US" altLang="ja-JP" sz="1150">
              <a:latin typeface="+mn-ea"/>
              <a:ea typeface="+mn-ea"/>
            </a:rPr>
            <a:t>4,700</a:t>
          </a:r>
          <a:r>
            <a:rPr kumimoji="1" lang="ja-JP" altLang="en-US" sz="1150">
              <a:latin typeface="+mn-ea"/>
              <a:ea typeface="+mn-ea"/>
            </a:rPr>
            <a:t>万円減少した。</a:t>
          </a:r>
          <a:endParaRPr kumimoji="1" lang="en-US" altLang="ja-JP" sz="1150">
            <a:latin typeface="+mn-ea"/>
            <a:ea typeface="+mn-ea"/>
          </a:endParaRPr>
        </a:p>
        <a:p>
          <a:r>
            <a:rPr kumimoji="1" lang="ja-JP" altLang="en-US" sz="1150">
              <a:latin typeface="+mn-ea"/>
              <a:ea typeface="+mn-ea"/>
            </a:rPr>
            <a:t>結果、人口</a:t>
          </a:r>
          <a:r>
            <a:rPr kumimoji="1" lang="en-US" altLang="ja-JP" sz="1150">
              <a:latin typeface="+mn-ea"/>
              <a:ea typeface="+mn-ea"/>
            </a:rPr>
            <a:t>1</a:t>
          </a:r>
          <a:r>
            <a:rPr kumimoji="1" lang="ja-JP" altLang="en-US" sz="1150">
              <a:latin typeface="+mn-ea"/>
              <a:ea typeface="+mn-ea"/>
            </a:rPr>
            <a:t>人当たりの人件費・物件費等は、昨年度から</a:t>
          </a:r>
          <a:r>
            <a:rPr kumimoji="1" lang="en-US" altLang="ja-JP" sz="1150">
              <a:latin typeface="+mn-ea"/>
              <a:ea typeface="+mn-ea"/>
            </a:rPr>
            <a:t>670</a:t>
          </a:r>
          <a:r>
            <a:rPr kumimoji="1" lang="ja-JP" altLang="en-US" sz="1150">
              <a:latin typeface="+mn-ea"/>
              <a:ea typeface="+mn-ea"/>
            </a:rPr>
            <a:t>円減少し</a:t>
          </a:r>
          <a:r>
            <a:rPr kumimoji="1" lang="en-US" altLang="ja-JP" sz="1150">
              <a:latin typeface="+mn-ea"/>
              <a:ea typeface="+mn-ea"/>
            </a:rPr>
            <a:t>95,530</a:t>
          </a:r>
          <a:r>
            <a:rPr kumimoji="1" lang="ja-JP" altLang="en-US" sz="1150">
              <a:latin typeface="+mn-ea"/>
              <a:ea typeface="+mn-ea"/>
            </a:rPr>
            <a:t>円となった。今後も人件費や物件費等の節減に努めていく。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158800</xdr:rowOff>
    </xdr:from>
    <xdr:to>
      <xdr:col>7</xdr:col>
      <xdr:colOff>152400</xdr:colOff>
      <xdr:row>80</xdr:row>
      <xdr:rowOff>167780</xdr:rowOff>
    </xdr:to>
    <xdr:cxnSp macro="">
      <xdr:nvCxnSpPr>
        <xdr:cNvPr id="196" name="直線コネクタ 195"/>
        <xdr:cNvCxnSpPr/>
      </xdr:nvCxnSpPr>
      <xdr:spPr>
        <a:xfrm flipV="1">
          <a:off x="4114800" y="13874800"/>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126826</xdr:rowOff>
    </xdr:from>
    <xdr:to>
      <xdr:col>6</xdr:col>
      <xdr:colOff>0</xdr:colOff>
      <xdr:row>80</xdr:row>
      <xdr:rowOff>167780</xdr:rowOff>
    </xdr:to>
    <xdr:cxnSp macro="">
      <xdr:nvCxnSpPr>
        <xdr:cNvPr id="199" name="直線コネクタ 198"/>
        <xdr:cNvCxnSpPr/>
      </xdr:nvCxnSpPr>
      <xdr:spPr>
        <a:xfrm>
          <a:off x="3225800" y="13842826"/>
          <a:ext cx="889000" cy="4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77924</xdr:rowOff>
    </xdr:from>
    <xdr:to>
      <xdr:col>4</xdr:col>
      <xdr:colOff>482600</xdr:colOff>
      <xdr:row>80</xdr:row>
      <xdr:rowOff>126826</xdr:rowOff>
    </xdr:to>
    <xdr:cxnSp macro="">
      <xdr:nvCxnSpPr>
        <xdr:cNvPr id="202" name="直線コネクタ 201"/>
        <xdr:cNvCxnSpPr/>
      </xdr:nvCxnSpPr>
      <xdr:spPr>
        <a:xfrm>
          <a:off x="2336800" y="13793924"/>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77924</xdr:rowOff>
    </xdr:from>
    <xdr:to>
      <xdr:col>3</xdr:col>
      <xdr:colOff>279400</xdr:colOff>
      <xdr:row>80</xdr:row>
      <xdr:rowOff>79707</xdr:rowOff>
    </xdr:to>
    <xdr:cxnSp macro="">
      <xdr:nvCxnSpPr>
        <xdr:cNvPr id="205" name="直線コネクタ 204"/>
        <xdr:cNvCxnSpPr/>
      </xdr:nvCxnSpPr>
      <xdr:spPr>
        <a:xfrm flipV="1">
          <a:off x="1447800" y="13793924"/>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108000</xdr:rowOff>
    </xdr:from>
    <xdr:to>
      <xdr:col>7</xdr:col>
      <xdr:colOff>203200</xdr:colOff>
      <xdr:row>81</xdr:row>
      <xdr:rowOff>38150</xdr:rowOff>
    </xdr:to>
    <xdr:sp macro="" textlink="">
      <xdr:nvSpPr>
        <xdr:cNvPr id="215" name="円/楕円 214"/>
        <xdr:cNvSpPr/>
      </xdr:nvSpPr>
      <xdr:spPr>
        <a:xfrm>
          <a:off x="4902200" y="13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124527</xdr:rowOff>
    </xdr:from>
    <xdr:ext cx="762000" cy="259045"/>
    <xdr:sp macro="" textlink="">
      <xdr:nvSpPr>
        <xdr:cNvPr id="216" name="人件費・物件費等の状況該当値テキスト"/>
        <xdr:cNvSpPr txBox="1"/>
      </xdr:nvSpPr>
      <xdr:spPr>
        <a:xfrm>
          <a:off x="5041900" y="136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116980</xdr:rowOff>
    </xdr:from>
    <xdr:to>
      <xdr:col>6</xdr:col>
      <xdr:colOff>50800</xdr:colOff>
      <xdr:row>81</xdr:row>
      <xdr:rowOff>47130</xdr:rowOff>
    </xdr:to>
    <xdr:sp macro="" textlink="">
      <xdr:nvSpPr>
        <xdr:cNvPr id="217" name="円/楕円 216"/>
        <xdr:cNvSpPr/>
      </xdr:nvSpPr>
      <xdr:spPr>
        <a:xfrm>
          <a:off x="4064000" y="138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57307</xdr:rowOff>
    </xdr:from>
    <xdr:ext cx="736600" cy="259045"/>
    <xdr:sp macro="" textlink="">
      <xdr:nvSpPr>
        <xdr:cNvPr id="218" name="テキスト ボックス 217"/>
        <xdr:cNvSpPr txBox="1"/>
      </xdr:nvSpPr>
      <xdr:spPr>
        <a:xfrm>
          <a:off x="3733800" y="136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96,200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76026</xdr:rowOff>
    </xdr:from>
    <xdr:to>
      <xdr:col>4</xdr:col>
      <xdr:colOff>533400</xdr:colOff>
      <xdr:row>81</xdr:row>
      <xdr:rowOff>6176</xdr:rowOff>
    </xdr:to>
    <xdr:sp macro="" textlink="">
      <xdr:nvSpPr>
        <xdr:cNvPr id="219" name="円/楕円 218"/>
        <xdr:cNvSpPr/>
      </xdr:nvSpPr>
      <xdr:spPr>
        <a:xfrm>
          <a:off x="3175000" y="13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16353</xdr:rowOff>
    </xdr:from>
    <xdr:ext cx="762000" cy="259045"/>
    <xdr:sp macro="" textlink="">
      <xdr:nvSpPr>
        <xdr:cNvPr id="220" name="テキスト ボックス 219"/>
        <xdr:cNvSpPr txBox="1"/>
      </xdr:nvSpPr>
      <xdr:spPr>
        <a:xfrm>
          <a:off x="2844800" y="135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27124</xdr:rowOff>
    </xdr:from>
    <xdr:to>
      <xdr:col>3</xdr:col>
      <xdr:colOff>330200</xdr:colOff>
      <xdr:row>80</xdr:row>
      <xdr:rowOff>128724</xdr:rowOff>
    </xdr:to>
    <xdr:sp macro="" textlink="">
      <xdr:nvSpPr>
        <xdr:cNvPr id="221" name="円/楕円 220"/>
        <xdr:cNvSpPr/>
      </xdr:nvSpPr>
      <xdr:spPr>
        <a:xfrm>
          <a:off x="2286000" y="137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138901</xdr:rowOff>
    </xdr:from>
    <xdr:ext cx="762000" cy="259045"/>
    <xdr:sp macro="" textlink="">
      <xdr:nvSpPr>
        <xdr:cNvPr id="222" name="テキスト ボックス 221"/>
        <xdr:cNvSpPr txBox="1"/>
      </xdr:nvSpPr>
      <xdr:spPr>
        <a:xfrm>
          <a:off x="1955800" y="135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28907</xdr:rowOff>
    </xdr:from>
    <xdr:to>
      <xdr:col>2</xdr:col>
      <xdr:colOff>127000</xdr:colOff>
      <xdr:row>80</xdr:row>
      <xdr:rowOff>130507</xdr:rowOff>
    </xdr:to>
    <xdr:sp macro="" textlink="">
      <xdr:nvSpPr>
        <xdr:cNvPr id="223" name="円/楕円 222"/>
        <xdr:cNvSpPr/>
      </xdr:nvSpPr>
      <xdr:spPr>
        <a:xfrm>
          <a:off x="1397000" y="137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140684</xdr:rowOff>
    </xdr:from>
    <xdr:ext cx="762000" cy="259045"/>
    <xdr:sp macro="" textlink="">
      <xdr:nvSpPr>
        <xdr:cNvPr id="224" name="テキスト ボックス 223"/>
        <xdr:cNvSpPr txBox="1"/>
      </xdr:nvSpPr>
      <xdr:spPr>
        <a:xfrm>
          <a:off x="1066800" y="1351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日におけるラスパイレス指数は、経験年数は長いが初任給格付けの低い職員の退職があったことから</a:t>
          </a:r>
          <a:r>
            <a:rPr kumimoji="1" lang="en-US" altLang="ja-JP" sz="1300">
              <a:solidFill>
                <a:schemeClr val="dk1"/>
              </a:solidFill>
              <a:effectLst/>
              <a:latin typeface="+mn-ea"/>
              <a:ea typeface="+mn-ea"/>
              <a:cs typeface="+mn-cs"/>
            </a:rPr>
            <a:t>99.0</a:t>
          </a:r>
          <a:r>
            <a:rPr kumimoji="1" lang="ja-JP" altLang="ja-JP" sz="1300">
              <a:solidFill>
                <a:schemeClr val="dk1"/>
              </a:solidFill>
              <a:effectLst/>
              <a:latin typeface="+mn-ea"/>
              <a:ea typeface="+mn-ea"/>
              <a:cs typeface="+mn-cs"/>
            </a:rPr>
            <a:t>となったが、類似団体内では上位に位置している。今後も引き続き適正な給与水準の確保に努め、総人件費の抑制を図る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42863</xdr:rowOff>
    </xdr:from>
    <xdr:to>
      <xdr:col>24</xdr:col>
      <xdr:colOff>558800</xdr:colOff>
      <xdr:row>83</xdr:row>
      <xdr:rowOff>73025</xdr:rowOff>
    </xdr:to>
    <xdr:cxnSp macro="">
      <xdr:nvCxnSpPr>
        <xdr:cNvPr id="262" name="直線コネクタ 261"/>
        <xdr:cNvCxnSpPr/>
      </xdr:nvCxnSpPr>
      <xdr:spPr>
        <a:xfrm>
          <a:off x="16179800" y="1427321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114952</xdr:rowOff>
    </xdr:from>
    <xdr:ext cx="762000" cy="259045"/>
    <xdr:sp macro="" textlink="">
      <xdr:nvSpPr>
        <xdr:cNvPr id="263" name="給与水準   （国との比較）平均値テキスト"/>
        <xdr:cNvSpPr txBox="1"/>
      </xdr:nvSpPr>
      <xdr:spPr>
        <a:xfrm>
          <a:off x="17106900" y="1434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53975</xdr:rowOff>
    </xdr:from>
    <xdr:to>
      <xdr:col>23</xdr:col>
      <xdr:colOff>406400</xdr:colOff>
      <xdr:row>83</xdr:row>
      <xdr:rowOff>42863</xdr:rowOff>
    </xdr:to>
    <xdr:cxnSp macro="">
      <xdr:nvCxnSpPr>
        <xdr:cNvPr id="265" name="直線コネクタ 264"/>
        <xdr:cNvCxnSpPr/>
      </xdr:nvCxnSpPr>
      <xdr:spPr>
        <a:xfrm>
          <a:off x="15290800" y="13941425"/>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87965</xdr:rowOff>
    </xdr:from>
    <xdr:ext cx="736600" cy="259045"/>
    <xdr:sp macro="" textlink="">
      <xdr:nvSpPr>
        <xdr:cNvPr id="267" name="テキスト ボックス 266"/>
        <xdr:cNvSpPr txBox="1"/>
      </xdr:nvSpPr>
      <xdr:spPr>
        <a:xfrm>
          <a:off x="15798800" y="1448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53975</xdr:rowOff>
    </xdr:from>
    <xdr:to>
      <xdr:col>22</xdr:col>
      <xdr:colOff>203200</xdr:colOff>
      <xdr:row>81</xdr:row>
      <xdr:rowOff>114300</xdr:rowOff>
    </xdr:to>
    <xdr:cxnSp macro="">
      <xdr:nvCxnSpPr>
        <xdr:cNvPr id="268" name="直線コネクタ 267"/>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70" name="テキスト ボックス 269"/>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89</xdr:row>
      <xdr:rowOff>49741</xdr:rowOff>
    </xdr:to>
    <xdr:cxnSp macro="">
      <xdr:nvCxnSpPr>
        <xdr:cNvPr id="271" name="直線コネクタ 270"/>
        <xdr:cNvCxnSpPr/>
      </xdr:nvCxnSpPr>
      <xdr:spPr>
        <a:xfrm flipV="1">
          <a:off x="13512800" y="14001750"/>
          <a:ext cx="889000" cy="130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27640</xdr:rowOff>
    </xdr:from>
    <xdr:ext cx="762000" cy="259045"/>
    <xdr:sp macro="" textlink="">
      <xdr:nvSpPr>
        <xdr:cNvPr id="273" name="テキスト ボックス 272"/>
        <xdr:cNvSpPr txBox="1"/>
      </xdr:nvSpPr>
      <xdr:spPr>
        <a:xfrm>
          <a:off x="140208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281" name="円/楕円 280"/>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38752</xdr:rowOff>
    </xdr:from>
    <xdr:ext cx="762000" cy="259045"/>
    <xdr:sp macro="" textlink="">
      <xdr:nvSpPr>
        <xdr:cNvPr id="282" name="給与水準   （国との比較）該当値テキスト"/>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163513</xdr:rowOff>
    </xdr:from>
    <xdr:to>
      <xdr:col>23</xdr:col>
      <xdr:colOff>457200</xdr:colOff>
      <xdr:row>83</xdr:row>
      <xdr:rowOff>93663</xdr:rowOff>
    </xdr:to>
    <xdr:sp macro="" textlink="">
      <xdr:nvSpPr>
        <xdr:cNvPr id="283" name="円/楕円 282"/>
        <xdr:cNvSpPr/>
      </xdr:nvSpPr>
      <xdr:spPr>
        <a:xfrm>
          <a:off x="16129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103840</xdr:rowOff>
    </xdr:from>
    <xdr:ext cx="736600" cy="259045"/>
    <xdr:sp macro="" textlink="">
      <xdr:nvSpPr>
        <xdr:cNvPr id="284" name="テキスト ボックス 283"/>
        <xdr:cNvSpPr txBox="1"/>
      </xdr:nvSpPr>
      <xdr:spPr>
        <a:xfrm>
          <a:off x="15798800" y="1399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3175</xdr:rowOff>
    </xdr:from>
    <xdr:to>
      <xdr:col>22</xdr:col>
      <xdr:colOff>254000</xdr:colOff>
      <xdr:row>81</xdr:row>
      <xdr:rowOff>104775</xdr:rowOff>
    </xdr:to>
    <xdr:sp macro="" textlink="">
      <xdr:nvSpPr>
        <xdr:cNvPr id="285" name="円/楕円 284"/>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114952</xdr:rowOff>
    </xdr:from>
    <xdr:ext cx="762000" cy="259045"/>
    <xdr:sp macro="" textlink="">
      <xdr:nvSpPr>
        <xdr:cNvPr id="286" name="テキスト ボックス 285"/>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63500</xdr:rowOff>
    </xdr:from>
    <xdr:to>
      <xdr:col>21</xdr:col>
      <xdr:colOff>50800</xdr:colOff>
      <xdr:row>81</xdr:row>
      <xdr:rowOff>165100</xdr:rowOff>
    </xdr:to>
    <xdr:sp macro="" textlink="">
      <xdr:nvSpPr>
        <xdr:cNvPr id="287" name="円/楕円 286"/>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3827</xdr:rowOff>
    </xdr:from>
    <xdr:ext cx="762000" cy="259045"/>
    <xdr:sp macro="" textlink="">
      <xdr:nvSpPr>
        <xdr:cNvPr id="288" name="テキスト ボックス 287"/>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9" name="円/楕円 288"/>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90" name="テキスト ボックス 289"/>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定員適正化計画に掲げる定員管理の適正化により、既存業務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日における人口千人当たりの職員数は</a:t>
          </a:r>
          <a:r>
            <a:rPr kumimoji="1" lang="en-US" altLang="ja-JP" sz="1300">
              <a:solidFill>
                <a:schemeClr val="dk1"/>
              </a:solidFill>
              <a:effectLst/>
              <a:latin typeface="+mn-ea"/>
              <a:ea typeface="+mn-ea"/>
              <a:cs typeface="+mn-cs"/>
            </a:rPr>
            <a:t>5.49</a:t>
          </a:r>
          <a:r>
            <a:rPr kumimoji="1" lang="ja-JP" altLang="ja-JP" sz="1300">
              <a:solidFill>
                <a:schemeClr val="dk1"/>
              </a:solidFill>
              <a:effectLst/>
              <a:latin typeface="+mn-ea"/>
              <a:ea typeface="+mn-ea"/>
              <a:cs typeface="+mn-cs"/>
            </a:rPr>
            <a:t>人と</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年度と比較して</a:t>
          </a:r>
          <a:r>
            <a:rPr kumimoji="1" lang="en-US" altLang="ja-JP" sz="1300">
              <a:solidFill>
                <a:schemeClr val="dk1"/>
              </a:solidFill>
              <a:effectLst/>
              <a:latin typeface="+mn-ea"/>
              <a:ea typeface="+mn-ea"/>
              <a:cs typeface="+mn-cs"/>
            </a:rPr>
            <a:t>0.05</a:t>
          </a:r>
          <a:r>
            <a:rPr kumimoji="1" lang="ja-JP" altLang="ja-JP" sz="1300">
              <a:solidFill>
                <a:schemeClr val="dk1"/>
              </a:solidFill>
              <a:effectLst/>
              <a:latin typeface="+mn-ea"/>
              <a:ea typeface="+mn-ea"/>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52070</xdr:rowOff>
    </xdr:from>
    <xdr:to>
      <xdr:col>24</xdr:col>
      <xdr:colOff>558800</xdr:colOff>
      <xdr:row>59</xdr:row>
      <xdr:rowOff>72179</xdr:rowOff>
    </xdr:to>
    <xdr:cxnSp macro="">
      <xdr:nvCxnSpPr>
        <xdr:cNvPr id="325" name="直線コネクタ 324"/>
        <xdr:cNvCxnSpPr/>
      </xdr:nvCxnSpPr>
      <xdr:spPr>
        <a:xfrm>
          <a:off x="16179800" y="1016762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44027</xdr:rowOff>
    </xdr:from>
    <xdr:to>
      <xdr:col>23</xdr:col>
      <xdr:colOff>406400</xdr:colOff>
      <xdr:row>59</xdr:row>
      <xdr:rowOff>52070</xdr:rowOff>
    </xdr:to>
    <xdr:cxnSp macro="">
      <xdr:nvCxnSpPr>
        <xdr:cNvPr id="328" name="直線コネクタ 327"/>
        <xdr:cNvCxnSpPr/>
      </xdr:nvCxnSpPr>
      <xdr:spPr>
        <a:xfrm>
          <a:off x="15290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19896</xdr:rowOff>
    </xdr:from>
    <xdr:to>
      <xdr:col>22</xdr:col>
      <xdr:colOff>203200</xdr:colOff>
      <xdr:row>59</xdr:row>
      <xdr:rowOff>44027</xdr:rowOff>
    </xdr:to>
    <xdr:cxnSp macro="">
      <xdr:nvCxnSpPr>
        <xdr:cNvPr id="331" name="直線コネクタ 330"/>
        <xdr:cNvCxnSpPr/>
      </xdr:nvCxnSpPr>
      <xdr:spPr>
        <a:xfrm>
          <a:off x="14401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7831</xdr:rowOff>
    </xdr:from>
    <xdr:to>
      <xdr:col>21</xdr:col>
      <xdr:colOff>0</xdr:colOff>
      <xdr:row>59</xdr:row>
      <xdr:rowOff>19896</xdr:rowOff>
    </xdr:to>
    <xdr:cxnSp macro="">
      <xdr:nvCxnSpPr>
        <xdr:cNvPr id="334" name="直線コネクタ 333"/>
        <xdr:cNvCxnSpPr/>
      </xdr:nvCxnSpPr>
      <xdr:spPr>
        <a:xfrm>
          <a:off x="13512800" y="101233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21379</xdr:rowOff>
    </xdr:from>
    <xdr:to>
      <xdr:col>24</xdr:col>
      <xdr:colOff>609600</xdr:colOff>
      <xdr:row>59</xdr:row>
      <xdr:rowOff>122979</xdr:rowOff>
    </xdr:to>
    <xdr:sp macro="" textlink="">
      <xdr:nvSpPr>
        <xdr:cNvPr id="344" name="円/楕円 343"/>
        <xdr:cNvSpPr/>
      </xdr:nvSpPr>
      <xdr:spPr>
        <a:xfrm>
          <a:off x="16967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37906</xdr:rowOff>
    </xdr:from>
    <xdr:ext cx="762000" cy="259045"/>
    <xdr:sp macro="" textlink="">
      <xdr:nvSpPr>
        <xdr:cNvPr id="345" name="定員管理の状況該当値テキスト"/>
        <xdr:cNvSpPr txBox="1"/>
      </xdr:nvSpPr>
      <xdr:spPr>
        <a:xfrm>
          <a:off x="17106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46" name="円/楕円 345"/>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47" name="テキスト ボックス 346"/>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164677</xdr:rowOff>
    </xdr:from>
    <xdr:to>
      <xdr:col>22</xdr:col>
      <xdr:colOff>254000</xdr:colOff>
      <xdr:row>59</xdr:row>
      <xdr:rowOff>94827</xdr:rowOff>
    </xdr:to>
    <xdr:sp macro="" textlink="">
      <xdr:nvSpPr>
        <xdr:cNvPr id="348" name="円/楕円 347"/>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105004</xdr:rowOff>
    </xdr:from>
    <xdr:ext cx="762000" cy="259045"/>
    <xdr:sp macro="" textlink="">
      <xdr:nvSpPr>
        <xdr:cNvPr id="349" name="テキスト ボックス 348"/>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140546</xdr:rowOff>
    </xdr:from>
    <xdr:to>
      <xdr:col>21</xdr:col>
      <xdr:colOff>50800</xdr:colOff>
      <xdr:row>59</xdr:row>
      <xdr:rowOff>70696</xdr:rowOff>
    </xdr:to>
    <xdr:sp macro="" textlink="">
      <xdr:nvSpPr>
        <xdr:cNvPr id="350" name="円/楕円 349"/>
        <xdr:cNvSpPr/>
      </xdr:nvSpPr>
      <xdr:spPr>
        <a:xfrm>
          <a:off x="14351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80873</xdr:rowOff>
    </xdr:from>
    <xdr:ext cx="762000" cy="259045"/>
    <xdr:sp macro="" textlink="">
      <xdr:nvSpPr>
        <xdr:cNvPr id="351" name="テキスト ボックス 350"/>
        <xdr:cNvSpPr txBox="1"/>
      </xdr:nvSpPr>
      <xdr:spPr>
        <a:xfrm>
          <a:off x="14020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128481</xdr:rowOff>
    </xdr:from>
    <xdr:to>
      <xdr:col>19</xdr:col>
      <xdr:colOff>533400</xdr:colOff>
      <xdr:row>59</xdr:row>
      <xdr:rowOff>58631</xdr:rowOff>
    </xdr:to>
    <xdr:sp macro="" textlink="">
      <xdr:nvSpPr>
        <xdr:cNvPr id="352" name="円/楕円 351"/>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68808</xdr:rowOff>
    </xdr:from>
    <xdr:ext cx="762000" cy="259045"/>
    <xdr:sp macro="" textlink="">
      <xdr:nvSpPr>
        <xdr:cNvPr id="353" name="テキスト ボックス 352"/>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n-ea"/>
              <a:ea typeface="+mn-ea"/>
            </a:rPr>
            <a:t>平成</a:t>
          </a:r>
          <a:r>
            <a:rPr kumimoji="1" lang="en-US" altLang="ja-JP" sz="1150">
              <a:latin typeface="+mn-ea"/>
              <a:ea typeface="+mn-ea"/>
            </a:rPr>
            <a:t>28</a:t>
          </a:r>
          <a:r>
            <a:rPr kumimoji="1" lang="ja-JP" altLang="en-US" sz="1150">
              <a:latin typeface="+mn-ea"/>
              <a:ea typeface="+mn-ea"/>
            </a:rPr>
            <a:t>年度は、地方債元利償還に係る交付税算入額が減少したものの、地方債残高の減少に伴う公債費が減少したため、実質公債費比率（３か年平均）は前年度から</a:t>
          </a:r>
          <a:r>
            <a:rPr kumimoji="1" lang="en-US" altLang="ja-JP" sz="1150">
              <a:latin typeface="+mn-ea"/>
              <a:ea typeface="+mn-ea"/>
            </a:rPr>
            <a:t>1.1</a:t>
          </a:r>
          <a:r>
            <a:rPr kumimoji="1" lang="ja-JP" altLang="en-US" sz="1150">
              <a:latin typeface="+mn-ea"/>
              <a:ea typeface="+mn-ea"/>
            </a:rPr>
            <a:t>ポイント低下し</a:t>
          </a:r>
          <a:r>
            <a:rPr kumimoji="1" lang="en-US" altLang="ja-JP" sz="1150">
              <a:latin typeface="+mn-ea"/>
              <a:ea typeface="+mn-ea"/>
            </a:rPr>
            <a:t>5.5</a:t>
          </a:r>
          <a:r>
            <a:rPr kumimoji="1" lang="ja-JP" altLang="en-US" sz="1150">
              <a:latin typeface="+mn-ea"/>
              <a:ea typeface="+mn-ea"/>
            </a:rPr>
            <a:t>％となった。類似団体内平均値を下回っているが、将来負担を見据えて計画的な地方債借入を行うことで公債費負担の軽減を図る。</a:t>
          </a:r>
          <a:endParaRPr kumimoji="1" lang="en-US" altLang="ja-JP" sz="1150">
            <a:latin typeface="+mn-ea"/>
            <a:ea typeface="+mn-ea"/>
          </a:endParaRPr>
        </a:p>
        <a:p>
          <a:r>
            <a:rPr kumimoji="1" lang="en-US" altLang="ja-JP" sz="1150">
              <a:latin typeface="+mn-ea"/>
              <a:ea typeface="+mn-ea"/>
            </a:rPr>
            <a:t>【</a:t>
          </a:r>
          <a:r>
            <a:rPr kumimoji="1" lang="ja-JP" altLang="en-US" sz="1150">
              <a:latin typeface="+mn-ea"/>
              <a:ea typeface="+mn-ea"/>
            </a:rPr>
            <a:t>実質公債費比率</a:t>
          </a:r>
          <a:r>
            <a:rPr kumimoji="1" lang="en-US" altLang="ja-JP" sz="1150">
              <a:latin typeface="+mn-ea"/>
              <a:ea typeface="+mn-ea"/>
            </a:rPr>
            <a:t>】</a:t>
          </a:r>
        </a:p>
        <a:p>
          <a:r>
            <a:rPr kumimoji="1" lang="ja-JP" altLang="en-US" sz="1150">
              <a:latin typeface="+mn-ea"/>
              <a:ea typeface="+mn-ea"/>
            </a:rPr>
            <a:t>地方債の償還や債務負担行為、他会計への操出金のうち企業債等の償還に充てた額など借入金及びこれに準ずる額の大きさを指標化し、資金繰りの程度を示すもの。</a:t>
          </a:r>
          <a:endParaRPr kumimoji="1" lang="en-US" altLang="ja-JP" sz="115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40132</xdr:rowOff>
    </xdr:to>
    <xdr:cxnSp macro="">
      <xdr:nvCxnSpPr>
        <xdr:cNvPr id="385" name="直線コネクタ 384"/>
        <xdr:cNvCxnSpPr/>
      </xdr:nvCxnSpPr>
      <xdr:spPr>
        <a:xfrm flipV="1">
          <a:off x="16179800" y="67919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40132</xdr:rowOff>
    </xdr:from>
    <xdr:to>
      <xdr:col>23</xdr:col>
      <xdr:colOff>406400</xdr:colOff>
      <xdr:row>40</xdr:row>
      <xdr:rowOff>88392</xdr:rowOff>
    </xdr:to>
    <xdr:cxnSp macro="">
      <xdr:nvCxnSpPr>
        <xdr:cNvPr id="388" name="直線コネクタ 387"/>
        <xdr:cNvCxnSpPr/>
      </xdr:nvCxnSpPr>
      <xdr:spPr>
        <a:xfrm flipV="1">
          <a:off x="15290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40</xdr:row>
      <xdr:rowOff>117348</xdr:rowOff>
    </xdr:to>
    <xdr:cxnSp macro="">
      <xdr:nvCxnSpPr>
        <xdr:cNvPr id="391" name="直線コネクタ 390"/>
        <xdr:cNvCxnSpPr/>
      </xdr:nvCxnSpPr>
      <xdr:spPr>
        <a:xfrm flipV="1">
          <a:off x="14401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117348</xdr:rowOff>
    </xdr:from>
    <xdr:to>
      <xdr:col>21</xdr:col>
      <xdr:colOff>0</xdr:colOff>
      <xdr:row>41</xdr:row>
      <xdr:rowOff>13462</xdr:rowOff>
    </xdr:to>
    <xdr:cxnSp macro="">
      <xdr:nvCxnSpPr>
        <xdr:cNvPr id="394" name="直線コネクタ 393"/>
        <xdr:cNvCxnSpPr/>
      </xdr:nvCxnSpPr>
      <xdr:spPr>
        <a:xfrm flipV="1">
          <a:off x="13512800" y="69753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4" name="円/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160782</xdr:rowOff>
    </xdr:from>
    <xdr:to>
      <xdr:col>23</xdr:col>
      <xdr:colOff>457200</xdr:colOff>
      <xdr:row>40</xdr:row>
      <xdr:rowOff>90932</xdr:rowOff>
    </xdr:to>
    <xdr:sp macro="" textlink="">
      <xdr:nvSpPr>
        <xdr:cNvPr id="406" name="円/楕円 405"/>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101109</xdr:rowOff>
    </xdr:from>
    <xdr:ext cx="736600" cy="259045"/>
    <xdr:sp macro="" textlink="">
      <xdr:nvSpPr>
        <xdr:cNvPr id="407" name="テキスト ボックス 406"/>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8" name="円/楕円 407"/>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9" name="テキスト ボックス 40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10" name="円/楕円 409"/>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11" name="テキスト ボックス 410"/>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12" name="円/楕円 411"/>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13" name="テキスト ボックス 412"/>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mj-ea"/>
              <a:ea typeface="+mj-ea"/>
            </a:rPr>
            <a:t>平成</a:t>
          </a:r>
          <a:r>
            <a:rPr kumimoji="1" lang="en-US" altLang="ja-JP" sz="1150">
              <a:latin typeface="+mj-ea"/>
              <a:ea typeface="+mj-ea"/>
            </a:rPr>
            <a:t>28</a:t>
          </a:r>
          <a:r>
            <a:rPr kumimoji="1" lang="ja-JP" altLang="en-US" sz="1150">
              <a:latin typeface="+mj-ea"/>
              <a:ea typeface="+mj-ea"/>
            </a:rPr>
            <a:t>年度は、一般会計において地方債の借入抑制や地方債残高が減少したものの、豊川用水第二期工事に係る債務負担行為の増額や市民病院の放射線棟建設に係る企業債の元金償還の開始、地方債残高の減少に伴う交付税の算入見込額の減少により、将来負担比率は前年度から</a:t>
          </a:r>
          <a:r>
            <a:rPr kumimoji="1" lang="en-US" altLang="ja-JP" sz="1150">
              <a:latin typeface="+mj-ea"/>
              <a:ea typeface="+mj-ea"/>
            </a:rPr>
            <a:t>7.9</a:t>
          </a:r>
          <a:r>
            <a:rPr kumimoji="1" lang="ja-JP" altLang="en-US" sz="1150">
              <a:latin typeface="+mj-ea"/>
              <a:ea typeface="+mj-ea"/>
            </a:rPr>
            <a:t>ポイント増加し</a:t>
          </a:r>
          <a:r>
            <a:rPr kumimoji="1" lang="en-US" altLang="ja-JP" sz="1150">
              <a:latin typeface="+mj-ea"/>
              <a:ea typeface="+mj-ea"/>
            </a:rPr>
            <a:t>48.0</a:t>
          </a:r>
          <a:r>
            <a:rPr kumimoji="1" lang="ja-JP" altLang="en-US" sz="1150">
              <a:latin typeface="+mj-ea"/>
              <a:ea typeface="+mj-ea"/>
            </a:rPr>
            <a:t>％となった。全国平均や愛知県内平均を上回っているため、将来負担を見据えた計画的な地方債の借入に努めていく。</a:t>
          </a:r>
          <a:endParaRPr kumimoji="1" lang="en-US" altLang="ja-JP" sz="1150">
            <a:latin typeface="+mj-ea"/>
            <a:ea typeface="+mj-ea"/>
          </a:endParaRPr>
        </a:p>
        <a:p>
          <a:r>
            <a:rPr kumimoji="1" lang="en-US" altLang="ja-JP" sz="1150">
              <a:latin typeface="+mj-ea"/>
              <a:ea typeface="+mj-ea"/>
            </a:rPr>
            <a:t>【</a:t>
          </a:r>
          <a:r>
            <a:rPr kumimoji="1" lang="ja-JP" altLang="en-US" sz="1150">
              <a:latin typeface="+mj-ea"/>
              <a:ea typeface="+mj-ea"/>
            </a:rPr>
            <a:t>将来負担比率</a:t>
          </a:r>
          <a:r>
            <a:rPr kumimoji="1" lang="en-US" altLang="ja-JP" sz="1150">
              <a:latin typeface="+mj-ea"/>
              <a:ea typeface="+mj-ea"/>
            </a:rPr>
            <a:t>】</a:t>
          </a:r>
        </a:p>
        <a:p>
          <a:r>
            <a:rPr kumimoji="1" lang="ja-JP" altLang="en-US" sz="1150">
              <a:latin typeface="+mj-ea"/>
              <a:ea typeface="+mj-ea"/>
            </a:rPr>
            <a:t>一般会計等の地方債や将来支払っていく可能性のある負担等を指標化し、将来的な財政への圧迫の可能性の度合いを表すもの。</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121454</xdr:rowOff>
    </xdr:from>
    <xdr:to>
      <xdr:col>24</xdr:col>
      <xdr:colOff>558800</xdr:colOff>
      <xdr:row>16</xdr:row>
      <xdr:rowOff>13547</xdr:rowOff>
    </xdr:to>
    <xdr:cxnSp macro="">
      <xdr:nvCxnSpPr>
        <xdr:cNvPr id="447" name="直線コネクタ 446"/>
        <xdr:cNvCxnSpPr/>
      </xdr:nvCxnSpPr>
      <xdr:spPr>
        <a:xfrm>
          <a:off x="16179800" y="2693204"/>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119041</xdr:rowOff>
    </xdr:from>
    <xdr:to>
      <xdr:col>23</xdr:col>
      <xdr:colOff>406400</xdr:colOff>
      <xdr:row>15</xdr:row>
      <xdr:rowOff>121454</xdr:rowOff>
    </xdr:to>
    <xdr:cxnSp macro="">
      <xdr:nvCxnSpPr>
        <xdr:cNvPr id="450" name="直線コネクタ 449"/>
        <xdr:cNvCxnSpPr/>
      </xdr:nvCxnSpPr>
      <xdr:spPr>
        <a:xfrm>
          <a:off x="15290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2" name="テキスト ボックス 451"/>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119041</xdr:rowOff>
    </xdr:from>
    <xdr:to>
      <xdr:col>22</xdr:col>
      <xdr:colOff>203200</xdr:colOff>
      <xdr:row>16</xdr:row>
      <xdr:rowOff>24003</xdr:rowOff>
    </xdr:to>
    <xdr:cxnSp macro="">
      <xdr:nvCxnSpPr>
        <xdr:cNvPr id="453" name="直線コネクタ 452"/>
        <xdr:cNvCxnSpPr/>
      </xdr:nvCxnSpPr>
      <xdr:spPr>
        <a:xfrm flipV="1">
          <a:off x="14401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5" name="テキスト ボックス 454"/>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24003</xdr:rowOff>
    </xdr:from>
    <xdr:to>
      <xdr:col>21</xdr:col>
      <xdr:colOff>0</xdr:colOff>
      <xdr:row>16</xdr:row>
      <xdr:rowOff>45720</xdr:rowOff>
    </xdr:to>
    <xdr:cxnSp macro="">
      <xdr:nvCxnSpPr>
        <xdr:cNvPr id="456" name="直線コネクタ 455"/>
        <xdr:cNvCxnSpPr/>
      </xdr:nvCxnSpPr>
      <xdr:spPr>
        <a:xfrm flipV="1">
          <a:off x="13512800" y="276720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8" name="テキスト ボックス 457"/>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60" name="テキスト ボックス 459"/>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134197</xdr:rowOff>
    </xdr:from>
    <xdr:to>
      <xdr:col>24</xdr:col>
      <xdr:colOff>609600</xdr:colOff>
      <xdr:row>16</xdr:row>
      <xdr:rowOff>64347</xdr:rowOff>
    </xdr:to>
    <xdr:sp macro="" textlink="">
      <xdr:nvSpPr>
        <xdr:cNvPr id="466" name="円/楕円 465"/>
        <xdr:cNvSpPr/>
      </xdr:nvSpPr>
      <xdr:spPr>
        <a:xfrm>
          <a:off x="169672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106274</xdr:rowOff>
    </xdr:from>
    <xdr:ext cx="762000" cy="259045"/>
    <xdr:sp macro="" textlink="">
      <xdr:nvSpPr>
        <xdr:cNvPr id="467" name="将来負担の状況該当値テキスト"/>
        <xdr:cNvSpPr txBox="1"/>
      </xdr:nvSpPr>
      <xdr:spPr>
        <a:xfrm>
          <a:off x="17106900" y="267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70654</xdr:rowOff>
    </xdr:from>
    <xdr:to>
      <xdr:col>23</xdr:col>
      <xdr:colOff>457200</xdr:colOff>
      <xdr:row>16</xdr:row>
      <xdr:rowOff>804</xdr:rowOff>
    </xdr:to>
    <xdr:sp macro="" textlink="">
      <xdr:nvSpPr>
        <xdr:cNvPr id="468" name="円/楕円 467"/>
        <xdr:cNvSpPr/>
      </xdr:nvSpPr>
      <xdr:spPr>
        <a:xfrm>
          <a:off x="16129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10981</xdr:rowOff>
    </xdr:from>
    <xdr:ext cx="736600" cy="259045"/>
    <xdr:sp macro="" textlink="">
      <xdr:nvSpPr>
        <xdr:cNvPr id="469" name="テキスト ボックス 468"/>
        <xdr:cNvSpPr txBox="1"/>
      </xdr:nvSpPr>
      <xdr:spPr>
        <a:xfrm>
          <a:off x="15798800" y="241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68241</xdr:rowOff>
    </xdr:from>
    <xdr:to>
      <xdr:col>22</xdr:col>
      <xdr:colOff>254000</xdr:colOff>
      <xdr:row>15</xdr:row>
      <xdr:rowOff>169841</xdr:rowOff>
    </xdr:to>
    <xdr:sp macro="" textlink="">
      <xdr:nvSpPr>
        <xdr:cNvPr id="470" name="円/楕円 469"/>
        <xdr:cNvSpPr/>
      </xdr:nvSpPr>
      <xdr:spPr>
        <a:xfrm>
          <a:off x="15240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8568</xdr:rowOff>
    </xdr:from>
    <xdr:ext cx="762000" cy="259045"/>
    <xdr:sp macro="" textlink="">
      <xdr:nvSpPr>
        <xdr:cNvPr id="471" name="テキスト ボックス 470"/>
        <xdr:cNvSpPr txBox="1"/>
      </xdr:nvSpPr>
      <xdr:spPr>
        <a:xfrm>
          <a:off x="14909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144653</xdr:rowOff>
    </xdr:from>
    <xdr:to>
      <xdr:col>21</xdr:col>
      <xdr:colOff>50800</xdr:colOff>
      <xdr:row>16</xdr:row>
      <xdr:rowOff>74803</xdr:rowOff>
    </xdr:to>
    <xdr:sp macro="" textlink="">
      <xdr:nvSpPr>
        <xdr:cNvPr id="472" name="円/楕円 471"/>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84980</xdr:rowOff>
    </xdr:from>
    <xdr:ext cx="762000" cy="259045"/>
    <xdr:sp macro="" textlink="">
      <xdr:nvSpPr>
        <xdr:cNvPr id="473" name="テキスト ボックス 472"/>
        <xdr:cNvSpPr txBox="1"/>
      </xdr:nvSpPr>
      <xdr:spPr>
        <a:xfrm>
          <a:off x="14020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74" name="円/楕円 473"/>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75" name="テキスト ボックス 474"/>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年度の人件費決算額は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年度に比べ減少したが、他の支出と比較し減少幅が少なかったために人件費にかかる経常収支比率は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ポイント増加した。ただし、職員数・人件費は類似団体と比較しても少なく、今後も引き続き総人件費の抑制に努める。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115570</xdr:rowOff>
    </xdr:to>
    <xdr:cxnSp macro="">
      <xdr:nvCxnSpPr>
        <xdr:cNvPr id="64" name="直線コネクタ 63"/>
        <xdr:cNvCxnSpPr/>
      </xdr:nvCxnSpPr>
      <xdr:spPr>
        <a:xfrm>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88138</xdr:rowOff>
    </xdr:to>
    <xdr:cxnSp macro="">
      <xdr:nvCxnSpPr>
        <xdr:cNvPr id="67" name="直線コネクタ 66"/>
        <xdr:cNvCxnSpPr/>
      </xdr:nvCxnSpPr>
      <xdr:spPr>
        <a:xfrm>
          <a:off x="3098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33274</xdr:rowOff>
    </xdr:to>
    <xdr:cxnSp macro="">
      <xdr:nvCxnSpPr>
        <xdr:cNvPr id="70" name="直線コネクタ 69"/>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124714</xdr:rowOff>
    </xdr:to>
    <xdr:cxnSp macro="">
      <xdr:nvCxnSpPr>
        <xdr:cNvPr id="73" name="直線コネクタ 72"/>
        <xdr:cNvCxnSpPr/>
      </xdr:nvCxnSpPr>
      <xdr:spPr>
        <a:xfrm flipV="1">
          <a:off x="1320800" y="6349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81297</xdr:rowOff>
    </xdr:from>
    <xdr:ext cx="762000" cy="259045"/>
    <xdr:sp macro="" textlink="">
      <xdr:nvSpPr>
        <xdr:cNvPr id="84"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149115</xdr:rowOff>
    </xdr:from>
    <xdr:ext cx="736600" cy="259045"/>
    <xdr:sp macro="" textlink="">
      <xdr:nvSpPr>
        <xdr:cNvPr id="86" name="テキスト ボックス 85"/>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1" name="円/楕円 90"/>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92" name="テキスト ボックス 91"/>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物件費に係る経常収支比率は、行政事務の情報化推進に係る事業費などが減少した一方、土地課税や予防接種、資源化センターのごみ処理に係る事業費が増加したため、平成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0.9</a:t>
          </a:r>
          <a:r>
            <a:rPr kumimoji="1" lang="ja-JP" altLang="en-US" sz="1300">
              <a:latin typeface="ＭＳ Ｐゴシック"/>
            </a:rPr>
            <a:t>ポイント上昇した。平成</a:t>
          </a:r>
          <a:r>
            <a:rPr kumimoji="1" lang="en-US" altLang="ja-JP" sz="1300">
              <a:latin typeface="ＭＳ Ｐゴシック"/>
            </a:rPr>
            <a:t>28</a:t>
          </a:r>
          <a:r>
            <a:rPr kumimoji="1" lang="ja-JP" altLang="en-US" sz="1300">
              <a:latin typeface="ＭＳ Ｐゴシック"/>
            </a:rPr>
            <a:t>年度における経常的な物件費は</a:t>
          </a:r>
          <a:r>
            <a:rPr kumimoji="1" lang="en-US" altLang="ja-JP" sz="1300">
              <a:latin typeface="ＭＳ Ｐゴシック"/>
            </a:rPr>
            <a:t>150</a:t>
          </a:r>
          <a:r>
            <a:rPr kumimoji="1" lang="ja-JP" altLang="en-US" sz="1300">
              <a:latin typeface="ＭＳ Ｐゴシック"/>
            </a:rPr>
            <a:t>億</a:t>
          </a:r>
          <a:r>
            <a:rPr kumimoji="1" lang="en-US" altLang="ja-JP" sz="1300">
              <a:latin typeface="ＭＳ Ｐゴシック"/>
            </a:rPr>
            <a:t>3,406</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3,159</a:t>
          </a:r>
          <a:r>
            <a:rPr kumimoji="1" lang="ja-JP" altLang="en-US" sz="1300">
              <a:latin typeface="ＭＳ Ｐゴシック"/>
            </a:rPr>
            <a:t>万円増加した。</a:t>
          </a:r>
          <a:endParaRPr kumimoji="1" lang="en-US" altLang="ja-JP" sz="1300">
            <a:latin typeface="ＭＳ Ｐゴシック"/>
          </a:endParaRPr>
        </a:p>
        <a:p>
          <a:r>
            <a:rPr kumimoji="1" lang="ja-JP" altLang="en-US" sz="1300">
              <a:latin typeface="ＭＳ Ｐゴシック"/>
            </a:rPr>
            <a:t>類似団体内の順位においては下位に位置しているため、引き続き経費削減に努める。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139700</xdr:rowOff>
    </xdr:to>
    <xdr:cxnSp macro="">
      <xdr:nvCxnSpPr>
        <xdr:cNvPr id="125" name="直線コネクタ 124"/>
        <xdr:cNvCxnSpPr/>
      </xdr:nvCxnSpPr>
      <xdr:spPr>
        <a:xfrm>
          <a:off x="15671800" y="311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25400</xdr:rowOff>
    </xdr:to>
    <xdr:cxnSp macro="">
      <xdr:nvCxnSpPr>
        <xdr:cNvPr id="128" name="直線コネクタ 127"/>
        <xdr:cNvCxnSpPr/>
      </xdr:nvCxnSpPr>
      <xdr:spPr>
        <a:xfrm>
          <a:off x="14782800" y="311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95250</xdr:rowOff>
    </xdr:from>
    <xdr:to>
      <xdr:col>21</xdr:col>
      <xdr:colOff>361950</xdr:colOff>
      <xdr:row>18</xdr:row>
      <xdr:rowOff>25400</xdr:rowOff>
    </xdr:to>
    <xdr:cxnSp macro="">
      <xdr:nvCxnSpPr>
        <xdr:cNvPr id="131" name="直線コネクタ 130"/>
        <xdr:cNvCxnSpPr/>
      </xdr:nvCxnSpPr>
      <xdr:spPr>
        <a:xfrm>
          <a:off x="13893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133350</xdr:rowOff>
    </xdr:to>
    <xdr:cxnSp macro="">
      <xdr:nvCxnSpPr>
        <xdr:cNvPr id="134" name="直線コネクタ 133"/>
        <xdr:cNvCxnSpPr/>
      </xdr:nvCxnSpPr>
      <xdr:spPr>
        <a:xfrm flipV="1">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4" name="円/楕円 143"/>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5"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46" name="円/楕円 145"/>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47" name="テキスト ボックス 146"/>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48" name="円/楕円 147"/>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49" name="テキスト ボックス 14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44450</xdr:rowOff>
    </xdr:from>
    <xdr:to>
      <xdr:col>20</xdr:col>
      <xdr:colOff>209550</xdr:colOff>
      <xdr:row>17</xdr:row>
      <xdr:rowOff>146050</xdr:rowOff>
    </xdr:to>
    <xdr:sp macro="" textlink="">
      <xdr:nvSpPr>
        <xdr:cNvPr id="150" name="円/楕円 149"/>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51" name="テキスト ボックス 150"/>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2" name="円/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扶助費に係る経常収支比率は、生活保護扶助事業費や児童手当給付事業費が受給者の減により減少したものの、障害福祉サービス等給付事業費や障害児通所支援給付事業費が増加したため、平成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0.9</a:t>
          </a:r>
          <a:r>
            <a:rPr kumimoji="1" lang="ja-JP" altLang="en-US" sz="1300">
              <a:latin typeface="ＭＳ Ｐゴシック"/>
            </a:rPr>
            <a:t>ポイント上昇した。平成</a:t>
          </a:r>
          <a:r>
            <a:rPr kumimoji="1" lang="en-US" altLang="ja-JP" sz="1300">
              <a:latin typeface="ＭＳ Ｐゴシック"/>
            </a:rPr>
            <a:t>28</a:t>
          </a:r>
          <a:r>
            <a:rPr kumimoji="1" lang="ja-JP" altLang="en-US" sz="1300">
              <a:latin typeface="ＭＳ Ｐゴシック"/>
            </a:rPr>
            <a:t>年度における経常的な扶助費は</a:t>
          </a:r>
          <a:r>
            <a:rPr kumimoji="1" lang="en-US" altLang="ja-JP" sz="1300">
              <a:latin typeface="ＭＳ Ｐゴシック"/>
            </a:rPr>
            <a:t>305</a:t>
          </a:r>
          <a:r>
            <a:rPr kumimoji="1" lang="ja-JP" altLang="en-US" sz="1300">
              <a:latin typeface="ＭＳ Ｐゴシック"/>
            </a:rPr>
            <a:t>億</a:t>
          </a:r>
          <a:r>
            <a:rPr kumimoji="1" lang="en-US" altLang="ja-JP" sz="1300">
              <a:latin typeface="ＭＳ Ｐゴシック"/>
            </a:rPr>
            <a:t>7,286</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136</a:t>
          </a:r>
          <a:r>
            <a:rPr kumimoji="1" lang="ja-JP" altLang="en-US" sz="1300">
              <a:latin typeface="ＭＳ Ｐゴシック"/>
            </a:rPr>
            <a:t>万円増加した。</a:t>
          </a:r>
          <a:endParaRPr kumimoji="1" lang="en-US" altLang="ja-JP" sz="1300">
            <a:latin typeface="ＭＳ Ｐゴシック"/>
          </a:endParaRPr>
        </a:p>
        <a:p>
          <a:r>
            <a:rPr kumimoji="1" lang="ja-JP" altLang="en-US" sz="1300">
              <a:latin typeface="ＭＳ Ｐゴシック"/>
            </a:rPr>
            <a:t>扶助費は今後も増加が見込まれるが、制度を持続的に運営するためにも事業内容の見直しなどに取り組んでいく。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101600</xdr:rowOff>
    </xdr:to>
    <xdr:cxnSp macro="">
      <xdr:nvCxnSpPr>
        <xdr:cNvPr id="186" name="直線コネクタ 185"/>
        <xdr:cNvCxnSpPr/>
      </xdr:nvCxnSpPr>
      <xdr:spPr>
        <a:xfrm>
          <a:off x="3987800" y="993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158750</xdr:rowOff>
    </xdr:from>
    <xdr:to>
      <xdr:col>5</xdr:col>
      <xdr:colOff>549275</xdr:colOff>
      <xdr:row>58</xdr:row>
      <xdr:rowOff>165100</xdr:rowOff>
    </xdr:to>
    <xdr:cxnSp macro="">
      <xdr:nvCxnSpPr>
        <xdr:cNvPr id="189" name="直線コネクタ 188"/>
        <xdr:cNvCxnSpPr/>
      </xdr:nvCxnSpPr>
      <xdr:spPr>
        <a:xfrm flipV="1">
          <a:off x="3098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165100</xdr:rowOff>
    </xdr:to>
    <xdr:cxnSp macro="">
      <xdr:nvCxnSpPr>
        <xdr:cNvPr id="192" name="直線コネクタ 191"/>
        <xdr:cNvCxnSpPr/>
      </xdr:nvCxnSpPr>
      <xdr:spPr>
        <a:xfrm>
          <a:off x="2209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58</xdr:row>
      <xdr:rowOff>127000</xdr:rowOff>
    </xdr:to>
    <xdr:cxnSp macro="">
      <xdr:nvCxnSpPr>
        <xdr:cNvPr id="195" name="直線コネクタ 194"/>
        <xdr:cNvCxnSpPr/>
      </xdr:nvCxnSpPr>
      <xdr:spPr>
        <a:xfrm flipV="1">
          <a:off x="1320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50800</xdr:rowOff>
    </xdr:from>
    <xdr:to>
      <xdr:col>7</xdr:col>
      <xdr:colOff>66675</xdr:colOff>
      <xdr:row>58</xdr:row>
      <xdr:rowOff>152400</xdr:rowOff>
    </xdr:to>
    <xdr:sp macro="" textlink="">
      <xdr:nvSpPr>
        <xdr:cNvPr id="205" name="円/楕円 204"/>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22877</xdr:rowOff>
    </xdr:from>
    <xdr:ext cx="762000" cy="259045"/>
    <xdr:sp macro="" textlink="">
      <xdr:nvSpPr>
        <xdr:cNvPr id="206"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07" name="円/楕円 206"/>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08" name="テキスト ボックス 207"/>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09" name="円/楕円 208"/>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0" name="テキスト ボックス 209"/>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38100</xdr:rowOff>
    </xdr:from>
    <xdr:to>
      <xdr:col>3</xdr:col>
      <xdr:colOff>193675</xdr:colOff>
      <xdr:row>58</xdr:row>
      <xdr:rowOff>139700</xdr:rowOff>
    </xdr:to>
    <xdr:sp macro="" textlink="">
      <xdr:nvSpPr>
        <xdr:cNvPr id="211" name="円/楕円 210"/>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124477</xdr:rowOff>
    </xdr:from>
    <xdr:ext cx="762000" cy="259045"/>
    <xdr:sp macro="" textlink="">
      <xdr:nvSpPr>
        <xdr:cNvPr id="212" name="テキスト ボックス 211"/>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3" name="円/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年度は、国民健康保険事業や介護保険、後期高齢者医療の特別会計への繰出金などの増加により、平成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1.1</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類似団体内の順位において上位に位置しているものの、繰出金は近年増加しているため、特別会計において受益者負担の適正化を進めるなど、普通会計の負担抑制に努める。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92710</xdr:rowOff>
    </xdr:to>
    <xdr:cxnSp macro="">
      <xdr:nvCxnSpPr>
        <xdr:cNvPr id="247" name="直線コネクタ 246"/>
        <xdr:cNvCxnSpPr/>
      </xdr:nvCxnSpPr>
      <xdr:spPr>
        <a:xfrm>
          <a:off x="15671800" y="94386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8890</xdr:rowOff>
    </xdr:to>
    <xdr:cxnSp macro="">
      <xdr:nvCxnSpPr>
        <xdr:cNvPr id="250" name="直線コネクタ 249"/>
        <xdr:cNvCxnSpPr/>
      </xdr:nvCxnSpPr>
      <xdr:spPr>
        <a:xfrm>
          <a:off x="14782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142240</xdr:rowOff>
    </xdr:to>
    <xdr:cxnSp macro="">
      <xdr:nvCxnSpPr>
        <xdr:cNvPr id="253" name="直線コネクタ 252"/>
        <xdr:cNvCxnSpPr/>
      </xdr:nvCxnSpPr>
      <xdr:spPr>
        <a:xfrm>
          <a:off x="13893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119380</xdr:rowOff>
    </xdr:to>
    <xdr:cxnSp macro="">
      <xdr:nvCxnSpPr>
        <xdr:cNvPr id="256" name="直線コネクタ 255"/>
        <xdr:cNvCxnSpPr/>
      </xdr:nvCxnSpPr>
      <xdr:spPr>
        <a:xfrm flipV="1">
          <a:off x="13004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6" name="円/楕円 265"/>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7"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8" name="円/楕円 267"/>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9" name="テキスト ボックス 268"/>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0" name="円/楕円 269"/>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1" name="テキスト ボックス 27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2" name="円/楕円 271"/>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3" name="テキスト ボックス 272"/>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に係る経常収支比率は、</a:t>
          </a:r>
          <a:r>
            <a:rPr kumimoji="1" lang="ja-JP" altLang="ja-JP" sz="1300">
              <a:solidFill>
                <a:schemeClr val="dk1"/>
              </a:solidFill>
              <a:effectLst/>
              <a:latin typeface="+mn-lt"/>
              <a:ea typeface="+mn-ea"/>
              <a:cs typeface="+mn-cs"/>
            </a:rPr>
            <a:t>市民病院事業会計や下水道事業会計への繰出金が減少したた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ea"/>
              <a:ea typeface="+mn-ea"/>
              <a:cs typeface="+mn-cs"/>
            </a:rPr>
            <a:t>民営児童クラブ運営に係る補助金や東三河広域連合への負担金などが増加したため</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年度と比べ</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上昇</a:t>
          </a:r>
          <a:r>
            <a:rPr kumimoji="1" lang="ja-JP" altLang="ja-JP" sz="1300">
              <a:solidFill>
                <a:schemeClr val="dk1"/>
              </a:solidFill>
              <a:effectLst/>
              <a:latin typeface="+mn-ea"/>
              <a:ea typeface="+mn-ea"/>
              <a:cs typeface="+mn-cs"/>
            </a:rPr>
            <a:t>した。平成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年度における経常的な</a:t>
          </a:r>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は</a:t>
          </a:r>
          <a:r>
            <a:rPr kumimoji="1" lang="en-US" altLang="ja-JP" sz="1300">
              <a:solidFill>
                <a:schemeClr val="dk1"/>
              </a:solidFill>
              <a:effectLst/>
              <a:latin typeface="+mn-ea"/>
              <a:ea typeface="+mn-ea"/>
              <a:cs typeface="+mn-cs"/>
            </a:rPr>
            <a:t>69</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8,137</a:t>
          </a:r>
          <a:r>
            <a:rPr kumimoji="1" lang="ja-JP" altLang="ja-JP" sz="1300">
              <a:solidFill>
                <a:schemeClr val="dk1"/>
              </a:solidFill>
              <a:effectLst/>
              <a:latin typeface="+mn-ea"/>
              <a:ea typeface="+mn-ea"/>
              <a:cs typeface="+mn-cs"/>
            </a:rPr>
            <a:t>万円で、平成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年度と比べ</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1,655</a:t>
          </a:r>
          <a:r>
            <a:rPr kumimoji="1" lang="ja-JP" altLang="en-US" sz="1300">
              <a:solidFill>
                <a:schemeClr val="dk1"/>
              </a:solidFill>
              <a:effectLst/>
              <a:latin typeface="+mn-ea"/>
              <a:ea typeface="+mn-ea"/>
              <a:cs typeface="+mn-cs"/>
            </a:rPr>
            <a:t>万円減少</a:t>
          </a:r>
          <a:r>
            <a:rPr kumimoji="1" lang="ja-JP" altLang="ja-JP" sz="1300">
              <a:solidFill>
                <a:schemeClr val="dk1"/>
              </a:solidFill>
              <a:effectLst/>
              <a:latin typeface="+mn-ea"/>
              <a:ea typeface="+mn-ea"/>
              <a:cs typeface="+mn-cs"/>
            </a:rPr>
            <a:t>した。</a:t>
          </a:r>
          <a:endParaRPr lang="ja-JP" altLang="ja-JP" sz="1300">
            <a:effectLst/>
            <a:latin typeface="+mn-ea"/>
            <a:ea typeface="+mn-ea"/>
          </a:endParaRPr>
        </a:p>
        <a:p>
          <a:r>
            <a:rPr kumimoji="1" lang="ja-JP" altLang="en-US" sz="1300">
              <a:solidFill>
                <a:schemeClr val="dk1"/>
              </a:solidFill>
              <a:effectLst/>
              <a:latin typeface="+mn-ea"/>
              <a:ea typeface="+mn-ea"/>
              <a:cs typeface="+mn-cs"/>
            </a:rPr>
            <a:t>今後も補助金等の支出について整理・合理化に努める。</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110672</xdr:rowOff>
    </xdr:to>
    <xdr:cxnSp macro="">
      <xdr:nvCxnSpPr>
        <xdr:cNvPr id="310" name="直線コネクタ 309"/>
        <xdr:cNvCxnSpPr/>
      </xdr:nvCxnSpPr>
      <xdr:spPr>
        <a:xfrm>
          <a:off x="15671800" y="626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110672</xdr:rowOff>
    </xdr:to>
    <xdr:cxnSp macro="">
      <xdr:nvCxnSpPr>
        <xdr:cNvPr id="313" name="直線コネクタ 312"/>
        <xdr:cNvCxnSpPr/>
      </xdr:nvCxnSpPr>
      <xdr:spPr>
        <a:xfrm flipV="1">
          <a:off x="14782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36</xdr:row>
      <xdr:rowOff>110672</xdr:rowOff>
    </xdr:to>
    <xdr:cxnSp macro="">
      <xdr:nvCxnSpPr>
        <xdr:cNvPr id="316" name="直線コネクタ 315"/>
        <xdr:cNvCxnSpPr/>
      </xdr:nvCxnSpPr>
      <xdr:spPr>
        <a:xfrm>
          <a:off x="13893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36</xdr:row>
      <xdr:rowOff>88900</xdr:rowOff>
    </xdr:to>
    <xdr:cxnSp macro="">
      <xdr:nvCxnSpPr>
        <xdr:cNvPr id="319" name="直線コネクタ 318"/>
        <xdr:cNvCxnSpPr/>
      </xdr:nvCxnSpPr>
      <xdr:spPr>
        <a:xfrm flipV="1">
          <a:off x="13004800" y="625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29" name="円/楕円 328"/>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31949</xdr:rowOff>
    </xdr:from>
    <xdr:ext cx="762000" cy="259045"/>
    <xdr:sp macro="" textlink="">
      <xdr:nvSpPr>
        <xdr:cNvPr id="330" name="補助費等該当値テキスト"/>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1" name="円/楕円 330"/>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2" name="テキスト ボックス 331"/>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33" name="円/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5" name="円/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7" name="円/楕円 336"/>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8" name="テキスト ボックス 337"/>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公債費に係る経常収支比率は、減税補塡債償還額の減少などにより平成</a:t>
          </a:r>
          <a:r>
            <a:rPr kumimoji="1" lang="en-US" altLang="ja-JP" sz="1300">
              <a:latin typeface="ＭＳ Ｐゴシック"/>
            </a:rPr>
            <a:t>27</a:t>
          </a:r>
          <a:r>
            <a:rPr kumimoji="1" lang="ja-JP" altLang="en-US" sz="1300">
              <a:latin typeface="ＭＳ Ｐゴシック"/>
            </a:rPr>
            <a:t>年度に比べ</a:t>
          </a:r>
          <a:r>
            <a:rPr kumimoji="1" lang="en-US" altLang="ja-JP" sz="1300">
              <a:latin typeface="ＭＳ Ｐゴシック"/>
            </a:rPr>
            <a:t>0.6</a:t>
          </a:r>
          <a:r>
            <a:rPr kumimoji="1" lang="ja-JP" altLang="en-US" sz="1300">
              <a:latin typeface="ＭＳ Ｐゴシック"/>
            </a:rPr>
            <a:t>ポイント低下した。平成</a:t>
          </a:r>
          <a:r>
            <a:rPr kumimoji="1" lang="en-US" altLang="ja-JP" sz="1300">
              <a:latin typeface="ＭＳ Ｐゴシック"/>
            </a:rPr>
            <a:t>28</a:t>
          </a:r>
          <a:r>
            <a:rPr kumimoji="1" lang="ja-JP" altLang="en-US" sz="1300">
              <a:latin typeface="ＭＳ Ｐゴシック"/>
            </a:rPr>
            <a:t>年度における経常的な公債費は</a:t>
          </a:r>
          <a:r>
            <a:rPr kumimoji="1" lang="en-US" altLang="ja-JP" sz="1300">
              <a:latin typeface="ＭＳ Ｐゴシック"/>
            </a:rPr>
            <a:t>98</a:t>
          </a:r>
          <a:r>
            <a:rPr kumimoji="1" lang="ja-JP" altLang="en-US" sz="1300">
              <a:latin typeface="ＭＳ Ｐゴシック"/>
            </a:rPr>
            <a:t>億</a:t>
          </a:r>
          <a:r>
            <a:rPr kumimoji="1" lang="en-US" altLang="ja-JP" sz="1300">
              <a:latin typeface="ＭＳ Ｐゴシック"/>
            </a:rPr>
            <a:t>5,950</a:t>
          </a:r>
          <a:r>
            <a:rPr kumimoji="1" lang="ja-JP" altLang="en-US" sz="1300">
              <a:latin typeface="ＭＳ Ｐゴシック"/>
            </a:rPr>
            <a:t>万円で、平成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6,043</a:t>
          </a:r>
          <a:r>
            <a:rPr kumimoji="1" lang="ja-JP" altLang="en-US" sz="1300">
              <a:latin typeface="ＭＳ Ｐゴシック"/>
            </a:rPr>
            <a:t>万円減少した。</a:t>
          </a:r>
          <a:endParaRPr kumimoji="1" lang="en-US" altLang="ja-JP" sz="1300">
            <a:latin typeface="ＭＳ Ｐゴシック"/>
          </a:endParaRPr>
        </a:p>
        <a:p>
          <a:r>
            <a:rPr kumimoji="1" lang="ja-JP" altLang="en-US" sz="1300">
              <a:latin typeface="ＭＳ Ｐゴシック"/>
            </a:rPr>
            <a:t>類似団体内の順位でも比較的上位に位置しており、今後も将来負担を見据えた計画的な地方債の借入を行うことで、公債費負担の抑制に努める。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149861</xdr:rowOff>
    </xdr:to>
    <xdr:cxnSp macro="">
      <xdr:nvCxnSpPr>
        <xdr:cNvPr id="371" name="直線コネクタ 370"/>
        <xdr:cNvCxnSpPr/>
      </xdr:nvCxnSpPr>
      <xdr:spPr>
        <a:xfrm flipV="1">
          <a:off x="3987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92711</xdr:rowOff>
    </xdr:to>
    <xdr:cxnSp macro="">
      <xdr:nvCxnSpPr>
        <xdr:cNvPr id="374" name="直線コネクタ 373"/>
        <xdr:cNvCxnSpPr/>
      </xdr:nvCxnSpPr>
      <xdr:spPr>
        <a:xfrm flipV="1">
          <a:off x="3098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115570</xdr:rowOff>
    </xdr:to>
    <xdr:cxnSp macro="">
      <xdr:nvCxnSpPr>
        <xdr:cNvPr id="377" name="直線コネクタ 376"/>
        <xdr:cNvCxnSpPr/>
      </xdr:nvCxnSpPr>
      <xdr:spPr>
        <a:xfrm flipV="1">
          <a:off x="2209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153670</xdr:rowOff>
    </xdr:to>
    <xdr:cxnSp macro="">
      <xdr:nvCxnSpPr>
        <xdr:cNvPr id="380" name="直線コネクタ 379"/>
        <xdr:cNvCxnSpPr/>
      </xdr:nvCxnSpPr>
      <xdr:spPr>
        <a:xfrm flipV="1">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0" name="円/楕円 389"/>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1"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92" name="円/楕円 391"/>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93" name="テキスト ボックス 39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4" name="円/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6" name="円/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8" name="円/楕円 397"/>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9" name="テキスト ボックス 398"/>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年度は、人件費や補助費等が減少したものの、物件費や扶助費、繰出金が増加したため、公債費を除く経常経費の合計については平成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3.4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類似団体内の順位や全国平均、愛知県平均よりも上回っているため、今後もすべての費用について歳出削減に努める。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143002</xdr:rowOff>
    </xdr:to>
    <xdr:cxnSp macro="">
      <xdr:nvCxnSpPr>
        <xdr:cNvPr id="430" name="直線コネクタ 429"/>
        <xdr:cNvCxnSpPr/>
      </xdr:nvCxnSpPr>
      <xdr:spPr>
        <a:xfrm>
          <a:off x="15671800" y="131892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10413</xdr:rowOff>
    </xdr:to>
    <xdr:cxnSp macro="">
      <xdr:nvCxnSpPr>
        <xdr:cNvPr id="433" name="直線コネクタ 432"/>
        <xdr:cNvCxnSpPr/>
      </xdr:nvCxnSpPr>
      <xdr:spPr>
        <a:xfrm flipV="1">
          <a:off x="14782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77</xdr:row>
      <xdr:rowOff>10413</xdr:rowOff>
    </xdr:to>
    <xdr:cxnSp macro="">
      <xdr:nvCxnSpPr>
        <xdr:cNvPr id="436" name="直線コネクタ 435"/>
        <xdr:cNvCxnSpPr/>
      </xdr:nvCxnSpPr>
      <xdr:spPr>
        <a:xfrm>
          <a:off x="13893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76</xdr:row>
      <xdr:rowOff>168148</xdr:rowOff>
    </xdr:to>
    <xdr:cxnSp macro="">
      <xdr:nvCxnSpPr>
        <xdr:cNvPr id="439" name="直線コネクタ 438"/>
        <xdr:cNvCxnSpPr/>
      </xdr:nvCxnSpPr>
      <xdr:spPr>
        <a:xfrm flipV="1">
          <a:off x="13004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9" name="円/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1" name="円/楕円 450"/>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52" name="テキスト ボックス 451"/>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131063</xdr:rowOff>
    </xdr:from>
    <xdr:to>
      <xdr:col>21</xdr:col>
      <xdr:colOff>412750</xdr:colOff>
      <xdr:row>77</xdr:row>
      <xdr:rowOff>61213</xdr:rowOff>
    </xdr:to>
    <xdr:sp macro="" textlink="">
      <xdr:nvSpPr>
        <xdr:cNvPr id="453" name="円/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54" name="テキスト ボックス 453"/>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5" name="円/楕円 454"/>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6" name="テキスト ボックス 455"/>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7" name="円/楕円 456"/>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8" name="テキスト ボックス 457"/>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141387</xdr:rowOff>
    </xdr:from>
    <xdr:to>
      <xdr:col>4</xdr:col>
      <xdr:colOff>1117600</xdr:colOff>
      <xdr:row>18</xdr:row>
      <xdr:rowOff>156154</xdr:rowOff>
    </xdr:to>
    <xdr:cxnSp macro="">
      <xdr:nvCxnSpPr>
        <xdr:cNvPr id="48" name="直線コネクタ 47"/>
        <xdr:cNvCxnSpPr/>
      </xdr:nvCxnSpPr>
      <xdr:spPr bwMode="auto">
        <a:xfrm>
          <a:off x="5003800" y="3275112"/>
          <a:ext cx="6477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141387</xdr:rowOff>
    </xdr:from>
    <xdr:to>
      <xdr:col>4</xdr:col>
      <xdr:colOff>469900</xdr:colOff>
      <xdr:row>19</xdr:row>
      <xdr:rowOff>47203</xdr:rowOff>
    </xdr:to>
    <xdr:cxnSp macro="">
      <xdr:nvCxnSpPr>
        <xdr:cNvPr id="51" name="直線コネクタ 50"/>
        <xdr:cNvCxnSpPr/>
      </xdr:nvCxnSpPr>
      <xdr:spPr bwMode="auto">
        <a:xfrm flipV="1">
          <a:off x="43053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47203</xdr:rowOff>
    </xdr:from>
    <xdr:to>
      <xdr:col>3</xdr:col>
      <xdr:colOff>904875</xdr:colOff>
      <xdr:row>19</xdr:row>
      <xdr:rowOff>96718</xdr:rowOff>
    </xdr:to>
    <xdr:cxnSp macro="">
      <xdr:nvCxnSpPr>
        <xdr:cNvPr id="54" name="直線コネクタ 53"/>
        <xdr:cNvCxnSpPr/>
      </xdr:nvCxnSpPr>
      <xdr:spPr bwMode="auto">
        <a:xfrm flipV="1">
          <a:off x="3606800" y="3352378"/>
          <a:ext cx="698500" cy="4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75321</xdr:rowOff>
    </xdr:from>
    <xdr:to>
      <xdr:col>3</xdr:col>
      <xdr:colOff>206375</xdr:colOff>
      <xdr:row>19</xdr:row>
      <xdr:rowOff>96718</xdr:rowOff>
    </xdr:to>
    <xdr:cxnSp macro="">
      <xdr:nvCxnSpPr>
        <xdr:cNvPr id="57" name="直線コネクタ 56"/>
        <xdr:cNvCxnSpPr/>
      </xdr:nvCxnSpPr>
      <xdr:spPr bwMode="auto">
        <a:xfrm>
          <a:off x="2908300" y="3380496"/>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105354</xdr:rowOff>
    </xdr:from>
    <xdr:to>
      <xdr:col>5</xdr:col>
      <xdr:colOff>34925</xdr:colOff>
      <xdr:row>19</xdr:row>
      <xdr:rowOff>35504</xdr:rowOff>
    </xdr:to>
    <xdr:sp macro="" textlink="">
      <xdr:nvSpPr>
        <xdr:cNvPr id="67" name="円/楕円 66"/>
        <xdr:cNvSpPr/>
      </xdr:nvSpPr>
      <xdr:spPr bwMode="auto">
        <a:xfrm>
          <a:off x="56007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77431</xdr:rowOff>
    </xdr:from>
    <xdr:ext cx="762000" cy="259045"/>
    <xdr:sp macro="" textlink="">
      <xdr:nvSpPr>
        <xdr:cNvPr id="68" name="人口1人当たり決算額の推移該当値テキスト130"/>
        <xdr:cNvSpPr txBox="1"/>
      </xdr:nvSpPr>
      <xdr:spPr>
        <a:xfrm>
          <a:off x="5740400" y="321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54,154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90587</xdr:rowOff>
    </xdr:from>
    <xdr:to>
      <xdr:col>4</xdr:col>
      <xdr:colOff>520700</xdr:colOff>
      <xdr:row>19</xdr:row>
      <xdr:rowOff>20737</xdr:rowOff>
    </xdr:to>
    <xdr:sp macro="" textlink="">
      <xdr:nvSpPr>
        <xdr:cNvPr id="69" name="円/楕円 68"/>
        <xdr:cNvSpPr/>
      </xdr:nvSpPr>
      <xdr:spPr bwMode="auto">
        <a:xfrm>
          <a:off x="49530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5514</xdr:rowOff>
    </xdr:from>
    <xdr:ext cx="736600" cy="259045"/>
    <xdr:sp macro="" textlink="">
      <xdr:nvSpPr>
        <xdr:cNvPr id="70" name="テキスト ボックス 69"/>
        <xdr:cNvSpPr txBox="1"/>
      </xdr:nvSpPr>
      <xdr:spPr>
        <a:xfrm>
          <a:off x="4622800" y="331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167853</xdr:rowOff>
    </xdr:from>
    <xdr:to>
      <xdr:col>3</xdr:col>
      <xdr:colOff>955675</xdr:colOff>
      <xdr:row>19</xdr:row>
      <xdr:rowOff>98003</xdr:rowOff>
    </xdr:to>
    <xdr:sp macro="" textlink="">
      <xdr:nvSpPr>
        <xdr:cNvPr id="71" name="円/楕円 70"/>
        <xdr:cNvSpPr/>
      </xdr:nvSpPr>
      <xdr:spPr bwMode="auto">
        <a:xfrm>
          <a:off x="42545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82780</xdr:rowOff>
    </xdr:from>
    <xdr:ext cx="762000" cy="259045"/>
    <xdr:sp macro="" textlink="">
      <xdr:nvSpPr>
        <xdr:cNvPr id="72" name="テキスト ボックス 71"/>
        <xdr:cNvSpPr txBox="1"/>
      </xdr:nvSpPr>
      <xdr:spPr>
        <a:xfrm>
          <a:off x="39243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45918</xdr:rowOff>
    </xdr:from>
    <xdr:to>
      <xdr:col>3</xdr:col>
      <xdr:colOff>257175</xdr:colOff>
      <xdr:row>19</xdr:row>
      <xdr:rowOff>147518</xdr:rowOff>
    </xdr:to>
    <xdr:sp macro="" textlink="">
      <xdr:nvSpPr>
        <xdr:cNvPr id="73" name="円/楕円 72"/>
        <xdr:cNvSpPr/>
      </xdr:nvSpPr>
      <xdr:spPr bwMode="auto">
        <a:xfrm>
          <a:off x="3556000" y="33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132295</xdr:rowOff>
    </xdr:from>
    <xdr:ext cx="762000" cy="259045"/>
    <xdr:sp macro="" textlink="">
      <xdr:nvSpPr>
        <xdr:cNvPr id="74" name="テキスト ボックス 73"/>
        <xdr:cNvSpPr txBox="1"/>
      </xdr:nvSpPr>
      <xdr:spPr>
        <a:xfrm>
          <a:off x="3225800" y="34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51,704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24521</xdr:rowOff>
    </xdr:from>
    <xdr:to>
      <xdr:col>2</xdr:col>
      <xdr:colOff>692150</xdr:colOff>
      <xdr:row>19</xdr:row>
      <xdr:rowOff>126121</xdr:rowOff>
    </xdr:to>
    <xdr:sp macro="" textlink="">
      <xdr:nvSpPr>
        <xdr:cNvPr id="75" name="円/楕円 74"/>
        <xdr:cNvSpPr/>
      </xdr:nvSpPr>
      <xdr:spPr bwMode="auto">
        <a:xfrm>
          <a:off x="2857500" y="332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110898</xdr:rowOff>
    </xdr:from>
    <xdr:ext cx="762000" cy="259045"/>
    <xdr:sp macro="" textlink="">
      <xdr:nvSpPr>
        <xdr:cNvPr id="76" name="テキスト ボックス 75"/>
        <xdr:cNvSpPr txBox="1"/>
      </xdr:nvSpPr>
      <xdr:spPr>
        <a:xfrm>
          <a:off x="2527300" y="341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78766</xdr:rowOff>
    </xdr:from>
    <xdr:to>
      <xdr:col>4</xdr:col>
      <xdr:colOff>1117600</xdr:colOff>
      <xdr:row>37</xdr:row>
      <xdr:rowOff>47539</xdr:rowOff>
    </xdr:to>
    <xdr:cxnSp macro="">
      <xdr:nvCxnSpPr>
        <xdr:cNvPr id="108" name="直線コネクタ 107"/>
        <xdr:cNvCxnSpPr/>
      </xdr:nvCxnSpPr>
      <xdr:spPr bwMode="auto">
        <a:xfrm>
          <a:off x="5003800" y="7032016"/>
          <a:ext cx="647700" cy="1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19101</xdr:rowOff>
    </xdr:from>
    <xdr:to>
      <xdr:col>4</xdr:col>
      <xdr:colOff>469900</xdr:colOff>
      <xdr:row>36</xdr:row>
      <xdr:rowOff>78766</xdr:rowOff>
    </xdr:to>
    <xdr:cxnSp macro="">
      <xdr:nvCxnSpPr>
        <xdr:cNvPr id="111" name="直線コネクタ 110"/>
        <xdr:cNvCxnSpPr/>
      </xdr:nvCxnSpPr>
      <xdr:spPr bwMode="auto">
        <a:xfrm>
          <a:off x="4305300" y="6972351"/>
          <a:ext cx="6985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307822</xdr:rowOff>
    </xdr:from>
    <xdr:to>
      <xdr:col>3</xdr:col>
      <xdr:colOff>904875</xdr:colOff>
      <xdr:row>36</xdr:row>
      <xdr:rowOff>19101</xdr:rowOff>
    </xdr:to>
    <xdr:cxnSp macro="">
      <xdr:nvCxnSpPr>
        <xdr:cNvPr id="114" name="直線コネクタ 113"/>
        <xdr:cNvCxnSpPr/>
      </xdr:nvCxnSpPr>
      <xdr:spPr bwMode="auto">
        <a:xfrm>
          <a:off x="3606800" y="6918172"/>
          <a:ext cx="698500" cy="5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294061</xdr:rowOff>
    </xdr:from>
    <xdr:to>
      <xdr:col>3</xdr:col>
      <xdr:colOff>206375</xdr:colOff>
      <xdr:row>35</xdr:row>
      <xdr:rowOff>307822</xdr:rowOff>
    </xdr:to>
    <xdr:cxnSp macro="">
      <xdr:nvCxnSpPr>
        <xdr:cNvPr id="117" name="直線コネクタ 116"/>
        <xdr:cNvCxnSpPr/>
      </xdr:nvCxnSpPr>
      <xdr:spPr bwMode="auto">
        <a:xfrm>
          <a:off x="2908300" y="6904411"/>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168189</xdr:rowOff>
    </xdr:from>
    <xdr:to>
      <xdr:col>5</xdr:col>
      <xdr:colOff>34925</xdr:colOff>
      <xdr:row>37</xdr:row>
      <xdr:rowOff>98339</xdr:rowOff>
    </xdr:to>
    <xdr:sp macro="" textlink="">
      <xdr:nvSpPr>
        <xdr:cNvPr id="127" name="円/楕円 126"/>
        <xdr:cNvSpPr/>
      </xdr:nvSpPr>
      <xdr:spPr bwMode="auto">
        <a:xfrm>
          <a:off x="5600700" y="712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140266</xdr:rowOff>
    </xdr:from>
    <xdr:ext cx="762000" cy="259045"/>
    <xdr:sp macro="" textlink="">
      <xdr:nvSpPr>
        <xdr:cNvPr id="128" name="人口1人当たり決算額の推移該当値テキスト445"/>
        <xdr:cNvSpPr txBox="1"/>
      </xdr:nvSpPr>
      <xdr:spPr>
        <a:xfrm>
          <a:off x="5740400" y="709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27966</xdr:rowOff>
    </xdr:from>
    <xdr:to>
      <xdr:col>4</xdr:col>
      <xdr:colOff>520700</xdr:colOff>
      <xdr:row>36</xdr:row>
      <xdr:rowOff>129566</xdr:rowOff>
    </xdr:to>
    <xdr:sp macro="" textlink="">
      <xdr:nvSpPr>
        <xdr:cNvPr id="129" name="円/楕円 128"/>
        <xdr:cNvSpPr/>
      </xdr:nvSpPr>
      <xdr:spPr bwMode="auto">
        <a:xfrm>
          <a:off x="49530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114343</xdr:rowOff>
    </xdr:from>
    <xdr:ext cx="736600" cy="259045"/>
    <xdr:sp macro="" textlink="">
      <xdr:nvSpPr>
        <xdr:cNvPr id="130" name="テキスト ボックス 129"/>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311201</xdr:rowOff>
    </xdr:from>
    <xdr:to>
      <xdr:col>3</xdr:col>
      <xdr:colOff>955675</xdr:colOff>
      <xdr:row>36</xdr:row>
      <xdr:rowOff>69901</xdr:rowOff>
    </xdr:to>
    <xdr:sp macro="" textlink="">
      <xdr:nvSpPr>
        <xdr:cNvPr id="131" name="円/楕円 130"/>
        <xdr:cNvSpPr/>
      </xdr:nvSpPr>
      <xdr:spPr bwMode="auto">
        <a:xfrm>
          <a:off x="4254500" y="692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54678</xdr:rowOff>
    </xdr:from>
    <xdr:ext cx="762000" cy="259045"/>
    <xdr:sp macro="" textlink="">
      <xdr:nvSpPr>
        <xdr:cNvPr id="132" name="テキスト ボックス 131"/>
        <xdr:cNvSpPr txBox="1"/>
      </xdr:nvSpPr>
      <xdr:spPr>
        <a:xfrm>
          <a:off x="3924300" y="700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257022</xdr:rowOff>
    </xdr:from>
    <xdr:to>
      <xdr:col>3</xdr:col>
      <xdr:colOff>257175</xdr:colOff>
      <xdr:row>36</xdr:row>
      <xdr:rowOff>15722</xdr:rowOff>
    </xdr:to>
    <xdr:sp macro="" textlink="">
      <xdr:nvSpPr>
        <xdr:cNvPr id="133" name="円/楕円 132"/>
        <xdr:cNvSpPr/>
      </xdr:nvSpPr>
      <xdr:spPr bwMode="auto">
        <a:xfrm>
          <a:off x="3556000" y="686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499</xdr:rowOff>
    </xdr:from>
    <xdr:ext cx="762000" cy="259045"/>
    <xdr:sp macro="" textlink="">
      <xdr:nvSpPr>
        <xdr:cNvPr id="134" name="テキスト ボックス 133"/>
        <xdr:cNvSpPr txBox="1"/>
      </xdr:nvSpPr>
      <xdr:spPr>
        <a:xfrm>
          <a:off x="3225800" y="69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243261</xdr:rowOff>
    </xdr:from>
    <xdr:to>
      <xdr:col>2</xdr:col>
      <xdr:colOff>692150</xdr:colOff>
      <xdr:row>36</xdr:row>
      <xdr:rowOff>1961</xdr:rowOff>
    </xdr:to>
    <xdr:sp macro="" textlink="">
      <xdr:nvSpPr>
        <xdr:cNvPr id="135" name="円/楕円 134"/>
        <xdr:cNvSpPr/>
      </xdr:nvSpPr>
      <xdr:spPr bwMode="auto">
        <a:xfrm>
          <a:off x="2857500" y="685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329638</xdr:rowOff>
    </xdr:from>
    <xdr:ext cx="762000" cy="259045"/>
    <xdr:sp macro="" textlink="">
      <xdr:nvSpPr>
        <xdr:cNvPr id="136" name="テキスト ボックス 135"/>
        <xdr:cNvSpPr txBox="1"/>
      </xdr:nvSpPr>
      <xdr:spPr>
        <a:xfrm>
          <a:off x="2527300" y="6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101562</xdr:rowOff>
    </xdr:from>
    <xdr:to>
      <xdr:col>6</xdr:col>
      <xdr:colOff>511175</xdr:colOff>
      <xdr:row>36</xdr:row>
      <xdr:rowOff>156502</xdr:rowOff>
    </xdr:to>
    <xdr:cxnSp macro="">
      <xdr:nvCxnSpPr>
        <xdr:cNvPr id="61" name="直線コネクタ 60"/>
        <xdr:cNvCxnSpPr/>
      </xdr:nvCxnSpPr>
      <xdr:spPr>
        <a:xfrm>
          <a:off x="3797300" y="6273762"/>
          <a:ext cx="8382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101562</xdr:rowOff>
    </xdr:from>
    <xdr:to>
      <xdr:col>5</xdr:col>
      <xdr:colOff>358775</xdr:colOff>
      <xdr:row>37</xdr:row>
      <xdr:rowOff>18961</xdr:rowOff>
    </xdr:to>
    <xdr:cxnSp macro="">
      <xdr:nvCxnSpPr>
        <xdr:cNvPr id="64" name="直線コネクタ 63"/>
        <xdr:cNvCxnSpPr/>
      </xdr:nvCxnSpPr>
      <xdr:spPr>
        <a:xfrm flipV="1">
          <a:off x="2908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18961</xdr:rowOff>
    </xdr:from>
    <xdr:to>
      <xdr:col>4</xdr:col>
      <xdr:colOff>155575</xdr:colOff>
      <xdr:row>37</xdr:row>
      <xdr:rowOff>32906</xdr:rowOff>
    </xdr:to>
    <xdr:cxnSp macro="">
      <xdr:nvCxnSpPr>
        <xdr:cNvPr id="67" name="直線コネクタ 66"/>
        <xdr:cNvCxnSpPr/>
      </xdr:nvCxnSpPr>
      <xdr:spPr>
        <a:xfrm flipV="1">
          <a:off x="2019300" y="636261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133452</xdr:rowOff>
    </xdr:from>
    <xdr:to>
      <xdr:col>2</xdr:col>
      <xdr:colOff>638175</xdr:colOff>
      <xdr:row>37</xdr:row>
      <xdr:rowOff>32906</xdr:rowOff>
    </xdr:to>
    <xdr:cxnSp macro="">
      <xdr:nvCxnSpPr>
        <xdr:cNvPr id="70" name="直線コネクタ 69"/>
        <xdr:cNvCxnSpPr/>
      </xdr:nvCxnSpPr>
      <xdr:spPr>
        <a:xfrm>
          <a:off x="1130300" y="6305652"/>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105702</xdr:rowOff>
    </xdr:from>
    <xdr:to>
      <xdr:col>6</xdr:col>
      <xdr:colOff>561975</xdr:colOff>
      <xdr:row>37</xdr:row>
      <xdr:rowOff>35852</xdr:rowOff>
    </xdr:to>
    <xdr:sp macro="" textlink="">
      <xdr:nvSpPr>
        <xdr:cNvPr id="80" name="円/楕円 79"/>
        <xdr:cNvSpPr/>
      </xdr:nvSpPr>
      <xdr:spPr>
        <a:xfrm>
          <a:off x="45847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84129</xdr:rowOff>
    </xdr:from>
    <xdr:ext cx="534377" cy="259045"/>
    <xdr:sp macro="" textlink="">
      <xdr:nvSpPr>
        <xdr:cNvPr id="81" name="人件費該当値テキスト"/>
        <xdr:cNvSpPr txBox="1"/>
      </xdr:nvSpPr>
      <xdr:spPr>
        <a:xfrm>
          <a:off x="4686300" y="62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50762</xdr:rowOff>
    </xdr:from>
    <xdr:to>
      <xdr:col>5</xdr:col>
      <xdr:colOff>409575</xdr:colOff>
      <xdr:row>36</xdr:row>
      <xdr:rowOff>152362</xdr:rowOff>
    </xdr:to>
    <xdr:sp macro="" textlink="">
      <xdr:nvSpPr>
        <xdr:cNvPr id="82" name="円/楕円 81"/>
        <xdr:cNvSpPr/>
      </xdr:nvSpPr>
      <xdr:spPr>
        <a:xfrm>
          <a:off x="3746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143489</xdr:rowOff>
    </xdr:from>
    <xdr:ext cx="534377" cy="259045"/>
    <xdr:sp macro="" textlink="">
      <xdr:nvSpPr>
        <xdr:cNvPr id="83" name="テキスト ボックス 82"/>
        <xdr:cNvSpPr txBox="1"/>
      </xdr:nvSpPr>
      <xdr:spPr>
        <a:xfrm>
          <a:off x="3530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139611</xdr:rowOff>
    </xdr:from>
    <xdr:to>
      <xdr:col>4</xdr:col>
      <xdr:colOff>206375</xdr:colOff>
      <xdr:row>37</xdr:row>
      <xdr:rowOff>69761</xdr:rowOff>
    </xdr:to>
    <xdr:sp macro="" textlink="">
      <xdr:nvSpPr>
        <xdr:cNvPr id="84" name="円/楕円 83"/>
        <xdr:cNvSpPr/>
      </xdr:nvSpPr>
      <xdr:spPr>
        <a:xfrm>
          <a:off x="2857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60888</xdr:rowOff>
    </xdr:from>
    <xdr:ext cx="534377" cy="259045"/>
    <xdr:sp macro="" textlink="">
      <xdr:nvSpPr>
        <xdr:cNvPr id="85" name="テキスト ボックス 84"/>
        <xdr:cNvSpPr txBox="1"/>
      </xdr:nvSpPr>
      <xdr:spPr>
        <a:xfrm>
          <a:off x="2641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153556</xdr:rowOff>
    </xdr:from>
    <xdr:to>
      <xdr:col>3</xdr:col>
      <xdr:colOff>3175</xdr:colOff>
      <xdr:row>37</xdr:row>
      <xdr:rowOff>83706</xdr:rowOff>
    </xdr:to>
    <xdr:sp macro="" textlink="">
      <xdr:nvSpPr>
        <xdr:cNvPr id="86" name="円/楕円 85"/>
        <xdr:cNvSpPr/>
      </xdr:nvSpPr>
      <xdr:spPr>
        <a:xfrm>
          <a:off x="1968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74833</xdr:rowOff>
    </xdr:from>
    <xdr:ext cx="534377" cy="259045"/>
    <xdr:sp macro="" textlink="">
      <xdr:nvSpPr>
        <xdr:cNvPr id="87" name="テキスト ボックス 86"/>
        <xdr:cNvSpPr txBox="1"/>
      </xdr:nvSpPr>
      <xdr:spPr>
        <a:xfrm>
          <a:off x="1752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82652</xdr:rowOff>
    </xdr:from>
    <xdr:to>
      <xdr:col>1</xdr:col>
      <xdr:colOff>485775</xdr:colOff>
      <xdr:row>37</xdr:row>
      <xdr:rowOff>12802</xdr:rowOff>
    </xdr:to>
    <xdr:sp macro="" textlink="">
      <xdr:nvSpPr>
        <xdr:cNvPr id="88" name="円/楕円 87"/>
        <xdr:cNvSpPr/>
      </xdr:nvSpPr>
      <xdr:spPr>
        <a:xfrm>
          <a:off x="1079500" y="62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3929</xdr:rowOff>
    </xdr:from>
    <xdr:ext cx="534377" cy="259045"/>
    <xdr:sp macro="" textlink="">
      <xdr:nvSpPr>
        <xdr:cNvPr id="89" name="テキスト ボックス 88"/>
        <xdr:cNvSpPr txBox="1"/>
      </xdr:nvSpPr>
      <xdr:spPr>
        <a:xfrm>
          <a:off x="863111" y="6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166065</xdr:rowOff>
    </xdr:from>
    <xdr:to>
      <xdr:col>6</xdr:col>
      <xdr:colOff>511175</xdr:colOff>
      <xdr:row>58</xdr:row>
      <xdr:rowOff>2184</xdr:rowOff>
    </xdr:to>
    <xdr:cxnSp macro="">
      <xdr:nvCxnSpPr>
        <xdr:cNvPr id="119" name="直線コネクタ 118"/>
        <xdr:cNvCxnSpPr/>
      </xdr:nvCxnSpPr>
      <xdr:spPr>
        <a:xfrm>
          <a:off x="3797300" y="9938715"/>
          <a:ext cx="8382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166065</xdr:rowOff>
    </xdr:from>
    <xdr:to>
      <xdr:col>5</xdr:col>
      <xdr:colOff>358775</xdr:colOff>
      <xdr:row>58</xdr:row>
      <xdr:rowOff>18758</xdr:rowOff>
    </xdr:to>
    <xdr:cxnSp macro="">
      <xdr:nvCxnSpPr>
        <xdr:cNvPr id="122" name="直線コネクタ 121"/>
        <xdr:cNvCxnSpPr/>
      </xdr:nvCxnSpPr>
      <xdr:spPr>
        <a:xfrm flipV="1">
          <a:off x="2908300" y="9938715"/>
          <a:ext cx="889000" cy="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18758</xdr:rowOff>
    </xdr:from>
    <xdr:to>
      <xdr:col>4</xdr:col>
      <xdr:colOff>155575</xdr:colOff>
      <xdr:row>58</xdr:row>
      <xdr:rowOff>54229</xdr:rowOff>
    </xdr:to>
    <xdr:cxnSp macro="">
      <xdr:nvCxnSpPr>
        <xdr:cNvPr id="125" name="直線コネクタ 124"/>
        <xdr:cNvCxnSpPr/>
      </xdr:nvCxnSpPr>
      <xdr:spPr>
        <a:xfrm flipV="1">
          <a:off x="2019300" y="996285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54229</xdr:rowOff>
    </xdr:from>
    <xdr:to>
      <xdr:col>2</xdr:col>
      <xdr:colOff>638175</xdr:colOff>
      <xdr:row>58</xdr:row>
      <xdr:rowOff>59665</xdr:rowOff>
    </xdr:to>
    <xdr:cxnSp macro="">
      <xdr:nvCxnSpPr>
        <xdr:cNvPr id="128" name="直線コネクタ 127"/>
        <xdr:cNvCxnSpPr/>
      </xdr:nvCxnSpPr>
      <xdr:spPr>
        <a:xfrm flipV="1">
          <a:off x="1130300" y="9998329"/>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122834</xdr:rowOff>
    </xdr:from>
    <xdr:to>
      <xdr:col>6</xdr:col>
      <xdr:colOff>561975</xdr:colOff>
      <xdr:row>58</xdr:row>
      <xdr:rowOff>52984</xdr:rowOff>
    </xdr:to>
    <xdr:sp macro="" textlink="">
      <xdr:nvSpPr>
        <xdr:cNvPr id="138" name="円/楕円 137"/>
        <xdr:cNvSpPr/>
      </xdr:nvSpPr>
      <xdr:spPr>
        <a:xfrm>
          <a:off x="4584700" y="98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101261</xdr:rowOff>
    </xdr:from>
    <xdr:ext cx="534377" cy="259045"/>
    <xdr:sp macro="" textlink="">
      <xdr:nvSpPr>
        <xdr:cNvPr id="139" name="物件費該当値テキスト"/>
        <xdr:cNvSpPr txBox="1"/>
      </xdr:nvSpPr>
      <xdr:spPr>
        <a:xfrm>
          <a:off x="4686300" y="98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115265</xdr:rowOff>
    </xdr:from>
    <xdr:to>
      <xdr:col>5</xdr:col>
      <xdr:colOff>409575</xdr:colOff>
      <xdr:row>58</xdr:row>
      <xdr:rowOff>45415</xdr:rowOff>
    </xdr:to>
    <xdr:sp macro="" textlink="">
      <xdr:nvSpPr>
        <xdr:cNvPr id="140" name="円/楕円 139"/>
        <xdr:cNvSpPr/>
      </xdr:nvSpPr>
      <xdr:spPr>
        <a:xfrm>
          <a:off x="3746500" y="9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36542</xdr:rowOff>
    </xdr:from>
    <xdr:ext cx="534377" cy="259045"/>
    <xdr:sp macro="" textlink="">
      <xdr:nvSpPr>
        <xdr:cNvPr id="141" name="テキスト ボックス 140"/>
        <xdr:cNvSpPr txBox="1"/>
      </xdr:nvSpPr>
      <xdr:spPr>
        <a:xfrm>
          <a:off x="3530111" y="99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139408</xdr:rowOff>
    </xdr:from>
    <xdr:to>
      <xdr:col>4</xdr:col>
      <xdr:colOff>206375</xdr:colOff>
      <xdr:row>58</xdr:row>
      <xdr:rowOff>69558</xdr:rowOff>
    </xdr:to>
    <xdr:sp macro="" textlink="">
      <xdr:nvSpPr>
        <xdr:cNvPr id="142" name="円/楕円 141"/>
        <xdr:cNvSpPr/>
      </xdr:nvSpPr>
      <xdr:spPr>
        <a:xfrm>
          <a:off x="2857500" y="99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60685</xdr:rowOff>
    </xdr:from>
    <xdr:ext cx="534377" cy="259045"/>
    <xdr:sp macro="" textlink="">
      <xdr:nvSpPr>
        <xdr:cNvPr id="143" name="テキスト ボックス 142"/>
        <xdr:cNvSpPr txBox="1"/>
      </xdr:nvSpPr>
      <xdr:spPr>
        <a:xfrm>
          <a:off x="2641111" y="100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3429</xdr:rowOff>
    </xdr:from>
    <xdr:to>
      <xdr:col>3</xdr:col>
      <xdr:colOff>3175</xdr:colOff>
      <xdr:row>58</xdr:row>
      <xdr:rowOff>105029</xdr:rowOff>
    </xdr:to>
    <xdr:sp macro="" textlink="">
      <xdr:nvSpPr>
        <xdr:cNvPr id="144" name="円/楕円 143"/>
        <xdr:cNvSpPr/>
      </xdr:nvSpPr>
      <xdr:spPr>
        <a:xfrm>
          <a:off x="1968500" y="99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96156</xdr:rowOff>
    </xdr:from>
    <xdr:ext cx="534377" cy="259045"/>
    <xdr:sp macro="" textlink="">
      <xdr:nvSpPr>
        <xdr:cNvPr id="145" name="テキスト ボックス 144"/>
        <xdr:cNvSpPr txBox="1"/>
      </xdr:nvSpPr>
      <xdr:spPr>
        <a:xfrm>
          <a:off x="1752111" y="100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8865</xdr:rowOff>
    </xdr:from>
    <xdr:to>
      <xdr:col>1</xdr:col>
      <xdr:colOff>485775</xdr:colOff>
      <xdr:row>58</xdr:row>
      <xdr:rowOff>110465</xdr:rowOff>
    </xdr:to>
    <xdr:sp macro="" textlink="">
      <xdr:nvSpPr>
        <xdr:cNvPr id="146" name="円/楕円 145"/>
        <xdr:cNvSpPr/>
      </xdr:nvSpPr>
      <xdr:spPr>
        <a:xfrm>
          <a:off x="1079500" y="99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101592</xdr:rowOff>
    </xdr:from>
    <xdr:ext cx="534377" cy="259045"/>
    <xdr:sp macro="" textlink="">
      <xdr:nvSpPr>
        <xdr:cNvPr id="147" name="テキスト ボックス 146"/>
        <xdr:cNvSpPr txBox="1"/>
      </xdr:nvSpPr>
      <xdr:spPr>
        <a:xfrm>
          <a:off x="863111" y="100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149733</xdr:rowOff>
    </xdr:from>
    <xdr:to>
      <xdr:col>6</xdr:col>
      <xdr:colOff>511175</xdr:colOff>
      <xdr:row>79</xdr:row>
      <xdr:rowOff>1015</xdr:rowOff>
    </xdr:to>
    <xdr:cxnSp macro="">
      <xdr:nvCxnSpPr>
        <xdr:cNvPr id="176" name="直線コネクタ 175"/>
        <xdr:cNvCxnSpPr/>
      </xdr:nvCxnSpPr>
      <xdr:spPr>
        <a:xfrm>
          <a:off x="3797300" y="13522833"/>
          <a:ext cx="8382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95631</xdr:rowOff>
    </xdr:from>
    <xdr:to>
      <xdr:col>5</xdr:col>
      <xdr:colOff>358775</xdr:colOff>
      <xdr:row>78</xdr:row>
      <xdr:rowOff>149733</xdr:rowOff>
    </xdr:to>
    <xdr:cxnSp macro="">
      <xdr:nvCxnSpPr>
        <xdr:cNvPr id="179" name="直線コネクタ 178"/>
        <xdr:cNvCxnSpPr/>
      </xdr:nvCxnSpPr>
      <xdr:spPr>
        <a:xfrm>
          <a:off x="2908300" y="1346873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95631</xdr:rowOff>
    </xdr:from>
    <xdr:to>
      <xdr:col>4</xdr:col>
      <xdr:colOff>155575</xdr:colOff>
      <xdr:row>78</xdr:row>
      <xdr:rowOff>96013</xdr:rowOff>
    </xdr:to>
    <xdr:cxnSp macro="">
      <xdr:nvCxnSpPr>
        <xdr:cNvPr id="182" name="直線コネクタ 181"/>
        <xdr:cNvCxnSpPr/>
      </xdr:nvCxnSpPr>
      <xdr:spPr>
        <a:xfrm flipV="1">
          <a:off x="2019300" y="1346873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96013</xdr:rowOff>
    </xdr:from>
    <xdr:to>
      <xdr:col>2</xdr:col>
      <xdr:colOff>638175</xdr:colOff>
      <xdr:row>78</xdr:row>
      <xdr:rowOff>102488</xdr:rowOff>
    </xdr:to>
    <xdr:cxnSp macro="">
      <xdr:nvCxnSpPr>
        <xdr:cNvPr id="185" name="直線コネクタ 184"/>
        <xdr:cNvCxnSpPr/>
      </xdr:nvCxnSpPr>
      <xdr:spPr>
        <a:xfrm flipV="1">
          <a:off x="1130300" y="13469113"/>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121665</xdr:rowOff>
    </xdr:from>
    <xdr:to>
      <xdr:col>6</xdr:col>
      <xdr:colOff>561975</xdr:colOff>
      <xdr:row>79</xdr:row>
      <xdr:rowOff>51815</xdr:rowOff>
    </xdr:to>
    <xdr:sp macro="" textlink="">
      <xdr:nvSpPr>
        <xdr:cNvPr id="195" name="円/楕円 194"/>
        <xdr:cNvSpPr/>
      </xdr:nvSpPr>
      <xdr:spPr>
        <a:xfrm>
          <a:off x="45847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36592</xdr:rowOff>
    </xdr:from>
    <xdr:ext cx="378565" cy="259045"/>
    <xdr:sp macro="" textlink="">
      <xdr:nvSpPr>
        <xdr:cNvPr id="196" name="維持補修費該当値テキスト"/>
        <xdr:cNvSpPr txBox="1"/>
      </xdr:nvSpPr>
      <xdr:spPr>
        <a:xfrm>
          <a:off x="4686300" y="1340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98933</xdr:rowOff>
    </xdr:from>
    <xdr:to>
      <xdr:col>5</xdr:col>
      <xdr:colOff>409575</xdr:colOff>
      <xdr:row>79</xdr:row>
      <xdr:rowOff>29083</xdr:rowOff>
    </xdr:to>
    <xdr:sp macro="" textlink="">
      <xdr:nvSpPr>
        <xdr:cNvPr id="197" name="円/楕円 196"/>
        <xdr:cNvSpPr/>
      </xdr:nvSpPr>
      <xdr:spPr>
        <a:xfrm>
          <a:off x="3746500" y="134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20210</xdr:rowOff>
    </xdr:from>
    <xdr:ext cx="378565" cy="259045"/>
    <xdr:sp macro="" textlink="">
      <xdr:nvSpPr>
        <xdr:cNvPr id="198" name="テキスト ボックス 197"/>
        <xdr:cNvSpPr txBox="1"/>
      </xdr:nvSpPr>
      <xdr:spPr>
        <a:xfrm>
          <a:off x="3608017" y="1356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44831</xdr:rowOff>
    </xdr:from>
    <xdr:to>
      <xdr:col>4</xdr:col>
      <xdr:colOff>206375</xdr:colOff>
      <xdr:row>78</xdr:row>
      <xdr:rowOff>146431</xdr:rowOff>
    </xdr:to>
    <xdr:sp macro="" textlink="">
      <xdr:nvSpPr>
        <xdr:cNvPr id="199" name="円/楕円 198"/>
        <xdr:cNvSpPr/>
      </xdr:nvSpPr>
      <xdr:spPr>
        <a:xfrm>
          <a:off x="2857500" y="134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137558</xdr:rowOff>
    </xdr:from>
    <xdr:ext cx="378565" cy="259045"/>
    <xdr:sp macro="" textlink="">
      <xdr:nvSpPr>
        <xdr:cNvPr id="200" name="テキスト ボックス 199"/>
        <xdr:cNvSpPr txBox="1"/>
      </xdr:nvSpPr>
      <xdr:spPr>
        <a:xfrm>
          <a:off x="2719017" y="13510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45213</xdr:rowOff>
    </xdr:from>
    <xdr:to>
      <xdr:col>3</xdr:col>
      <xdr:colOff>3175</xdr:colOff>
      <xdr:row>78</xdr:row>
      <xdr:rowOff>146813</xdr:rowOff>
    </xdr:to>
    <xdr:sp macro="" textlink="">
      <xdr:nvSpPr>
        <xdr:cNvPr id="201" name="円/楕円 200"/>
        <xdr:cNvSpPr/>
      </xdr:nvSpPr>
      <xdr:spPr>
        <a:xfrm>
          <a:off x="1968500" y="134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137940</xdr:rowOff>
    </xdr:from>
    <xdr:ext cx="378565" cy="259045"/>
    <xdr:sp macro="" textlink="">
      <xdr:nvSpPr>
        <xdr:cNvPr id="202" name="テキスト ボックス 201"/>
        <xdr:cNvSpPr txBox="1"/>
      </xdr:nvSpPr>
      <xdr:spPr>
        <a:xfrm>
          <a:off x="1830017" y="13511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51688</xdr:rowOff>
    </xdr:from>
    <xdr:to>
      <xdr:col>1</xdr:col>
      <xdr:colOff>485775</xdr:colOff>
      <xdr:row>78</xdr:row>
      <xdr:rowOff>153288</xdr:rowOff>
    </xdr:to>
    <xdr:sp macro="" textlink="">
      <xdr:nvSpPr>
        <xdr:cNvPr id="203" name="円/楕円 202"/>
        <xdr:cNvSpPr/>
      </xdr:nvSpPr>
      <xdr:spPr>
        <a:xfrm>
          <a:off x="1079500" y="134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144415</xdr:rowOff>
    </xdr:from>
    <xdr:ext cx="378565" cy="259045"/>
    <xdr:sp macro="" textlink="">
      <xdr:nvSpPr>
        <xdr:cNvPr id="204" name="テキスト ボックス 203"/>
        <xdr:cNvSpPr txBox="1"/>
      </xdr:nvSpPr>
      <xdr:spPr>
        <a:xfrm>
          <a:off x="941017" y="135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26022</xdr:rowOff>
    </xdr:from>
    <xdr:to>
      <xdr:col>6</xdr:col>
      <xdr:colOff>511175</xdr:colOff>
      <xdr:row>97</xdr:row>
      <xdr:rowOff>70689</xdr:rowOff>
    </xdr:to>
    <xdr:cxnSp macro="">
      <xdr:nvCxnSpPr>
        <xdr:cNvPr id="234" name="直線コネクタ 233"/>
        <xdr:cNvCxnSpPr/>
      </xdr:nvCxnSpPr>
      <xdr:spPr>
        <a:xfrm flipV="1">
          <a:off x="3797300" y="16656672"/>
          <a:ext cx="8382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47980</xdr:rowOff>
    </xdr:from>
    <xdr:to>
      <xdr:col>5</xdr:col>
      <xdr:colOff>358775</xdr:colOff>
      <xdr:row>97</xdr:row>
      <xdr:rowOff>70689</xdr:rowOff>
    </xdr:to>
    <xdr:cxnSp macro="">
      <xdr:nvCxnSpPr>
        <xdr:cNvPr id="237" name="直線コネクタ 236"/>
        <xdr:cNvCxnSpPr/>
      </xdr:nvCxnSpPr>
      <xdr:spPr>
        <a:xfrm>
          <a:off x="2908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47980</xdr:rowOff>
    </xdr:from>
    <xdr:to>
      <xdr:col>4</xdr:col>
      <xdr:colOff>155575</xdr:colOff>
      <xdr:row>97</xdr:row>
      <xdr:rowOff>120129</xdr:rowOff>
    </xdr:to>
    <xdr:cxnSp macro="">
      <xdr:nvCxnSpPr>
        <xdr:cNvPr id="240" name="直線コネクタ 239"/>
        <xdr:cNvCxnSpPr/>
      </xdr:nvCxnSpPr>
      <xdr:spPr>
        <a:xfrm flipV="1">
          <a:off x="2019300" y="16678630"/>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120129</xdr:rowOff>
    </xdr:from>
    <xdr:to>
      <xdr:col>2</xdr:col>
      <xdr:colOff>638175</xdr:colOff>
      <xdr:row>97</xdr:row>
      <xdr:rowOff>126251</xdr:rowOff>
    </xdr:to>
    <xdr:cxnSp macro="">
      <xdr:nvCxnSpPr>
        <xdr:cNvPr id="243" name="直線コネクタ 242"/>
        <xdr:cNvCxnSpPr/>
      </xdr:nvCxnSpPr>
      <xdr:spPr>
        <a:xfrm flipV="1">
          <a:off x="1130300" y="16750779"/>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146672</xdr:rowOff>
    </xdr:from>
    <xdr:to>
      <xdr:col>6</xdr:col>
      <xdr:colOff>561975</xdr:colOff>
      <xdr:row>97</xdr:row>
      <xdr:rowOff>76822</xdr:rowOff>
    </xdr:to>
    <xdr:sp macro="" textlink="">
      <xdr:nvSpPr>
        <xdr:cNvPr id="253" name="円/楕円 252"/>
        <xdr:cNvSpPr/>
      </xdr:nvSpPr>
      <xdr:spPr>
        <a:xfrm>
          <a:off x="45847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125099</xdr:rowOff>
    </xdr:from>
    <xdr:ext cx="534377" cy="259045"/>
    <xdr:sp macro="" textlink="">
      <xdr:nvSpPr>
        <xdr:cNvPr id="254" name="扶助費該当値テキスト"/>
        <xdr:cNvSpPr txBox="1"/>
      </xdr:nvSpPr>
      <xdr:spPr>
        <a:xfrm>
          <a:off x="4686300" y="165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19889</xdr:rowOff>
    </xdr:from>
    <xdr:to>
      <xdr:col>5</xdr:col>
      <xdr:colOff>409575</xdr:colOff>
      <xdr:row>97</xdr:row>
      <xdr:rowOff>121489</xdr:rowOff>
    </xdr:to>
    <xdr:sp macro="" textlink="">
      <xdr:nvSpPr>
        <xdr:cNvPr id="255" name="円/楕円 254"/>
        <xdr:cNvSpPr/>
      </xdr:nvSpPr>
      <xdr:spPr>
        <a:xfrm>
          <a:off x="3746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112616</xdr:rowOff>
    </xdr:from>
    <xdr:ext cx="534377" cy="259045"/>
    <xdr:sp macro="" textlink="">
      <xdr:nvSpPr>
        <xdr:cNvPr id="256" name="テキスト ボックス 255"/>
        <xdr:cNvSpPr txBox="1"/>
      </xdr:nvSpPr>
      <xdr:spPr>
        <a:xfrm>
          <a:off x="3530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168630</xdr:rowOff>
    </xdr:from>
    <xdr:to>
      <xdr:col>4</xdr:col>
      <xdr:colOff>206375</xdr:colOff>
      <xdr:row>97</xdr:row>
      <xdr:rowOff>98780</xdr:rowOff>
    </xdr:to>
    <xdr:sp macro="" textlink="">
      <xdr:nvSpPr>
        <xdr:cNvPr id="257" name="円/楕円 256"/>
        <xdr:cNvSpPr/>
      </xdr:nvSpPr>
      <xdr:spPr>
        <a:xfrm>
          <a:off x="2857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89907</xdr:rowOff>
    </xdr:from>
    <xdr:ext cx="534377" cy="259045"/>
    <xdr:sp macro="" textlink="">
      <xdr:nvSpPr>
        <xdr:cNvPr id="258" name="テキスト ボックス 257"/>
        <xdr:cNvSpPr txBox="1"/>
      </xdr:nvSpPr>
      <xdr:spPr>
        <a:xfrm>
          <a:off x="2641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69329</xdr:rowOff>
    </xdr:from>
    <xdr:to>
      <xdr:col>3</xdr:col>
      <xdr:colOff>3175</xdr:colOff>
      <xdr:row>97</xdr:row>
      <xdr:rowOff>170929</xdr:rowOff>
    </xdr:to>
    <xdr:sp macro="" textlink="">
      <xdr:nvSpPr>
        <xdr:cNvPr id="259" name="円/楕円 258"/>
        <xdr:cNvSpPr/>
      </xdr:nvSpPr>
      <xdr:spPr>
        <a:xfrm>
          <a:off x="1968500" y="1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162056</xdr:rowOff>
    </xdr:from>
    <xdr:ext cx="534377" cy="259045"/>
    <xdr:sp macro="" textlink="">
      <xdr:nvSpPr>
        <xdr:cNvPr id="260" name="テキスト ボックス 259"/>
        <xdr:cNvSpPr txBox="1"/>
      </xdr:nvSpPr>
      <xdr:spPr>
        <a:xfrm>
          <a:off x="1752111"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75451</xdr:rowOff>
    </xdr:from>
    <xdr:to>
      <xdr:col>1</xdr:col>
      <xdr:colOff>485775</xdr:colOff>
      <xdr:row>98</xdr:row>
      <xdr:rowOff>5601</xdr:rowOff>
    </xdr:to>
    <xdr:sp macro="" textlink="">
      <xdr:nvSpPr>
        <xdr:cNvPr id="261" name="円/楕円 260"/>
        <xdr:cNvSpPr/>
      </xdr:nvSpPr>
      <xdr:spPr>
        <a:xfrm>
          <a:off x="1079500" y="167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168178</xdr:rowOff>
    </xdr:from>
    <xdr:ext cx="534377" cy="259045"/>
    <xdr:sp macro="" textlink="">
      <xdr:nvSpPr>
        <xdr:cNvPr id="262" name="テキスト ボックス 261"/>
        <xdr:cNvSpPr txBox="1"/>
      </xdr:nvSpPr>
      <xdr:spPr>
        <a:xfrm>
          <a:off x="863111" y="167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71074</xdr:rowOff>
    </xdr:from>
    <xdr:to>
      <xdr:col>15</xdr:col>
      <xdr:colOff>180975</xdr:colOff>
      <xdr:row>35</xdr:row>
      <xdr:rowOff>116932</xdr:rowOff>
    </xdr:to>
    <xdr:cxnSp macro="">
      <xdr:nvCxnSpPr>
        <xdr:cNvPr id="289" name="直線コネクタ 288"/>
        <xdr:cNvCxnSpPr/>
      </xdr:nvCxnSpPr>
      <xdr:spPr>
        <a:xfrm>
          <a:off x="9639300" y="6071824"/>
          <a:ext cx="8382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71074</xdr:rowOff>
    </xdr:from>
    <xdr:to>
      <xdr:col>14</xdr:col>
      <xdr:colOff>28575</xdr:colOff>
      <xdr:row>35</xdr:row>
      <xdr:rowOff>119149</xdr:rowOff>
    </xdr:to>
    <xdr:cxnSp macro="">
      <xdr:nvCxnSpPr>
        <xdr:cNvPr id="292" name="直線コネクタ 291"/>
        <xdr:cNvCxnSpPr/>
      </xdr:nvCxnSpPr>
      <xdr:spPr>
        <a:xfrm flipV="1">
          <a:off x="8750300" y="6071824"/>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119149</xdr:rowOff>
    </xdr:from>
    <xdr:to>
      <xdr:col>12</xdr:col>
      <xdr:colOff>511175</xdr:colOff>
      <xdr:row>35</xdr:row>
      <xdr:rowOff>126167</xdr:rowOff>
    </xdr:to>
    <xdr:cxnSp macro="">
      <xdr:nvCxnSpPr>
        <xdr:cNvPr id="295" name="直線コネクタ 294"/>
        <xdr:cNvCxnSpPr/>
      </xdr:nvCxnSpPr>
      <xdr:spPr>
        <a:xfrm flipV="1">
          <a:off x="7861300" y="611989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126167</xdr:rowOff>
    </xdr:from>
    <xdr:to>
      <xdr:col>11</xdr:col>
      <xdr:colOff>307975</xdr:colOff>
      <xdr:row>35</xdr:row>
      <xdr:rowOff>134968</xdr:rowOff>
    </xdr:to>
    <xdr:cxnSp macro="">
      <xdr:nvCxnSpPr>
        <xdr:cNvPr id="298" name="直線コネクタ 297"/>
        <xdr:cNvCxnSpPr/>
      </xdr:nvCxnSpPr>
      <xdr:spPr>
        <a:xfrm flipV="1">
          <a:off x="6972300" y="612691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66132</xdr:rowOff>
    </xdr:from>
    <xdr:to>
      <xdr:col>15</xdr:col>
      <xdr:colOff>231775</xdr:colOff>
      <xdr:row>35</xdr:row>
      <xdr:rowOff>167732</xdr:rowOff>
    </xdr:to>
    <xdr:sp macro="" textlink="">
      <xdr:nvSpPr>
        <xdr:cNvPr id="308" name="円/楕円 307"/>
        <xdr:cNvSpPr/>
      </xdr:nvSpPr>
      <xdr:spPr>
        <a:xfrm>
          <a:off x="10426700" y="60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44559</xdr:rowOff>
    </xdr:from>
    <xdr:ext cx="534377" cy="259045"/>
    <xdr:sp macro="" textlink="">
      <xdr:nvSpPr>
        <xdr:cNvPr id="309" name="補助費等該当値テキスト"/>
        <xdr:cNvSpPr txBox="1"/>
      </xdr:nvSpPr>
      <xdr:spPr>
        <a:xfrm>
          <a:off x="10528300" y="60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20274</xdr:rowOff>
    </xdr:from>
    <xdr:to>
      <xdr:col>14</xdr:col>
      <xdr:colOff>79375</xdr:colOff>
      <xdr:row>35</xdr:row>
      <xdr:rowOff>121874</xdr:rowOff>
    </xdr:to>
    <xdr:sp macro="" textlink="">
      <xdr:nvSpPr>
        <xdr:cNvPr id="310" name="円/楕円 309"/>
        <xdr:cNvSpPr/>
      </xdr:nvSpPr>
      <xdr:spPr>
        <a:xfrm>
          <a:off x="9588500" y="60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113001</xdr:rowOff>
    </xdr:from>
    <xdr:ext cx="534377" cy="259045"/>
    <xdr:sp macro="" textlink="">
      <xdr:nvSpPr>
        <xdr:cNvPr id="311" name="テキスト ボックス 310"/>
        <xdr:cNvSpPr txBox="1"/>
      </xdr:nvSpPr>
      <xdr:spPr>
        <a:xfrm>
          <a:off x="9372111" y="61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68349</xdr:rowOff>
    </xdr:from>
    <xdr:to>
      <xdr:col>12</xdr:col>
      <xdr:colOff>561975</xdr:colOff>
      <xdr:row>35</xdr:row>
      <xdr:rowOff>169949</xdr:rowOff>
    </xdr:to>
    <xdr:sp macro="" textlink="">
      <xdr:nvSpPr>
        <xdr:cNvPr id="312" name="円/楕円 311"/>
        <xdr:cNvSpPr/>
      </xdr:nvSpPr>
      <xdr:spPr>
        <a:xfrm>
          <a:off x="8699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161076</xdr:rowOff>
    </xdr:from>
    <xdr:ext cx="534377" cy="259045"/>
    <xdr:sp macro="" textlink="">
      <xdr:nvSpPr>
        <xdr:cNvPr id="313" name="テキスト ボックス 312"/>
        <xdr:cNvSpPr txBox="1"/>
      </xdr:nvSpPr>
      <xdr:spPr>
        <a:xfrm>
          <a:off x="8483111" y="61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75367</xdr:rowOff>
    </xdr:from>
    <xdr:to>
      <xdr:col>11</xdr:col>
      <xdr:colOff>358775</xdr:colOff>
      <xdr:row>36</xdr:row>
      <xdr:rowOff>5517</xdr:rowOff>
    </xdr:to>
    <xdr:sp macro="" textlink="">
      <xdr:nvSpPr>
        <xdr:cNvPr id="314" name="円/楕円 313"/>
        <xdr:cNvSpPr/>
      </xdr:nvSpPr>
      <xdr:spPr>
        <a:xfrm>
          <a:off x="7810500" y="60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168094</xdr:rowOff>
    </xdr:from>
    <xdr:ext cx="534377" cy="259045"/>
    <xdr:sp macro="" textlink="">
      <xdr:nvSpPr>
        <xdr:cNvPr id="315" name="テキスト ボックス 314"/>
        <xdr:cNvSpPr txBox="1"/>
      </xdr:nvSpPr>
      <xdr:spPr>
        <a:xfrm>
          <a:off x="7594111" y="61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84168</xdr:rowOff>
    </xdr:from>
    <xdr:to>
      <xdr:col>10</xdr:col>
      <xdr:colOff>155575</xdr:colOff>
      <xdr:row>36</xdr:row>
      <xdr:rowOff>14318</xdr:rowOff>
    </xdr:to>
    <xdr:sp macro="" textlink="">
      <xdr:nvSpPr>
        <xdr:cNvPr id="316" name="円/楕円 315"/>
        <xdr:cNvSpPr/>
      </xdr:nvSpPr>
      <xdr:spPr>
        <a:xfrm>
          <a:off x="6921500" y="60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5445</xdr:rowOff>
    </xdr:from>
    <xdr:ext cx="534377" cy="259045"/>
    <xdr:sp macro="" textlink="">
      <xdr:nvSpPr>
        <xdr:cNvPr id="317" name="テキスト ボックス 316"/>
        <xdr:cNvSpPr txBox="1"/>
      </xdr:nvSpPr>
      <xdr:spPr>
        <a:xfrm>
          <a:off x="6705111" y="61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161969</xdr:rowOff>
    </xdr:from>
    <xdr:to>
      <xdr:col>15</xdr:col>
      <xdr:colOff>180975</xdr:colOff>
      <xdr:row>57</xdr:row>
      <xdr:rowOff>77750</xdr:rowOff>
    </xdr:to>
    <xdr:cxnSp macro="">
      <xdr:nvCxnSpPr>
        <xdr:cNvPr id="347" name="直線コネクタ 346"/>
        <xdr:cNvCxnSpPr/>
      </xdr:nvCxnSpPr>
      <xdr:spPr>
        <a:xfrm flipV="1">
          <a:off x="9639300" y="9763169"/>
          <a:ext cx="8382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25229</xdr:rowOff>
    </xdr:from>
    <xdr:to>
      <xdr:col>14</xdr:col>
      <xdr:colOff>28575</xdr:colOff>
      <xdr:row>57</xdr:row>
      <xdr:rowOff>77750</xdr:rowOff>
    </xdr:to>
    <xdr:cxnSp macro="">
      <xdr:nvCxnSpPr>
        <xdr:cNvPr id="350" name="直線コネクタ 349"/>
        <xdr:cNvCxnSpPr/>
      </xdr:nvCxnSpPr>
      <xdr:spPr>
        <a:xfrm>
          <a:off x="8750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25229</xdr:rowOff>
    </xdr:from>
    <xdr:to>
      <xdr:col>12</xdr:col>
      <xdr:colOff>511175</xdr:colOff>
      <xdr:row>56</xdr:row>
      <xdr:rowOff>40621</xdr:rowOff>
    </xdr:to>
    <xdr:cxnSp macro="">
      <xdr:nvCxnSpPr>
        <xdr:cNvPr id="353" name="直線コネクタ 352"/>
        <xdr:cNvCxnSpPr/>
      </xdr:nvCxnSpPr>
      <xdr:spPr>
        <a:xfrm flipV="1">
          <a:off x="7861300" y="962642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40621</xdr:rowOff>
    </xdr:from>
    <xdr:to>
      <xdr:col>11</xdr:col>
      <xdr:colOff>307975</xdr:colOff>
      <xdr:row>56</xdr:row>
      <xdr:rowOff>170942</xdr:rowOff>
    </xdr:to>
    <xdr:cxnSp macro="">
      <xdr:nvCxnSpPr>
        <xdr:cNvPr id="356" name="直線コネクタ 355"/>
        <xdr:cNvCxnSpPr/>
      </xdr:nvCxnSpPr>
      <xdr:spPr>
        <a:xfrm flipV="1">
          <a:off x="6972300" y="9641821"/>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111169</xdr:rowOff>
    </xdr:from>
    <xdr:to>
      <xdr:col>15</xdr:col>
      <xdr:colOff>231775</xdr:colOff>
      <xdr:row>57</xdr:row>
      <xdr:rowOff>41319</xdr:rowOff>
    </xdr:to>
    <xdr:sp macro="" textlink="">
      <xdr:nvSpPr>
        <xdr:cNvPr id="366" name="円/楕円 365"/>
        <xdr:cNvSpPr/>
      </xdr:nvSpPr>
      <xdr:spPr>
        <a:xfrm>
          <a:off x="104267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89596</xdr:rowOff>
    </xdr:from>
    <xdr:ext cx="534377" cy="259045"/>
    <xdr:sp macro="" textlink="">
      <xdr:nvSpPr>
        <xdr:cNvPr id="367" name="普通建設事業費該当値テキスト"/>
        <xdr:cNvSpPr txBox="1"/>
      </xdr:nvSpPr>
      <xdr:spPr>
        <a:xfrm>
          <a:off x="10528300" y="96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26950</xdr:rowOff>
    </xdr:from>
    <xdr:to>
      <xdr:col>14</xdr:col>
      <xdr:colOff>79375</xdr:colOff>
      <xdr:row>57</xdr:row>
      <xdr:rowOff>128550</xdr:rowOff>
    </xdr:to>
    <xdr:sp macro="" textlink="">
      <xdr:nvSpPr>
        <xdr:cNvPr id="368" name="円/楕円 367"/>
        <xdr:cNvSpPr/>
      </xdr:nvSpPr>
      <xdr:spPr>
        <a:xfrm>
          <a:off x="9588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119677</xdr:rowOff>
    </xdr:from>
    <xdr:ext cx="534377" cy="259045"/>
    <xdr:sp macro="" textlink="">
      <xdr:nvSpPr>
        <xdr:cNvPr id="369" name="テキスト ボックス 368"/>
        <xdr:cNvSpPr txBox="1"/>
      </xdr:nvSpPr>
      <xdr:spPr>
        <a:xfrm>
          <a:off x="9372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145879</xdr:rowOff>
    </xdr:from>
    <xdr:to>
      <xdr:col>12</xdr:col>
      <xdr:colOff>561975</xdr:colOff>
      <xdr:row>56</xdr:row>
      <xdr:rowOff>76029</xdr:rowOff>
    </xdr:to>
    <xdr:sp macro="" textlink="">
      <xdr:nvSpPr>
        <xdr:cNvPr id="370" name="円/楕円 369"/>
        <xdr:cNvSpPr/>
      </xdr:nvSpPr>
      <xdr:spPr>
        <a:xfrm>
          <a:off x="8699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67156</xdr:rowOff>
    </xdr:from>
    <xdr:ext cx="534377" cy="259045"/>
    <xdr:sp macro="" textlink="">
      <xdr:nvSpPr>
        <xdr:cNvPr id="371" name="テキスト ボックス 370"/>
        <xdr:cNvSpPr txBox="1"/>
      </xdr:nvSpPr>
      <xdr:spPr>
        <a:xfrm>
          <a:off x="8483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161271</xdr:rowOff>
    </xdr:from>
    <xdr:to>
      <xdr:col>11</xdr:col>
      <xdr:colOff>358775</xdr:colOff>
      <xdr:row>56</xdr:row>
      <xdr:rowOff>91421</xdr:rowOff>
    </xdr:to>
    <xdr:sp macro="" textlink="">
      <xdr:nvSpPr>
        <xdr:cNvPr id="372" name="円/楕円 371"/>
        <xdr:cNvSpPr/>
      </xdr:nvSpPr>
      <xdr:spPr>
        <a:xfrm>
          <a:off x="7810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82548</xdr:rowOff>
    </xdr:from>
    <xdr:ext cx="534377" cy="259045"/>
    <xdr:sp macro="" textlink="">
      <xdr:nvSpPr>
        <xdr:cNvPr id="373" name="テキスト ボックス 372"/>
        <xdr:cNvSpPr txBox="1"/>
      </xdr:nvSpPr>
      <xdr:spPr>
        <a:xfrm>
          <a:off x="7594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120142</xdr:rowOff>
    </xdr:from>
    <xdr:to>
      <xdr:col>10</xdr:col>
      <xdr:colOff>155575</xdr:colOff>
      <xdr:row>57</xdr:row>
      <xdr:rowOff>50292</xdr:rowOff>
    </xdr:to>
    <xdr:sp macro="" textlink="">
      <xdr:nvSpPr>
        <xdr:cNvPr id="374" name="円/楕円 373"/>
        <xdr:cNvSpPr/>
      </xdr:nvSpPr>
      <xdr:spPr>
        <a:xfrm>
          <a:off x="6921500" y="97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41419</xdr:rowOff>
    </xdr:from>
    <xdr:ext cx="534377" cy="259045"/>
    <xdr:sp macro="" textlink="">
      <xdr:nvSpPr>
        <xdr:cNvPr id="375" name="テキスト ボックス 374"/>
        <xdr:cNvSpPr txBox="1"/>
      </xdr:nvSpPr>
      <xdr:spPr>
        <a:xfrm>
          <a:off x="6705111" y="98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131997</xdr:rowOff>
    </xdr:from>
    <xdr:to>
      <xdr:col>15</xdr:col>
      <xdr:colOff>180975</xdr:colOff>
      <xdr:row>78</xdr:row>
      <xdr:rowOff>89636</xdr:rowOff>
    </xdr:to>
    <xdr:cxnSp macro="">
      <xdr:nvCxnSpPr>
        <xdr:cNvPr id="402" name="直線コネクタ 401"/>
        <xdr:cNvCxnSpPr/>
      </xdr:nvCxnSpPr>
      <xdr:spPr>
        <a:xfrm>
          <a:off x="9639300" y="13333647"/>
          <a:ext cx="838200" cy="1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61999</xdr:rowOff>
    </xdr:from>
    <xdr:to>
      <xdr:col>14</xdr:col>
      <xdr:colOff>28575</xdr:colOff>
      <xdr:row>77</xdr:row>
      <xdr:rowOff>131997</xdr:rowOff>
    </xdr:to>
    <xdr:cxnSp macro="">
      <xdr:nvCxnSpPr>
        <xdr:cNvPr id="405" name="直線コネクタ 404"/>
        <xdr:cNvCxnSpPr/>
      </xdr:nvCxnSpPr>
      <xdr:spPr>
        <a:xfrm>
          <a:off x="8750300" y="13092199"/>
          <a:ext cx="889000" cy="24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38836</xdr:rowOff>
    </xdr:from>
    <xdr:to>
      <xdr:col>15</xdr:col>
      <xdr:colOff>231775</xdr:colOff>
      <xdr:row>78</xdr:row>
      <xdr:rowOff>140436</xdr:rowOff>
    </xdr:to>
    <xdr:sp macro="" textlink="">
      <xdr:nvSpPr>
        <xdr:cNvPr id="415" name="円/楕円 414"/>
        <xdr:cNvSpPr/>
      </xdr:nvSpPr>
      <xdr:spPr>
        <a:xfrm>
          <a:off x="10426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125213</xdr:rowOff>
    </xdr:from>
    <xdr:ext cx="469744" cy="259045"/>
    <xdr:sp macro="" textlink="">
      <xdr:nvSpPr>
        <xdr:cNvPr id="416" name="普通建設事業費 （ うち新規整備　）該当値テキスト"/>
        <xdr:cNvSpPr txBox="1"/>
      </xdr:nvSpPr>
      <xdr:spPr>
        <a:xfrm>
          <a:off x="10528300" y="133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81197</xdr:rowOff>
    </xdr:from>
    <xdr:to>
      <xdr:col>14</xdr:col>
      <xdr:colOff>79375</xdr:colOff>
      <xdr:row>78</xdr:row>
      <xdr:rowOff>11347</xdr:rowOff>
    </xdr:to>
    <xdr:sp macro="" textlink="">
      <xdr:nvSpPr>
        <xdr:cNvPr id="417" name="円/楕円 416"/>
        <xdr:cNvSpPr/>
      </xdr:nvSpPr>
      <xdr:spPr>
        <a:xfrm>
          <a:off x="9588500" y="132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2474</xdr:rowOff>
    </xdr:from>
    <xdr:ext cx="469744" cy="259045"/>
    <xdr:sp macro="" textlink="">
      <xdr:nvSpPr>
        <xdr:cNvPr id="418" name="テキスト ボックス 417"/>
        <xdr:cNvSpPr txBox="1"/>
      </xdr:nvSpPr>
      <xdr:spPr>
        <a:xfrm>
          <a:off x="9404427" y="1337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11199</xdr:rowOff>
    </xdr:from>
    <xdr:to>
      <xdr:col>12</xdr:col>
      <xdr:colOff>561975</xdr:colOff>
      <xdr:row>76</xdr:row>
      <xdr:rowOff>112799</xdr:rowOff>
    </xdr:to>
    <xdr:sp macro="" textlink="">
      <xdr:nvSpPr>
        <xdr:cNvPr id="419" name="円/楕円 418"/>
        <xdr:cNvSpPr/>
      </xdr:nvSpPr>
      <xdr:spPr>
        <a:xfrm>
          <a:off x="8699500" y="130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103926</xdr:rowOff>
    </xdr:from>
    <xdr:ext cx="534377" cy="259045"/>
    <xdr:sp macro="" textlink="">
      <xdr:nvSpPr>
        <xdr:cNvPr id="420" name="テキスト ボックス 419"/>
        <xdr:cNvSpPr txBox="1"/>
      </xdr:nvSpPr>
      <xdr:spPr>
        <a:xfrm>
          <a:off x="8483111" y="1313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136958</xdr:rowOff>
    </xdr:from>
    <xdr:to>
      <xdr:col>15</xdr:col>
      <xdr:colOff>180975</xdr:colOff>
      <xdr:row>98</xdr:row>
      <xdr:rowOff>86044</xdr:rowOff>
    </xdr:to>
    <xdr:cxnSp macro="">
      <xdr:nvCxnSpPr>
        <xdr:cNvPr id="452" name="直線コネクタ 451"/>
        <xdr:cNvCxnSpPr/>
      </xdr:nvCxnSpPr>
      <xdr:spPr>
        <a:xfrm flipV="1">
          <a:off x="9639300" y="16596158"/>
          <a:ext cx="8382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47444</xdr:rowOff>
    </xdr:from>
    <xdr:to>
      <xdr:col>14</xdr:col>
      <xdr:colOff>28575</xdr:colOff>
      <xdr:row>98</xdr:row>
      <xdr:rowOff>86044</xdr:rowOff>
    </xdr:to>
    <xdr:cxnSp macro="">
      <xdr:nvCxnSpPr>
        <xdr:cNvPr id="455" name="直線コネクタ 454"/>
        <xdr:cNvCxnSpPr/>
      </xdr:nvCxnSpPr>
      <xdr:spPr>
        <a:xfrm>
          <a:off x="8750300" y="16849544"/>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86158</xdr:rowOff>
    </xdr:from>
    <xdr:to>
      <xdr:col>15</xdr:col>
      <xdr:colOff>231775</xdr:colOff>
      <xdr:row>97</xdr:row>
      <xdr:rowOff>16308</xdr:rowOff>
    </xdr:to>
    <xdr:sp macro="" textlink="">
      <xdr:nvSpPr>
        <xdr:cNvPr id="465" name="円/楕円 464"/>
        <xdr:cNvSpPr/>
      </xdr:nvSpPr>
      <xdr:spPr>
        <a:xfrm>
          <a:off x="104267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109035</xdr:rowOff>
    </xdr:from>
    <xdr:ext cx="534377" cy="259045"/>
    <xdr:sp macro="" textlink="">
      <xdr:nvSpPr>
        <xdr:cNvPr id="466" name="普通建設事業費 （ うち更新整備　）該当値テキスト"/>
        <xdr:cNvSpPr txBox="1"/>
      </xdr:nvSpPr>
      <xdr:spPr>
        <a:xfrm>
          <a:off x="10528300" y="163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35244</xdr:rowOff>
    </xdr:from>
    <xdr:to>
      <xdr:col>14</xdr:col>
      <xdr:colOff>79375</xdr:colOff>
      <xdr:row>98</xdr:row>
      <xdr:rowOff>136844</xdr:rowOff>
    </xdr:to>
    <xdr:sp macro="" textlink="">
      <xdr:nvSpPr>
        <xdr:cNvPr id="467" name="円/楕円 466"/>
        <xdr:cNvSpPr/>
      </xdr:nvSpPr>
      <xdr:spPr>
        <a:xfrm>
          <a:off x="9588500" y="168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127971</xdr:rowOff>
    </xdr:from>
    <xdr:ext cx="534377" cy="259045"/>
    <xdr:sp macro="" textlink="">
      <xdr:nvSpPr>
        <xdr:cNvPr id="468" name="テキスト ボックス 467"/>
        <xdr:cNvSpPr txBox="1"/>
      </xdr:nvSpPr>
      <xdr:spPr>
        <a:xfrm>
          <a:off x="9372111" y="169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168094</xdr:rowOff>
    </xdr:from>
    <xdr:to>
      <xdr:col>12</xdr:col>
      <xdr:colOff>561975</xdr:colOff>
      <xdr:row>98</xdr:row>
      <xdr:rowOff>98244</xdr:rowOff>
    </xdr:to>
    <xdr:sp macro="" textlink="">
      <xdr:nvSpPr>
        <xdr:cNvPr id="469" name="円/楕円 468"/>
        <xdr:cNvSpPr/>
      </xdr:nvSpPr>
      <xdr:spPr>
        <a:xfrm>
          <a:off x="8699500" y="16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89371</xdr:rowOff>
    </xdr:from>
    <xdr:ext cx="534377" cy="259045"/>
    <xdr:sp macro="" textlink="">
      <xdr:nvSpPr>
        <xdr:cNvPr id="470" name="テキスト ボックス 469"/>
        <xdr:cNvSpPr txBox="1"/>
      </xdr:nvSpPr>
      <xdr:spPr>
        <a:xfrm>
          <a:off x="8483111"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96495</xdr:rowOff>
    </xdr:from>
    <xdr:to>
      <xdr:col>23</xdr:col>
      <xdr:colOff>517525</xdr:colOff>
      <xdr:row>39</xdr:row>
      <xdr:rowOff>98878</xdr:rowOff>
    </xdr:to>
    <xdr:cxnSp macro="">
      <xdr:nvCxnSpPr>
        <xdr:cNvPr id="501" name="直線コネクタ 500"/>
        <xdr:cNvCxnSpPr/>
      </xdr:nvCxnSpPr>
      <xdr:spPr>
        <a:xfrm>
          <a:off x="15481300" y="6783045"/>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96200</xdr:rowOff>
    </xdr:from>
    <xdr:to>
      <xdr:col>22</xdr:col>
      <xdr:colOff>365125</xdr:colOff>
      <xdr:row>39</xdr:row>
      <xdr:rowOff>96495</xdr:rowOff>
    </xdr:to>
    <xdr:cxnSp macro="">
      <xdr:nvCxnSpPr>
        <xdr:cNvPr id="504" name="直線コネクタ 503"/>
        <xdr:cNvCxnSpPr/>
      </xdr:nvCxnSpPr>
      <xdr:spPr>
        <a:xfrm>
          <a:off x="14592300" y="6782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92315</xdr:rowOff>
    </xdr:from>
    <xdr:to>
      <xdr:col>21</xdr:col>
      <xdr:colOff>161925</xdr:colOff>
      <xdr:row>39</xdr:row>
      <xdr:rowOff>96200</xdr:rowOff>
    </xdr:to>
    <xdr:cxnSp macro="">
      <xdr:nvCxnSpPr>
        <xdr:cNvPr id="507" name="直線コネクタ 506"/>
        <xdr:cNvCxnSpPr/>
      </xdr:nvCxnSpPr>
      <xdr:spPr>
        <a:xfrm>
          <a:off x="13703300" y="677886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92315</xdr:rowOff>
    </xdr:from>
    <xdr:to>
      <xdr:col>19</xdr:col>
      <xdr:colOff>644525</xdr:colOff>
      <xdr:row>39</xdr:row>
      <xdr:rowOff>95449</xdr:rowOff>
    </xdr:to>
    <xdr:cxnSp macro="">
      <xdr:nvCxnSpPr>
        <xdr:cNvPr id="510" name="直線コネクタ 509"/>
        <xdr:cNvCxnSpPr/>
      </xdr:nvCxnSpPr>
      <xdr:spPr>
        <a:xfrm flipV="1">
          <a:off x="12814300" y="6778865"/>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45695</xdr:rowOff>
    </xdr:from>
    <xdr:to>
      <xdr:col>22</xdr:col>
      <xdr:colOff>415925</xdr:colOff>
      <xdr:row>39</xdr:row>
      <xdr:rowOff>147295</xdr:rowOff>
    </xdr:to>
    <xdr:sp macro="" textlink="">
      <xdr:nvSpPr>
        <xdr:cNvPr id="522" name="円/楕円 521"/>
        <xdr:cNvSpPr/>
      </xdr:nvSpPr>
      <xdr:spPr>
        <a:xfrm>
          <a:off x="15430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138422</xdr:rowOff>
    </xdr:from>
    <xdr:ext cx="313932" cy="259045"/>
    <xdr:sp macro="" textlink="">
      <xdr:nvSpPr>
        <xdr:cNvPr id="523" name="テキスト ボックス 522"/>
        <xdr:cNvSpPr txBox="1"/>
      </xdr:nvSpPr>
      <xdr:spPr>
        <a:xfrm>
          <a:off x="15324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45400</xdr:rowOff>
    </xdr:from>
    <xdr:to>
      <xdr:col>21</xdr:col>
      <xdr:colOff>212725</xdr:colOff>
      <xdr:row>39</xdr:row>
      <xdr:rowOff>147000</xdr:rowOff>
    </xdr:to>
    <xdr:sp macro="" textlink="">
      <xdr:nvSpPr>
        <xdr:cNvPr id="524" name="円/楕円 523"/>
        <xdr:cNvSpPr/>
      </xdr:nvSpPr>
      <xdr:spPr>
        <a:xfrm>
          <a:off x="14541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138127</xdr:rowOff>
    </xdr:from>
    <xdr:ext cx="313932" cy="259045"/>
    <xdr:sp macro="" textlink="">
      <xdr:nvSpPr>
        <xdr:cNvPr id="525" name="テキスト ボックス 524"/>
        <xdr:cNvSpPr txBox="1"/>
      </xdr:nvSpPr>
      <xdr:spPr>
        <a:xfrm>
          <a:off x="14435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41515</xdr:rowOff>
    </xdr:from>
    <xdr:to>
      <xdr:col>20</xdr:col>
      <xdr:colOff>9525</xdr:colOff>
      <xdr:row>39</xdr:row>
      <xdr:rowOff>143115</xdr:rowOff>
    </xdr:to>
    <xdr:sp macro="" textlink="">
      <xdr:nvSpPr>
        <xdr:cNvPr id="526" name="円/楕円 525"/>
        <xdr:cNvSpPr/>
      </xdr:nvSpPr>
      <xdr:spPr>
        <a:xfrm>
          <a:off x="13652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134242</xdr:rowOff>
    </xdr:from>
    <xdr:ext cx="378565" cy="259045"/>
    <xdr:sp macro="" textlink="">
      <xdr:nvSpPr>
        <xdr:cNvPr id="527" name="テキスト ボックス 526"/>
        <xdr:cNvSpPr txBox="1"/>
      </xdr:nvSpPr>
      <xdr:spPr>
        <a:xfrm>
          <a:off x="13514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44649</xdr:rowOff>
    </xdr:from>
    <xdr:to>
      <xdr:col>18</xdr:col>
      <xdr:colOff>492125</xdr:colOff>
      <xdr:row>39</xdr:row>
      <xdr:rowOff>146249</xdr:rowOff>
    </xdr:to>
    <xdr:sp macro="" textlink="">
      <xdr:nvSpPr>
        <xdr:cNvPr id="528" name="円/楕円 527"/>
        <xdr:cNvSpPr/>
      </xdr:nvSpPr>
      <xdr:spPr>
        <a:xfrm>
          <a:off x="127635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137376</xdr:rowOff>
    </xdr:from>
    <xdr:ext cx="378565" cy="259045"/>
    <xdr:sp macro="" textlink="">
      <xdr:nvSpPr>
        <xdr:cNvPr id="529" name="テキスト ボックス 528"/>
        <xdr:cNvSpPr txBox="1"/>
      </xdr:nvSpPr>
      <xdr:spPr>
        <a:xfrm>
          <a:off x="12625017" y="682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14852</xdr:rowOff>
    </xdr:from>
    <xdr:to>
      <xdr:col>23</xdr:col>
      <xdr:colOff>517525</xdr:colOff>
      <xdr:row>76</xdr:row>
      <xdr:rowOff>88036</xdr:rowOff>
    </xdr:to>
    <xdr:cxnSp macro="">
      <xdr:nvCxnSpPr>
        <xdr:cNvPr id="610" name="直線コネクタ 609"/>
        <xdr:cNvCxnSpPr/>
      </xdr:nvCxnSpPr>
      <xdr:spPr>
        <a:xfrm>
          <a:off x="15481300" y="13045052"/>
          <a:ext cx="8382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98356</xdr:rowOff>
    </xdr:from>
    <xdr:to>
      <xdr:col>22</xdr:col>
      <xdr:colOff>365125</xdr:colOff>
      <xdr:row>76</xdr:row>
      <xdr:rowOff>14852</xdr:rowOff>
    </xdr:to>
    <xdr:cxnSp macro="">
      <xdr:nvCxnSpPr>
        <xdr:cNvPr id="613" name="直線コネクタ 612"/>
        <xdr:cNvCxnSpPr/>
      </xdr:nvCxnSpPr>
      <xdr:spPr>
        <a:xfrm>
          <a:off x="14592300" y="1295710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75300</xdr:rowOff>
    </xdr:from>
    <xdr:to>
      <xdr:col>21</xdr:col>
      <xdr:colOff>161925</xdr:colOff>
      <xdr:row>75</xdr:row>
      <xdr:rowOff>98356</xdr:rowOff>
    </xdr:to>
    <xdr:cxnSp macro="">
      <xdr:nvCxnSpPr>
        <xdr:cNvPr id="616" name="直線コネクタ 615"/>
        <xdr:cNvCxnSpPr/>
      </xdr:nvCxnSpPr>
      <xdr:spPr>
        <a:xfrm>
          <a:off x="13703300" y="129340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73112</xdr:rowOff>
    </xdr:from>
    <xdr:to>
      <xdr:col>19</xdr:col>
      <xdr:colOff>644525</xdr:colOff>
      <xdr:row>75</xdr:row>
      <xdr:rowOff>75300</xdr:rowOff>
    </xdr:to>
    <xdr:cxnSp macro="">
      <xdr:nvCxnSpPr>
        <xdr:cNvPr id="619" name="直線コネクタ 618"/>
        <xdr:cNvCxnSpPr/>
      </xdr:nvCxnSpPr>
      <xdr:spPr>
        <a:xfrm>
          <a:off x="12814300" y="1293186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37236</xdr:rowOff>
    </xdr:from>
    <xdr:to>
      <xdr:col>23</xdr:col>
      <xdr:colOff>568325</xdr:colOff>
      <xdr:row>76</xdr:row>
      <xdr:rowOff>138836</xdr:rowOff>
    </xdr:to>
    <xdr:sp macro="" textlink="">
      <xdr:nvSpPr>
        <xdr:cNvPr id="629" name="円/楕円 628"/>
        <xdr:cNvSpPr/>
      </xdr:nvSpPr>
      <xdr:spPr>
        <a:xfrm>
          <a:off x="162687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15663</xdr:rowOff>
    </xdr:from>
    <xdr:ext cx="534377" cy="259045"/>
    <xdr:sp macro="" textlink="">
      <xdr:nvSpPr>
        <xdr:cNvPr id="630" name="公債費該当値テキスト"/>
        <xdr:cNvSpPr txBox="1"/>
      </xdr:nvSpPr>
      <xdr:spPr>
        <a:xfrm>
          <a:off x="16370300" y="130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135502</xdr:rowOff>
    </xdr:from>
    <xdr:to>
      <xdr:col>22</xdr:col>
      <xdr:colOff>415925</xdr:colOff>
      <xdr:row>76</xdr:row>
      <xdr:rowOff>65652</xdr:rowOff>
    </xdr:to>
    <xdr:sp macro="" textlink="">
      <xdr:nvSpPr>
        <xdr:cNvPr id="631" name="円/楕円 630"/>
        <xdr:cNvSpPr/>
      </xdr:nvSpPr>
      <xdr:spPr>
        <a:xfrm>
          <a:off x="15430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56779</xdr:rowOff>
    </xdr:from>
    <xdr:ext cx="534377" cy="259045"/>
    <xdr:sp macro="" textlink="">
      <xdr:nvSpPr>
        <xdr:cNvPr id="632" name="テキスト ボックス 631"/>
        <xdr:cNvSpPr txBox="1"/>
      </xdr:nvSpPr>
      <xdr:spPr>
        <a:xfrm>
          <a:off x="15214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47556</xdr:rowOff>
    </xdr:from>
    <xdr:to>
      <xdr:col>21</xdr:col>
      <xdr:colOff>212725</xdr:colOff>
      <xdr:row>75</xdr:row>
      <xdr:rowOff>149157</xdr:rowOff>
    </xdr:to>
    <xdr:sp macro="" textlink="">
      <xdr:nvSpPr>
        <xdr:cNvPr id="633" name="円/楕円 632"/>
        <xdr:cNvSpPr/>
      </xdr:nvSpPr>
      <xdr:spPr>
        <a:xfrm>
          <a:off x="14541500" y="12906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140284</xdr:rowOff>
    </xdr:from>
    <xdr:ext cx="534377" cy="259045"/>
    <xdr:sp macro="" textlink="">
      <xdr:nvSpPr>
        <xdr:cNvPr id="634" name="テキスト ボックス 633"/>
        <xdr:cNvSpPr txBox="1"/>
      </xdr:nvSpPr>
      <xdr:spPr>
        <a:xfrm>
          <a:off x="14325111" y="129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24500</xdr:rowOff>
    </xdr:from>
    <xdr:to>
      <xdr:col>20</xdr:col>
      <xdr:colOff>9525</xdr:colOff>
      <xdr:row>75</xdr:row>
      <xdr:rowOff>126100</xdr:rowOff>
    </xdr:to>
    <xdr:sp macro="" textlink="">
      <xdr:nvSpPr>
        <xdr:cNvPr id="635" name="円/楕円 634"/>
        <xdr:cNvSpPr/>
      </xdr:nvSpPr>
      <xdr:spPr>
        <a:xfrm>
          <a:off x="13652500" y="128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117228</xdr:rowOff>
    </xdr:from>
    <xdr:ext cx="534377" cy="259045"/>
    <xdr:sp macro="" textlink="">
      <xdr:nvSpPr>
        <xdr:cNvPr id="636" name="テキスト ボックス 635"/>
        <xdr:cNvSpPr txBox="1"/>
      </xdr:nvSpPr>
      <xdr:spPr>
        <a:xfrm>
          <a:off x="13436111" y="129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22312</xdr:rowOff>
    </xdr:from>
    <xdr:to>
      <xdr:col>18</xdr:col>
      <xdr:colOff>492125</xdr:colOff>
      <xdr:row>75</xdr:row>
      <xdr:rowOff>123912</xdr:rowOff>
    </xdr:to>
    <xdr:sp macro="" textlink="">
      <xdr:nvSpPr>
        <xdr:cNvPr id="637" name="円/楕円 636"/>
        <xdr:cNvSpPr/>
      </xdr:nvSpPr>
      <xdr:spPr>
        <a:xfrm>
          <a:off x="12763500" y="128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115039</xdr:rowOff>
    </xdr:from>
    <xdr:ext cx="534377" cy="259045"/>
    <xdr:sp macro="" textlink="">
      <xdr:nvSpPr>
        <xdr:cNvPr id="638" name="テキスト ボックス 637"/>
        <xdr:cNvSpPr txBox="1"/>
      </xdr:nvSpPr>
      <xdr:spPr>
        <a:xfrm>
          <a:off x="12547111" y="1297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115697</xdr:rowOff>
    </xdr:from>
    <xdr:to>
      <xdr:col>23</xdr:col>
      <xdr:colOff>517525</xdr:colOff>
      <xdr:row>98</xdr:row>
      <xdr:rowOff>137505</xdr:rowOff>
    </xdr:to>
    <xdr:cxnSp macro="">
      <xdr:nvCxnSpPr>
        <xdr:cNvPr id="665" name="直線コネクタ 664"/>
        <xdr:cNvCxnSpPr/>
      </xdr:nvCxnSpPr>
      <xdr:spPr>
        <a:xfrm flipV="1">
          <a:off x="15481300" y="16917797"/>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136409</xdr:rowOff>
    </xdr:from>
    <xdr:to>
      <xdr:col>22</xdr:col>
      <xdr:colOff>365125</xdr:colOff>
      <xdr:row>98</xdr:row>
      <xdr:rowOff>137505</xdr:rowOff>
    </xdr:to>
    <xdr:cxnSp macro="">
      <xdr:nvCxnSpPr>
        <xdr:cNvPr id="668" name="直線コネクタ 667"/>
        <xdr:cNvCxnSpPr/>
      </xdr:nvCxnSpPr>
      <xdr:spPr>
        <a:xfrm>
          <a:off x="14592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32121</xdr:rowOff>
    </xdr:from>
    <xdr:to>
      <xdr:col>21</xdr:col>
      <xdr:colOff>161925</xdr:colOff>
      <xdr:row>98</xdr:row>
      <xdr:rowOff>136409</xdr:rowOff>
    </xdr:to>
    <xdr:cxnSp macro="">
      <xdr:nvCxnSpPr>
        <xdr:cNvPr id="671" name="直線コネクタ 670"/>
        <xdr:cNvCxnSpPr/>
      </xdr:nvCxnSpPr>
      <xdr:spPr>
        <a:xfrm>
          <a:off x="13703300" y="16662771"/>
          <a:ext cx="889000" cy="2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32121</xdr:rowOff>
    </xdr:from>
    <xdr:to>
      <xdr:col>19</xdr:col>
      <xdr:colOff>644525</xdr:colOff>
      <xdr:row>98</xdr:row>
      <xdr:rowOff>136728</xdr:rowOff>
    </xdr:to>
    <xdr:cxnSp macro="">
      <xdr:nvCxnSpPr>
        <xdr:cNvPr id="674" name="直線コネクタ 673"/>
        <xdr:cNvCxnSpPr/>
      </xdr:nvCxnSpPr>
      <xdr:spPr>
        <a:xfrm flipV="1">
          <a:off x="12814300" y="16662771"/>
          <a:ext cx="889000" cy="27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64897</xdr:rowOff>
    </xdr:from>
    <xdr:to>
      <xdr:col>23</xdr:col>
      <xdr:colOff>568325</xdr:colOff>
      <xdr:row>98</xdr:row>
      <xdr:rowOff>166497</xdr:rowOff>
    </xdr:to>
    <xdr:sp macro="" textlink="">
      <xdr:nvSpPr>
        <xdr:cNvPr id="684" name="円/楕円 683"/>
        <xdr:cNvSpPr/>
      </xdr:nvSpPr>
      <xdr:spPr>
        <a:xfrm>
          <a:off x="162687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151274</xdr:rowOff>
    </xdr:from>
    <xdr:ext cx="378565" cy="259045"/>
    <xdr:sp macro="" textlink="">
      <xdr:nvSpPr>
        <xdr:cNvPr id="685" name="積立金該当値テキスト"/>
        <xdr:cNvSpPr txBox="1"/>
      </xdr:nvSpPr>
      <xdr:spPr>
        <a:xfrm>
          <a:off x="16370300" y="1678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86705</xdr:rowOff>
    </xdr:from>
    <xdr:to>
      <xdr:col>22</xdr:col>
      <xdr:colOff>415925</xdr:colOff>
      <xdr:row>99</xdr:row>
      <xdr:rowOff>16855</xdr:rowOff>
    </xdr:to>
    <xdr:sp macro="" textlink="">
      <xdr:nvSpPr>
        <xdr:cNvPr id="686" name="円/楕円 685"/>
        <xdr:cNvSpPr/>
      </xdr:nvSpPr>
      <xdr:spPr>
        <a:xfrm>
          <a:off x="15430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7982</xdr:rowOff>
    </xdr:from>
    <xdr:ext cx="313932" cy="259045"/>
    <xdr:sp macro="" textlink="">
      <xdr:nvSpPr>
        <xdr:cNvPr id="687" name="テキスト ボックス 686"/>
        <xdr:cNvSpPr txBox="1"/>
      </xdr:nvSpPr>
      <xdr:spPr>
        <a:xfrm>
          <a:off x="15324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85609</xdr:rowOff>
    </xdr:from>
    <xdr:to>
      <xdr:col>21</xdr:col>
      <xdr:colOff>212725</xdr:colOff>
      <xdr:row>99</xdr:row>
      <xdr:rowOff>15759</xdr:rowOff>
    </xdr:to>
    <xdr:sp macro="" textlink="">
      <xdr:nvSpPr>
        <xdr:cNvPr id="688" name="円/楕円 687"/>
        <xdr:cNvSpPr/>
      </xdr:nvSpPr>
      <xdr:spPr>
        <a:xfrm>
          <a:off x="14541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6886</xdr:rowOff>
    </xdr:from>
    <xdr:ext cx="313932" cy="259045"/>
    <xdr:sp macro="" textlink="">
      <xdr:nvSpPr>
        <xdr:cNvPr id="689" name="テキスト ボックス 688"/>
        <xdr:cNvSpPr txBox="1"/>
      </xdr:nvSpPr>
      <xdr:spPr>
        <a:xfrm>
          <a:off x="14435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152771</xdr:rowOff>
    </xdr:from>
    <xdr:to>
      <xdr:col>20</xdr:col>
      <xdr:colOff>9525</xdr:colOff>
      <xdr:row>97</xdr:row>
      <xdr:rowOff>82921</xdr:rowOff>
    </xdr:to>
    <xdr:sp macro="" textlink="">
      <xdr:nvSpPr>
        <xdr:cNvPr id="690" name="円/楕円 689"/>
        <xdr:cNvSpPr/>
      </xdr:nvSpPr>
      <xdr:spPr>
        <a:xfrm>
          <a:off x="13652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74048</xdr:rowOff>
    </xdr:from>
    <xdr:ext cx="469744" cy="259045"/>
    <xdr:sp macro="" textlink="">
      <xdr:nvSpPr>
        <xdr:cNvPr id="691" name="テキスト ボックス 690"/>
        <xdr:cNvSpPr txBox="1"/>
      </xdr:nvSpPr>
      <xdr:spPr>
        <a:xfrm>
          <a:off x="13468427" y="1670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85928</xdr:rowOff>
    </xdr:from>
    <xdr:to>
      <xdr:col>18</xdr:col>
      <xdr:colOff>492125</xdr:colOff>
      <xdr:row>99</xdr:row>
      <xdr:rowOff>16078</xdr:rowOff>
    </xdr:to>
    <xdr:sp macro="" textlink="">
      <xdr:nvSpPr>
        <xdr:cNvPr id="692" name="円/楕円 691"/>
        <xdr:cNvSpPr/>
      </xdr:nvSpPr>
      <xdr:spPr>
        <a:xfrm>
          <a:off x="12763500" y="168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7205</xdr:rowOff>
    </xdr:from>
    <xdr:ext cx="313932" cy="259045"/>
    <xdr:sp macro="" textlink="">
      <xdr:nvSpPr>
        <xdr:cNvPr id="693" name="テキスト ボックス 692"/>
        <xdr:cNvSpPr txBox="1"/>
      </xdr:nvSpPr>
      <xdr:spPr>
        <a:xfrm>
          <a:off x="12657333" y="1698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165173</xdr:rowOff>
    </xdr:from>
    <xdr:to>
      <xdr:col>32</xdr:col>
      <xdr:colOff>187325</xdr:colOff>
      <xdr:row>38</xdr:row>
      <xdr:rowOff>33727</xdr:rowOff>
    </xdr:to>
    <xdr:cxnSp macro="">
      <xdr:nvCxnSpPr>
        <xdr:cNvPr id="724" name="直線コネクタ 723"/>
        <xdr:cNvCxnSpPr/>
      </xdr:nvCxnSpPr>
      <xdr:spPr>
        <a:xfrm>
          <a:off x="21323300" y="6508823"/>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165173</xdr:rowOff>
    </xdr:from>
    <xdr:to>
      <xdr:col>31</xdr:col>
      <xdr:colOff>34925</xdr:colOff>
      <xdr:row>38</xdr:row>
      <xdr:rowOff>417</xdr:rowOff>
    </xdr:to>
    <xdr:cxnSp macro="">
      <xdr:nvCxnSpPr>
        <xdr:cNvPr id="727" name="直線コネクタ 726"/>
        <xdr:cNvCxnSpPr/>
      </xdr:nvCxnSpPr>
      <xdr:spPr>
        <a:xfrm flipV="1">
          <a:off x="20434300" y="650882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147048</xdr:rowOff>
    </xdr:from>
    <xdr:to>
      <xdr:col>29</xdr:col>
      <xdr:colOff>517525</xdr:colOff>
      <xdr:row>38</xdr:row>
      <xdr:rowOff>417</xdr:rowOff>
    </xdr:to>
    <xdr:cxnSp macro="">
      <xdr:nvCxnSpPr>
        <xdr:cNvPr id="730" name="直線コネクタ 729"/>
        <xdr:cNvCxnSpPr/>
      </xdr:nvCxnSpPr>
      <xdr:spPr>
        <a:xfrm>
          <a:off x="19545300" y="649069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147048</xdr:rowOff>
    </xdr:from>
    <xdr:to>
      <xdr:col>28</xdr:col>
      <xdr:colOff>314325</xdr:colOff>
      <xdr:row>37</xdr:row>
      <xdr:rowOff>154559</xdr:rowOff>
    </xdr:to>
    <xdr:cxnSp macro="">
      <xdr:nvCxnSpPr>
        <xdr:cNvPr id="733" name="直線コネクタ 732"/>
        <xdr:cNvCxnSpPr/>
      </xdr:nvCxnSpPr>
      <xdr:spPr>
        <a:xfrm flipV="1">
          <a:off x="18656300" y="649069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5" name="テキスト ボックス 734"/>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77450</xdr:rowOff>
    </xdr:from>
    <xdr:ext cx="469744" cy="259045"/>
    <xdr:sp macro="" textlink="">
      <xdr:nvSpPr>
        <xdr:cNvPr id="737" name="テキスト ボックス 736"/>
        <xdr:cNvSpPr txBox="1"/>
      </xdr:nvSpPr>
      <xdr:spPr>
        <a:xfrm>
          <a:off x="18421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154377</xdr:rowOff>
    </xdr:from>
    <xdr:to>
      <xdr:col>32</xdr:col>
      <xdr:colOff>238125</xdr:colOff>
      <xdr:row>38</xdr:row>
      <xdr:rowOff>84527</xdr:rowOff>
    </xdr:to>
    <xdr:sp macro="" textlink="">
      <xdr:nvSpPr>
        <xdr:cNvPr id="743" name="円/楕円 742"/>
        <xdr:cNvSpPr/>
      </xdr:nvSpPr>
      <xdr:spPr>
        <a:xfrm>
          <a:off x="221107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132804</xdr:rowOff>
    </xdr:from>
    <xdr:ext cx="469744" cy="259045"/>
    <xdr:sp macro="" textlink="">
      <xdr:nvSpPr>
        <xdr:cNvPr id="744" name="投資及び出資金該当値テキスト"/>
        <xdr:cNvSpPr txBox="1"/>
      </xdr:nvSpPr>
      <xdr:spPr>
        <a:xfrm>
          <a:off x="22212300" y="6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114372</xdr:rowOff>
    </xdr:from>
    <xdr:to>
      <xdr:col>31</xdr:col>
      <xdr:colOff>85725</xdr:colOff>
      <xdr:row>38</xdr:row>
      <xdr:rowOff>44523</xdr:rowOff>
    </xdr:to>
    <xdr:sp macro="" textlink="">
      <xdr:nvSpPr>
        <xdr:cNvPr id="745" name="円/楕円 744"/>
        <xdr:cNvSpPr/>
      </xdr:nvSpPr>
      <xdr:spPr>
        <a:xfrm>
          <a:off x="21272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35650</xdr:rowOff>
    </xdr:from>
    <xdr:ext cx="469744" cy="259045"/>
    <xdr:sp macro="" textlink="">
      <xdr:nvSpPr>
        <xdr:cNvPr id="746" name="テキスト ボックス 745"/>
        <xdr:cNvSpPr txBox="1"/>
      </xdr:nvSpPr>
      <xdr:spPr>
        <a:xfrm>
          <a:off x="21088427" y="655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121067</xdr:rowOff>
    </xdr:from>
    <xdr:to>
      <xdr:col>29</xdr:col>
      <xdr:colOff>568325</xdr:colOff>
      <xdr:row>38</xdr:row>
      <xdr:rowOff>51217</xdr:rowOff>
    </xdr:to>
    <xdr:sp macro="" textlink="">
      <xdr:nvSpPr>
        <xdr:cNvPr id="747" name="円/楕円 746"/>
        <xdr:cNvSpPr/>
      </xdr:nvSpPr>
      <xdr:spPr>
        <a:xfrm>
          <a:off x="20383500" y="64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42344</xdr:rowOff>
    </xdr:from>
    <xdr:ext cx="469744" cy="259045"/>
    <xdr:sp macro="" textlink="">
      <xdr:nvSpPr>
        <xdr:cNvPr id="748" name="テキスト ボックス 747"/>
        <xdr:cNvSpPr txBox="1"/>
      </xdr:nvSpPr>
      <xdr:spPr>
        <a:xfrm>
          <a:off x="20199427" y="65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96248</xdr:rowOff>
    </xdr:from>
    <xdr:to>
      <xdr:col>28</xdr:col>
      <xdr:colOff>365125</xdr:colOff>
      <xdr:row>38</xdr:row>
      <xdr:rowOff>26398</xdr:rowOff>
    </xdr:to>
    <xdr:sp macro="" textlink="">
      <xdr:nvSpPr>
        <xdr:cNvPr id="749" name="円/楕円 748"/>
        <xdr:cNvSpPr/>
      </xdr:nvSpPr>
      <xdr:spPr>
        <a:xfrm>
          <a:off x="194945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42925</xdr:rowOff>
    </xdr:from>
    <xdr:ext cx="469744" cy="259045"/>
    <xdr:sp macro="" textlink="">
      <xdr:nvSpPr>
        <xdr:cNvPr id="750" name="テキスト ボックス 749"/>
        <xdr:cNvSpPr txBox="1"/>
      </xdr:nvSpPr>
      <xdr:spPr>
        <a:xfrm>
          <a:off x="19310427" y="621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103759</xdr:rowOff>
    </xdr:from>
    <xdr:to>
      <xdr:col>27</xdr:col>
      <xdr:colOff>161925</xdr:colOff>
      <xdr:row>38</xdr:row>
      <xdr:rowOff>33910</xdr:rowOff>
    </xdr:to>
    <xdr:sp macro="" textlink="">
      <xdr:nvSpPr>
        <xdr:cNvPr id="751" name="円/楕円 750"/>
        <xdr:cNvSpPr/>
      </xdr:nvSpPr>
      <xdr:spPr>
        <a:xfrm>
          <a:off x="18605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50436</xdr:rowOff>
    </xdr:from>
    <xdr:ext cx="469744" cy="259045"/>
    <xdr:sp macro="" textlink="">
      <xdr:nvSpPr>
        <xdr:cNvPr id="752" name="テキスト ボックス 751"/>
        <xdr:cNvSpPr txBox="1"/>
      </xdr:nvSpPr>
      <xdr:spPr>
        <a:xfrm>
          <a:off x="18421427"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134965</xdr:rowOff>
    </xdr:from>
    <xdr:to>
      <xdr:col>32</xdr:col>
      <xdr:colOff>187325</xdr:colOff>
      <xdr:row>58</xdr:row>
      <xdr:rowOff>139047</xdr:rowOff>
    </xdr:to>
    <xdr:cxnSp macro="">
      <xdr:nvCxnSpPr>
        <xdr:cNvPr id="783" name="直線コネクタ 782"/>
        <xdr:cNvCxnSpPr/>
      </xdr:nvCxnSpPr>
      <xdr:spPr>
        <a:xfrm>
          <a:off x="21323300" y="1007906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134965</xdr:rowOff>
    </xdr:from>
    <xdr:to>
      <xdr:col>31</xdr:col>
      <xdr:colOff>34925</xdr:colOff>
      <xdr:row>58</xdr:row>
      <xdr:rowOff>135357</xdr:rowOff>
    </xdr:to>
    <xdr:cxnSp macro="">
      <xdr:nvCxnSpPr>
        <xdr:cNvPr id="786" name="直線コネクタ 785"/>
        <xdr:cNvCxnSpPr/>
      </xdr:nvCxnSpPr>
      <xdr:spPr>
        <a:xfrm flipV="1">
          <a:off x="20434300" y="1007906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135357</xdr:rowOff>
    </xdr:from>
    <xdr:to>
      <xdr:col>29</xdr:col>
      <xdr:colOff>517525</xdr:colOff>
      <xdr:row>58</xdr:row>
      <xdr:rowOff>136827</xdr:rowOff>
    </xdr:to>
    <xdr:cxnSp macro="">
      <xdr:nvCxnSpPr>
        <xdr:cNvPr id="789" name="直線コネクタ 788"/>
        <xdr:cNvCxnSpPr/>
      </xdr:nvCxnSpPr>
      <xdr:spPr>
        <a:xfrm flipV="1">
          <a:off x="19545300" y="1007945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129054</xdr:rowOff>
    </xdr:from>
    <xdr:to>
      <xdr:col>28</xdr:col>
      <xdr:colOff>314325</xdr:colOff>
      <xdr:row>58</xdr:row>
      <xdr:rowOff>136827</xdr:rowOff>
    </xdr:to>
    <xdr:cxnSp macro="">
      <xdr:nvCxnSpPr>
        <xdr:cNvPr id="792" name="直線コネクタ 791"/>
        <xdr:cNvCxnSpPr/>
      </xdr:nvCxnSpPr>
      <xdr:spPr>
        <a:xfrm>
          <a:off x="18656300" y="1007315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88247</xdr:rowOff>
    </xdr:from>
    <xdr:to>
      <xdr:col>32</xdr:col>
      <xdr:colOff>238125</xdr:colOff>
      <xdr:row>59</xdr:row>
      <xdr:rowOff>18397</xdr:rowOff>
    </xdr:to>
    <xdr:sp macro="" textlink="">
      <xdr:nvSpPr>
        <xdr:cNvPr id="802" name="円/楕円 801"/>
        <xdr:cNvSpPr/>
      </xdr:nvSpPr>
      <xdr:spPr>
        <a:xfrm>
          <a:off x="221107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66674</xdr:rowOff>
    </xdr:from>
    <xdr:ext cx="469744" cy="259045"/>
    <xdr:sp macro="" textlink="">
      <xdr:nvSpPr>
        <xdr:cNvPr id="803" name="貸付金該当値テキスト"/>
        <xdr:cNvSpPr txBox="1"/>
      </xdr:nvSpPr>
      <xdr:spPr>
        <a:xfrm>
          <a:off x="22212300" y="100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84165</xdr:rowOff>
    </xdr:from>
    <xdr:to>
      <xdr:col>31</xdr:col>
      <xdr:colOff>85725</xdr:colOff>
      <xdr:row>59</xdr:row>
      <xdr:rowOff>14315</xdr:rowOff>
    </xdr:to>
    <xdr:sp macro="" textlink="">
      <xdr:nvSpPr>
        <xdr:cNvPr id="804" name="円/楕円 803"/>
        <xdr:cNvSpPr/>
      </xdr:nvSpPr>
      <xdr:spPr>
        <a:xfrm>
          <a:off x="21272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5442</xdr:rowOff>
    </xdr:from>
    <xdr:ext cx="469744" cy="259045"/>
    <xdr:sp macro="" textlink="">
      <xdr:nvSpPr>
        <xdr:cNvPr id="805" name="テキスト ボックス 804"/>
        <xdr:cNvSpPr txBox="1"/>
      </xdr:nvSpPr>
      <xdr:spPr>
        <a:xfrm>
          <a:off x="21088427" y="101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84557</xdr:rowOff>
    </xdr:from>
    <xdr:to>
      <xdr:col>29</xdr:col>
      <xdr:colOff>568325</xdr:colOff>
      <xdr:row>59</xdr:row>
      <xdr:rowOff>14707</xdr:rowOff>
    </xdr:to>
    <xdr:sp macro="" textlink="">
      <xdr:nvSpPr>
        <xdr:cNvPr id="806" name="円/楕円 805"/>
        <xdr:cNvSpPr/>
      </xdr:nvSpPr>
      <xdr:spPr>
        <a:xfrm>
          <a:off x="20383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5834</xdr:rowOff>
    </xdr:from>
    <xdr:ext cx="469744" cy="259045"/>
    <xdr:sp macro="" textlink="">
      <xdr:nvSpPr>
        <xdr:cNvPr id="807" name="テキスト ボックス 806"/>
        <xdr:cNvSpPr txBox="1"/>
      </xdr:nvSpPr>
      <xdr:spPr>
        <a:xfrm>
          <a:off x="20199427" y="1012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86027</xdr:rowOff>
    </xdr:from>
    <xdr:to>
      <xdr:col>28</xdr:col>
      <xdr:colOff>365125</xdr:colOff>
      <xdr:row>59</xdr:row>
      <xdr:rowOff>16177</xdr:rowOff>
    </xdr:to>
    <xdr:sp macro="" textlink="">
      <xdr:nvSpPr>
        <xdr:cNvPr id="808" name="円/楕円 807"/>
        <xdr:cNvSpPr/>
      </xdr:nvSpPr>
      <xdr:spPr>
        <a:xfrm>
          <a:off x="19494500" y="100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7304</xdr:rowOff>
    </xdr:from>
    <xdr:ext cx="469744" cy="259045"/>
    <xdr:sp macro="" textlink="">
      <xdr:nvSpPr>
        <xdr:cNvPr id="809" name="テキスト ボックス 808"/>
        <xdr:cNvSpPr txBox="1"/>
      </xdr:nvSpPr>
      <xdr:spPr>
        <a:xfrm>
          <a:off x="19310427" y="101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78254</xdr:rowOff>
    </xdr:from>
    <xdr:to>
      <xdr:col>27</xdr:col>
      <xdr:colOff>161925</xdr:colOff>
      <xdr:row>59</xdr:row>
      <xdr:rowOff>8404</xdr:rowOff>
    </xdr:to>
    <xdr:sp macro="" textlink="">
      <xdr:nvSpPr>
        <xdr:cNvPr id="810" name="円/楕円 809"/>
        <xdr:cNvSpPr/>
      </xdr:nvSpPr>
      <xdr:spPr>
        <a:xfrm>
          <a:off x="18605500" y="100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170981</xdr:rowOff>
    </xdr:from>
    <xdr:ext cx="469744" cy="259045"/>
    <xdr:sp macro="" textlink="">
      <xdr:nvSpPr>
        <xdr:cNvPr id="811" name="テキスト ボックス 810"/>
        <xdr:cNvSpPr txBox="1"/>
      </xdr:nvSpPr>
      <xdr:spPr>
        <a:xfrm>
          <a:off x="18421427" y="1011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73896</xdr:rowOff>
    </xdr:from>
    <xdr:to>
      <xdr:col>32</xdr:col>
      <xdr:colOff>187325</xdr:colOff>
      <xdr:row>77</xdr:row>
      <xdr:rowOff>80950</xdr:rowOff>
    </xdr:to>
    <xdr:cxnSp macro="">
      <xdr:nvCxnSpPr>
        <xdr:cNvPr id="843" name="直線コネクタ 842"/>
        <xdr:cNvCxnSpPr/>
      </xdr:nvCxnSpPr>
      <xdr:spPr>
        <a:xfrm flipV="1">
          <a:off x="21323300" y="13275546"/>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80950</xdr:rowOff>
    </xdr:from>
    <xdr:to>
      <xdr:col>31</xdr:col>
      <xdr:colOff>34925</xdr:colOff>
      <xdr:row>78</xdr:row>
      <xdr:rowOff>3421</xdr:rowOff>
    </xdr:to>
    <xdr:cxnSp macro="">
      <xdr:nvCxnSpPr>
        <xdr:cNvPr id="846" name="直線コネクタ 845"/>
        <xdr:cNvCxnSpPr/>
      </xdr:nvCxnSpPr>
      <xdr:spPr>
        <a:xfrm flipV="1">
          <a:off x="20434300" y="13282600"/>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3421</xdr:rowOff>
    </xdr:from>
    <xdr:to>
      <xdr:col>29</xdr:col>
      <xdr:colOff>517525</xdr:colOff>
      <xdr:row>78</xdr:row>
      <xdr:rowOff>32029</xdr:rowOff>
    </xdr:to>
    <xdr:cxnSp macro="">
      <xdr:nvCxnSpPr>
        <xdr:cNvPr id="849" name="直線コネクタ 848"/>
        <xdr:cNvCxnSpPr/>
      </xdr:nvCxnSpPr>
      <xdr:spPr>
        <a:xfrm flipV="1">
          <a:off x="19545300" y="13376521"/>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32029</xdr:rowOff>
    </xdr:from>
    <xdr:to>
      <xdr:col>28</xdr:col>
      <xdr:colOff>314325</xdr:colOff>
      <xdr:row>78</xdr:row>
      <xdr:rowOff>50023</xdr:rowOff>
    </xdr:to>
    <xdr:cxnSp macro="">
      <xdr:nvCxnSpPr>
        <xdr:cNvPr id="852" name="直線コネクタ 851"/>
        <xdr:cNvCxnSpPr/>
      </xdr:nvCxnSpPr>
      <xdr:spPr>
        <a:xfrm flipV="1">
          <a:off x="18656300" y="13405129"/>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23096</xdr:rowOff>
    </xdr:from>
    <xdr:to>
      <xdr:col>32</xdr:col>
      <xdr:colOff>238125</xdr:colOff>
      <xdr:row>77</xdr:row>
      <xdr:rowOff>124696</xdr:rowOff>
    </xdr:to>
    <xdr:sp macro="" textlink="">
      <xdr:nvSpPr>
        <xdr:cNvPr id="862" name="円/楕円 861"/>
        <xdr:cNvSpPr/>
      </xdr:nvSpPr>
      <xdr:spPr>
        <a:xfrm>
          <a:off x="221107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1523</xdr:rowOff>
    </xdr:from>
    <xdr:ext cx="534377" cy="259045"/>
    <xdr:sp macro="" textlink="">
      <xdr:nvSpPr>
        <xdr:cNvPr id="863" name="繰出金該当値テキスト"/>
        <xdr:cNvSpPr txBox="1"/>
      </xdr:nvSpPr>
      <xdr:spPr>
        <a:xfrm>
          <a:off x="22212300" y="132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30150</xdr:rowOff>
    </xdr:from>
    <xdr:to>
      <xdr:col>31</xdr:col>
      <xdr:colOff>85725</xdr:colOff>
      <xdr:row>77</xdr:row>
      <xdr:rowOff>131750</xdr:rowOff>
    </xdr:to>
    <xdr:sp macro="" textlink="">
      <xdr:nvSpPr>
        <xdr:cNvPr id="864" name="円/楕円 863"/>
        <xdr:cNvSpPr/>
      </xdr:nvSpPr>
      <xdr:spPr>
        <a:xfrm>
          <a:off x="21272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122877</xdr:rowOff>
    </xdr:from>
    <xdr:ext cx="534377" cy="259045"/>
    <xdr:sp macro="" textlink="">
      <xdr:nvSpPr>
        <xdr:cNvPr id="865" name="テキスト ボックス 864"/>
        <xdr:cNvSpPr txBox="1"/>
      </xdr:nvSpPr>
      <xdr:spPr>
        <a:xfrm>
          <a:off x="21056111" y="133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124071</xdr:rowOff>
    </xdr:from>
    <xdr:to>
      <xdr:col>29</xdr:col>
      <xdr:colOff>568325</xdr:colOff>
      <xdr:row>78</xdr:row>
      <xdr:rowOff>54221</xdr:rowOff>
    </xdr:to>
    <xdr:sp macro="" textlink="">
      <xdr:nvSpPr>
        <xdr:cNvPr id="866" name="円/楕円 865"/>
        <xdr:cNvSpPr/>
      </xdr:nvSpPr>
      <xdr:spPr>
        <a:xfrm>
          <a:off x="20383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45348</xdr:rowOff>
    </xdr:from>
    <xdr:ext cx="534377" cy="259045"/>
    <xdr:sp macro="" textlink="">
      <xdr:nvSpPr>
        <xdr:cNvPr id="867" name="テキスト ボックス 866"/>
        <xdr:cNvSpPr txBox="1"/>
      </xdr:nvSpPr>
      <xdr:spPr>
        <a:xfrm>
          <a:off x="20167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152679</xdr:rowOff>
    </xdr:from>
    <xdr:to>
      <xdr:col>28</xdr:col>
      <xdr:colOff>365125</xdr:colOff>
      <xdr:row>78</xdr:row>
      <xdr:rowOff>82829</xdr:rowOff>
    </xdr:to>
    <xdr:sp macro="" textlink="">
      <xdr:nvSpPr>
        <xdr:cNvPr id="868" name="円/楕円 867"/>
        <xdr:cNvSpPr/>
      </xdr:nvSpPr>
      <xdr:spPr>
        <a:xfrm>
          <a:off x="19494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73956</xdr:rowOff>
    </xdr:from>
    <xdr:ext cx="534377" cy="259045"/>
    <xdr:sp macro="" textlink="">
      <xdr:nvSpPr>
        <xdr:cNvPr id="869" name="テキスト ボックス 868"/>
        <xdr:cNvSpPr txBox="1"/>
      </xdr:nvSpPr>
      <xdr:spPr>
        <a:xfrm>
          <a:off x="19278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170673</xdr:rowOff>
    </xdr:from>
    <xdr:to>
      <xdr:col>27</xdr:col>
      <xdr:colOff>161925</xdr:colOff>
      <xdr:row>78</xdr:row>
      <xdr:rowOff>100823</xdr:rowOff>
    </xdr:to>
    <xdr:sp macro="" textlink="">
      <xdr:nvSpPr>
        <xdr:cNvPr id="870" name="円/楕円 869"/>
        <xdr:cNvSpPr/>
      </xdr:nvSpPr>
      <xdr:spPr>
        <a:xfrm>
          <a:off x="18605500" y="13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91950</xdr:rowOff>
    </xdr:from>
    <xdr:ext cx="534377" cy="259045"/>
    <xdr:sp macro="" textlink="">
      <xdr:nvSpPr>
        <xdr:cNvPr id="871" name="テキスト ボックス 870"/>
        <xdr:cNvSpPr txBox="1"/>
      </xdr:nvSpPr>
      <xdr:spPr>
        <a:xfrm>
          <a:off x="18389111" y="134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年度の住民一人当たりの歳出額は</a:t>
          </a:r>
          <a:r>
            <a:rPr kumimoji="1" lang="en-US" altLang="ja-JP" sz="1300">
              <a:latin typeface="ＭＳ Ｐゴシック"/>
            </a:rPr>
            <a:t>313,849</a:t>
          </a:r>
          <a:r>
            <a:rPr kumimoji="1" lang="ja-JP" altLang="en-US" sz="1300">
              <a:latin typeface="ＭＳ Ｐゴシック"/>
            </a:rPr>
            <a:t>円で、平成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1,882</a:t>
          </a:r>
          <a:r>
            <a:rPr kumimoji="1" lang="ja-JP" altLang="en-US" sz="1300">
              <a:latin typeface="ＭＳ Ｐゴシック"/>
            </a:rPr>
            <a:t>円増加した。類似団体と比較すると本市は総じて歳出額が少ないが、中でも人件費や維持補修費、扶助費、公債費等の歳出額が少ない傾向にある。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人件費は、住民一人当たり</a:t>
          </a:r>
          <a:r>
            <a:rPr kumimoji="1" lang="en-US" altLang="ja-JP" sz="1300">
              <a:solidFill>
                <a:schemeClr val="dk1"/>
              </a:solidFill>
              <a:effectLst/>
              <a:latin typeface="+mn-lt"/>
              <a:ea typeface="+mn-ea"/>
              <a:cs typeface="+mn-cs"/>
            </a:rPr>
            <a:t>50,559</a:t>
          </a:r>
          <a:r>
            <a:rPr kumimoji="1" lang="ja-JP" altLang="ja-JP" sz="1300">
              <a:solidFill>
                <a:schemeClr val="dk1"/>
              </a:solidFill>
              <a:effectLst/>
              <a:latin typeface="+mn-lt"/>
              <a:ea typeface="+mn-ea"/>
              <a:cs typeface="+mn-cs"/>
            </a:rPr>
            <a:t>円となっており、類似団体と比較して一人当たりのコストは低い水準にある。今後も引き続き、適正な給与水準の確保と総人件費の抑制を図るとともに、定員の適正化に努める。</a:t>
          </a:r>
          <a:endParaRPr lang="ja-JP" altLang="ja-JP" sz="1300">
            <a:effectLst/>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年度との比較では、普通建設事業費（うち更新整備）が大きく増加し、前年度と比べ</a:t>
          </a:r>
          <a:r>
            <a:rPr kumimoji="1" lang="en-US" altLang="ja-JP" sz="1300">
              <a:latin typeface="ＭＳ Ｐゴシック"/>
            </a:rPr>
            <a:t>8,941</a:t>
          </a:r>
          <a:r>
            <a:rPr kumimoji="1" lang="ja-JP" altLang="en-US" sz="1300">
              <a:latin typeface="ＭＳ Ｐゴシック"/>
            </a:rPr>
            <a:t>円増加した。これは、市営西口住宅の建替や小学校の環境整備として校舎等の長寿命化改良工事に着手したほか、法人保育所・認定こども園整備において補助対象経費が増加したためである。一方で、普通建設事業費（うち新規整備）については、こども未来館や梅田川霊苑、美術博物館収蔵庫等の新規整備に要する費用が減少したため、前年度と比べ</a:t>
          </a:r>
          <a:r>
            <a:rPr kumimoji="1" lang="en-US" altLang="ja-JP" sz="1300">
              <a:latin typeface="ＭＳ Ｐゴシック"/>
            </a:rPr>
            <a:t>5,647</a:t>
          </a:r>
          <a:r>
            <a:rPr kumimoji="1" lang="ja-JP" altLang="en-US" sz="1300">
              <a:latin typeface="ＭＳ Ｐゴシック"/>
            </a:rPr>
            <a:t>円減少した。また、扶助費や繰出金は近年増加傾向にあり、社会保障に係る費用が増加していることが窺える。</a:t>
          </a:r>
          <a:endParaRPr kumimoji="1" lang="en-US" altLang="ja-JP" sz="1300">
            <a:latin typeface="ＭＳ Ｐゴシック"/>
          </a:endParaRPr>
        </a:p>
        <a:p>
          <a:r>
            <a:rPr kumimoji="1" lang="ja-JP" altLang="en-US" sz="1300">
              <a:latin typeface="ＭＳ Ｐゴシック"/>
            </a:rPr>
            <a:t>住民一人当たりのコストが少ないことは、限られた財源をバランスよく分配していると言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65133</xdr:rowOff>
    </xdr:from>
    <xdr:to>
      <xdr:col>6</xdr:col>
      <xdr:colOff>511175</xdr:colOff>
      <xdr:row>35</xdr:row>
      <xdr:rowOff>168547</xdr:rowOff>
    </xdr:to>
    <xdr:cxnSp macro="">
      <xdr:nvCxnSpPr>
        <xdr:cNvPr id="63" name="直線コネクタ 62"/>
        <xdr:cNvCxnSpPr/>
      </xdr:nvCxnSpPr>
      <xdr:spPr>
        <a:xfrm>
          <a:off x="3797300" y="606588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65133</xdr:rowOff>
    </xdr:from>
    <xdr:to>
      <xdr:col>5</xdr:col>
      <xdr:colOff>358775</xdr:colOff>
      <xdr:row>36</xdr:row>
      <xdr:rowOff>7983</xdr:rowOff>
    </xdr:to>
    <xdr:cxnSp macro="">
      <xdr:nvCxnSpPr>
        <xdr:cNvPr id="66" name="直線コネクタ 65"/>
        <xdr:cNvCxnSpPr/>
      </xdr:nvCxnSpPr>
      <xdr:spPr>
        <a:xfrm flipV="1">
          <a:off x="2908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7983</xdr:rowOff>
    </xdr:from>
    <xdr:to>
      <xdr:col>4</xdr:col>
      <xdr:colOff>155575</xdr:colOff>
      <xdr:row>36</xdr:row>
      <xdr:rowOff>39551</xdr:rowOff>
    </xdr:to>
    <xdr:cxnSp macro="">
      <xdr:nvCxnSpPr>
        <xdr:cNvPr id="69" name="直線コネクタ 68"/>
        <xdr:cNvCxnSpPr/>
      </xdr:nvCxnSpPr>
      <xdr:spPr>
        <a:xfrm flipV="1">
          <a:off x="2019300" y="61801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22134</xdr:rowOff>
    </xdr:from>
    <xdr:to>
      <xdr:col>2</xdr:col>
      <xdr:colOff>638175</xdr:colOff>
      <xdr:row>36</xdr:row>
      <xdr:rowOff>39551</xdr:rowOff>
    </xdr:to>
    <xdr:cxnSp macro="">
      <xdr:nvCxnSpPr>
        <xdr:cNvPr id="72" name="直線コネクタ 71"/>
        <xdr:cNvCxnSpPr/>
      </xdr:nvCxnSpPr>
      <xdr:spPr>
        <a:xfrm>
          <a:off x="1130300" y="61943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117747</xdr:rowOff>
    </xdr:from>
    <xdr:to>
      <xdr:col>6</xdr:col>
      <xdr:colOff>561975</xdr:colOff>
      <xdr:row>36</xdr:row>
      <xdr:rowOff>47897</xdr:rowOff>
    </xdr:to>
    <xdr:sp macro="" textlink="">
      <xdr:nvSpPr>
        <xdr:cNvPr id="82" name="円/楕円 81"/>
        <xdr:cNvSpPr/>
      </xdr:nvSpPr>
      <xdr:spPr>
        <a:xfrm>
          <a:off x="45847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96174</xdr:rowOff>
    </xdr:from>
    <xdr:ext cx="469744" cy="259045"/>
    <xdr:sp macro="" textlink="">
      <xdr:nvSpPr>
        <xdr:cNvPr id="83" name="議会費該当値テキスト"/>
        <xdr:cNvSpPr txBox="1"/>
      </xdr:nvSpPr>
      <xdr:spPr>
        <a:xfrm>
          <a:off x="4686300"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14333</xdr:rowOff>
    </xdr:from>
    <xdr:to>
      <xdr:col>5</xdr:col>
      <xdr:colOff>409575</xdr:colOff>
      <xdr:row>35</xdr:row>
      <xdr:rowOff>115933</xdr:rowOff>
    </xdr:to>
    <xdr:sp macro="" textlink="">
      <xdr:nvSpPr>
        <xdr:cNvPr id="84" name="円/楕円 83"/>
        <xdr:cNvSpPr/>
      </xdr:nvSpPr>
      <xdr:spPr>
        <a:xfrm>
          <a:off x="3746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107060</xdr:rowOff>
    </xdr:from>
    <xdr:ext cx="469744" cy="259045"/>
    <xdr:sp macro="" textlink="">
      <xdr:nvSpPr>
        <xdr:cNvPr id="85" name="テキスト ボックス 84"/>
        <xdr:cNvSpPr txBox="1"/>
      </xdr:nvSpPr>
      <xdr:spPr>
        <a:xfrm>
          <a:off x="3562427"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128633</xdr:rowOff>
    </xdr:from>
    <xdr:to>
      <xdr:col>4</xdr:col>
      <xdr:colOff>206375</xdr:colOff>
      <xdr:row>36</xdr:row>
      <xdr:rowOff>58783</xdr:rowOff>
    </xdr:to>
    <xdr:sp macro="" textlink="">
      <xdr:nvSpPr>
        <xdr:cNvPr id="86" name="円/楕円 85"/>
        <xdr:cNvSpPr/>
      </xdr:nvSpPr>
      <xdr:spPr>
        <a:xfrm>
          <a:off x="2857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49910</xdr:rowOff>
    </xdr:from>
    <xdr:ext cx="469744" cy="259045"/>
    <xdr:sp macro="" textlink="">
      <xdr:nvSpPr>
        <xdr:cNvPr id="87" name="テキスト ボックス 86"/>
        <xdr:cNvSpPr txBox="1"/>
      </xdr:nvSpPr>
      <xdr:spPr>
        <a:xfrm>
          <a:off x="2673427"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160201</xdr:rowOff>
    </xdr:from>
    <xdr:to>
      <xdr:col>3</xdr:col>
      <xdr:colOff>3175</xdr:colOff>
      <xdr:row>36</xdr:row>
      <xdr:rowOff>90351</xdr:rowOff>
    </xdr:to>
    <xdr:sp macro="" textlink="">
      <xdr:nvSpPr>
        <xdr:cNvPr id="88" name="円/楕円 87"/>
        <xdr:cNvSpPr/>
      </xdr:nvSpPr>
      <xdr:spPr>
        <a:xfrm>
          <a:off x="1968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81478</xdr:rowOff>
    </xdr:from>
    <xdr:ext cx="469744" cy="259045"/>
    <xdr:sp macro="" textlink="">
      <xdr:nvSpPr>
        <xdr:cNvPr id="89" name="テキスト ボックス 88"/>
        <xdr:cNvSpPr txBox="1"/>
      </xdr:nvSpPr>
      <xdr:spPr>
        <a:xfrm>
          <a:off x="1784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142784</xdr:rowOff>
    </xdr:from>
    <xdr:to>
      <xdr:col>1</xdr:col>
      <xdr:colOff>485775</xdr:colOff>
      <xdr:row>36</xdr:row>
      <xdr:rowOff>72934</xdr:rowOff>
    </xdr:to>
    <xdr:sp macro="" textlink="">
      <xdr:nvSpPr>
        <xdr:cNvPr id="90" name="円/楕円 89"/>
        <xdr:cNvSpPr/>
      </xdr:nvSpPr>
      <xdr:spPr>
        <a:xfrm>
          <a:off x="1079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64061</xdr:rowOff>
    </xdr:from>
    <xdr:ext cx="469744" cy="259045"/>
    <xdr:sp macro="" textlink="">
      <xdr:nvSpPr>
        <xdr:cNvPr id="91" name="テキスト ボックス 90"/>
        <xdr:cNvSpPr txBox="1"/>
      </xdr:nvSpPr>
      <xdr:spPr>
        <a:xfrm>
          <a:off x="895427" y="6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100544</xdr:rowOff>
    </xdr:from>
    <xdr:to>
      <xdr:col>6</xdr:col>
      <xdr:colOff>511175</xdr:colOff>
      <xdr:row>58</xdr:row>
      <xdr:rowOff>145709</xdr:rowOff>
    </xdr:to>
    <xdr:cxnSp macro="">
      <xdr:nvCxnSpPr>
        <xdr:cNvPr id="123" name="直線コネクタ 122"/>
        <xdr:cNvCxnSpPr/>
      </xdr:nvCxnSpPr>
      <xdr:spPr>
        <a:xfrm>
          <a:off x="3797300" y="10044644"/>
          <a:ext cx="8382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100544</xdr:rowOff>
    </xdr:from>
    <xdr:to>
      <xdr:col>5</xdr:col>
      <xdr:colOff>358775</xdr:colOff>
      <xdr:row>59</xdr:row>
      <xdr:rowOff>28111</xdr:rowOff>
    </xdr:to>
    <xdr:cxnSp macro="">
      <xdr:nvCxnSpPr>
        <xdr:cNvPr id="126" name="直線コネクタ 125"/>
        <xdr:cNvCxnSpPr/>
      </xdr:nvCxnSpPr>
      <xdr:spPr>
        <a:xfrm flipV="1">
          <a:off x="2908300" y="10044644"/>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19848</xdr:rowOff>
    </xdr:from>
    <xdr:to>
      <xdr:col>4</xdr:col>
      <xdr:colOff>155575</xdr:colOff>
      <xdr:row>59</xdr:row>
      <xdr:rowOff>28111</xdr:rowOff>
    </xdr:to>
    <xdr:cxnSp macro="">
      <xdr:nvCxnSpPr>
        <xdr:cNvPr id="129" name="直線コネクタ 128"/>
        <xdr:cNvCxnSpPr/>
      </xdr:nvCxnSpPr>
      <xdr:spPr>
        <a:xfrm>
          <a:off x="2019300" y="9963948"/>
          <a:ext cx="889000" cy="1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19848</xdr:rowOff>
    </xdr:from>
    <xdr:to>
      <xdr:col>2</xdr:col>
      <xdr:colOff>638175</xdr:colOff>
      <xdr:row>59</xdr:row>
      <xdr:rowOff>24878</xdr:rowOff>
    </xdr:to>
    <xdr:cxnSp macro="">
      <xdr:nvCxnSpPr>
        <xdr:cNvPr id="132" name="直線コネクタ 131"/>
        <xdr:cNvCxnSpPr/>
      </xdr:nvCxnSpPr>
      <xdr:spPr>
        <a:xfrm flipV="1">
          <a:off x="1130300" y="9963948"/>
          <a:ext cx="889000" cy="1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94909</xdr:rowOff>
    </xdr:from>
    <xdr:to>
      <xdr:col>6</xdr:col>
      <xdr:colOff>561975</xdr:colOff>
      <xdr:row>59</xdr:row>
      <xdr:rowOff>25059</xdr:rowOff>
    </xdr:to>
    <xdr:sp macro="" textlink="">
      <xdr:nvSpPr>
        <xdr:cNvPr id="142" name="円/楕円 141"/>
        <xdr:cNvSpPr/>
      </xdr:nvSpPr>
      <xdr:spPr>
        <a:xfrm>
          <a:off x="45847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9836</xdr:rowOff>
    </xdr:from>
    <xdr:ext cx="534377" cy="259045"/>
    <xdr:sp macro="" textlink="">
      <xdr:nvSpPr>
        <xdr:cNvPr id="143" name="総務費該当値テキスト"/>
        <xdr:cNvSpPr txBox="1"/>
      </xdr:nvSpPr>
      <xdr:spPr>
        <a:xfrm>
          <a:off x="4686300" y="99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49744</xdr:rowOff>
    </xdr:from>
    <xdr:to>
      <xdr:col>5</xdr:col>
      <xdr:colOff>409575</xdr:colOff>
      <xdr:row>58</xdr:row>
      <xdr:rowOff>151344</xdr:rowOff>
    </xdr:to>
    <xdr:sp macro="" textlink="">
      <xdr:nvSpPr>
        <xdr:cNvPr id="144" name="円/楕円 143"/>
        <xdr:cNvSpPr/>
      </xdr:nvSpPr>
      <xdr:spPr>
        <a:xfrm>
          <a:off x="3746500" y="99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142471</xdr:rowOff>
    </xdr:from>
    <xdr:ext cx="534377" cy="259045"/>
    <xdr:sp macro="" textlink="">
      <xdr:nvSpPr>
        <xdr:cNvPr id="145" name="テキスト ボックス 144"/>
        <xdr:cNvSpPr txBox="1"/>
      </xdr:nvSpPr>
      <xdr:spPr>
        <a:xfrm>
          <a:off x="3530111" y="100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148761</xdr:rowOff>
    </xdr:from>
    <xdr:to>
      <xdr:col>4</xdr:col>
      <xdr:colOff>206375</xdr:colOff>
      <xdr:row>59</xdr:row>
      <xdr:rowOff>78911</xdr:rowOff>
    </xdr:to>
    <xdr:sp macro="" textlink="">
      <xdr:nvSpPr>
        <xdr:cNvPr id="146" name="円/楕円 145"/>
        <xdr:cNvSpPr/>
      </xdr:nvSpPr>
      <xdr:spPr>
        <a:xfrm>
          <a:off x="2857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70038</xdr:rowOff>
    </xdr:from>
    <xdr:ext cx="534377" cy="259045"/>
    <xdr:sp macro="" textlink="">
      <xdr:nvSpPr>
        <xdr:cNvPr id="147" name="テキスト ボックス 146"/>
        <xdr:cNvSpPr txBox="1"/>
      </xdr:nvSpPr>
      <xdr:spPr>
        <a:xfrm>
          <a:off x="2641111" y="10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140498</xdr:rowOff>
    </xdr:from>
    <xdr:to>
      <xdr:col>3</xdr:col>
      <xdr:colOff>3175</xdr:colOff>
      <xdr:row>58</xdr:row>
      <xdr:rowOff>70648</xdr:rowOff>
    </xdr:to>
    <xdr:sp macro="" textlink="">
      <xdr:nvSpPr>
        <xdr:cNvPr id="148" name="円/楕円 147"/>
        <xdr:cNvSpPr/>
      </xdr:nvSpPr>
      <xdr:spPr>
        <a:xfrm>
          <a:off x="1968500" y="99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61775</xdr:rowOff>
    </xdr:from>
    <xdr:ext cx="534377" cy="259045"/>
    <xdr:sp macro="" textlink="">
      <xdr:nvSpPr>
        <xdr:cNvPr id="149" name="テキスト ボックス 148"/>
        <xdr:cNvSpPr txBox="1"/>
      </xdr:nvSpPr>
      <xdr:spPr>
        <a:xfrm>
          <a:off x="1752111" y="100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145528</xdr:rowOff>
    </xdr:from>
    <xdr:to>
      <xdr:col>1</xdr:col>
      <xdr:colOff>485775</xdr:colOff>
      <xdr:row>59</xdr:row>
      <xdr:rowOff>75678</xdr:rowOff>
    </xdr:to>
    <xdr:sp macro="" textlink="">
      <xdr:nvSpPr>
        <xdr:cNvPr id="150" name="円/楕円 149"/>
        <xdr:cNvSpPr/>
      </xdr:nvSpPr>
      <xdr:spPr>
        <a:xfrm>
          <a:off x="1079500" y="100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66805</xdr:rowOff>
    </xdr:from>
    <xdr:ext cx="534377" cy="259045"/>
    <xdr:sp macro="" textlink="">
      <xdr:nvSpPr>
        <xdr:cNvPr id="151" name="テキスト ボックス 150"/>
        <xdr:cNvSpPr txBox="1"/>
      </xdr:nvSpPr>
      <xdr:spPr>
        <a:xfrm>
          <a:off x="863111" y="101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117551</xdr:rowOff>
    </xdr:from>
    <xdr:to>
      <xdr:col>6</xdr:col>
      <xdr:colOff>511175</xdr:colOff>
      <xdr:row>79</xdr:row>
      <xdr:rowOff>4941</xdr:rowOff>
    </xdr:to>
    <xdr:cxnSp macro="">
      <xdr:nvCxnSpPr>
        <xdr:cNvPr id="181" name="直線コネクタ 180"/>
        <xdr:cNvCxnSpPr/>
      </xdr:nvCxnSpPr>
      <xdr:spPr>
        <a:xfrm flipV="1">
          <a:off x="3797300" y="13490651"/>
          <a:ext cx="8382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4941</xdr:rowOff>
    </xdr:from>
    <xdr:to>
      <xdr:col>5</xdr:col>
      <xdr:colOff>358775</xdr:colOff>
      <xdr:row>79</xdr:row>
      <xdr:rowOff>4990</xdr:rowOff>
    </xdr:to>
    <xdr:cxnSp macro="">
      <xdr:nvCxnSpPr>
        <xdr:cNvPr id="184" name="直線コネクタ 183"/>
        <xdr:cNvCxnSpPr/>
      </xdr:nvCxnSpPr>
      <xdr:spPr>
        <a:xfrm flipV="1">
          <a:off x="2908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4990</xdr:rowOff>
    </xdr:from>
    <xdr:to>
      <xdr:col>4</xdr:col>
      <xdr:colOff>155575</xdr:colOff>
      <xdr:row>79</xdr:row>
      <xdr:rowOff>94362</xdr:rowOff>
    </xdr:to>
    <xdr:cxnSp macro="">
      <xdr:nvCxnSpPr>
        <xdr:cNvPr id="187" name="直線コネクタ 186"/>
        <xdr:cNvCxnSpPr/>
      </xdr:nvCxnSpPr>
      <xdr:spPr>
        <a:xfrm flipV="1">
          <a:off x="2019300" y="13549540"/>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94362</xdr:rowOff>
    </xdr:from>
    <xdr:to>
      <xdr:col>2</xdr:col>
      <xdr:colOff>638175</xdr:colOff>
      <xdr:row>79</xdr:row>
      <xdr:rowOff>138340</xdr:rowOff>
    </xdr:to>
    <xdr:cxnSp macro="">
      <xdr:nvCxnSpPr>
        <xdr:cNvPr id="190" name="直線コネクタ 189"/>
        <xdr:cNvCxnSpPr/>
      </xdr:nvCxnSpPr>
      <xdr:spPr>
        <a:xfrm flipV="1">
          <a:off x="1130300" y="13638912"/>
          <a:ext cx="889000" cy="4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66751</xdr:rowOff>
    </xdr:from>
    <xdr:to>
      <xdr:col>6</xdr:col>
      <xdr:colOff>561975</xdr:colOff>
      <xdr:row>78</xdr:row>
      <xdr:rowOff>168351</xdr:rowOff>
    </xdr:to>
    <xdr:sp macro="" textlink="">
      <xdr:nvSpPr>
        <xdr:cNvPr id="200" name="円/楕円 199"/>
        <xdr:cNvSpPr/>
      </xdr:nvSpPr>
      <xdr:spPr>
        <a:xfrm>
          <a:off x="45847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45178</xdr:rowOff>
    </xdr:from>
    <xdr:ext cx="599010" cy="259045"/>
    <xdr:sp macro="" textlink="">
      <xdr:nvSpPr>
        <xdr:cNvPr id="201" name="民生費該当値テキスト"/>
        <xdr:cNvSpPr txBox="1"/>
      </xdr:nvSpPr>
      <xdr:spPr>
        <a:xfrm>
          <a:off x="4686300" y="134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125591</xdr:rowOff>
    </xdr:from>
    <xdr:to>
      <xdr:col>5</xdr:col>
      <xdr:colOff>409575</xdr:colOff>
      <xdr:row>79</xdr:row>
      <xdr:rowOff>55741</xdr:rowOff>
    </xdr:to>
    <xdr:sp macro="" textlink="">
      <xdr:nvSpPr>
        <xdr:cNvPr id="202" name="円/楕円 201"/>
        <xdr:cNvSpPr/>
      </xdr:nvSpPr>
      <xdr:spPr>
        <a:xfrm>
          <a:off x="3746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46868</xdr:rowOff>
    </xdr:from>
    <xdr:ext cx="599010" cy="259045"/>
    <xdr:sp macro="" textlink="">
      <xdr:nvSpPr>
        <xdr:cNvPr id="203" name="テキスト ボックス 202"/>
        <xdr:cNvSpPr txBox="1"/>
      </xdr:nvSpPr>
      <xdr:spPr>
        <a:xfrm>
          <a:off x="3497794"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125640</xdr:rowOff>
    </xdr:from>
    <xdr:to>
      <xdr:col>4</xdr:col>
      <xdr:colOff>206375</xdr:colOff>
      <xdr:row>79</xdr:row>
      <xdr:rowOff>55790</xdr:rowOff>
    </xdr:to>
    <xdr:sp macro="" textlink="">
      <xdr:nvSpPr>
        <xdr:cNvPr id="204" name="円/楕円 203"/>
        <xdr:cNvSpPr/>
      </xdr:nvSpPr>
      <xdr:spPr>
        <a:xfrm>
          <a:off x="2857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46917</xdr:rowOff>
    </xdr:from>
    <xdr:ext cx="599010" cy="259045"/>
    <xdr:sp macro="" textlink="">
      <xdr:nvSpPr>
        <xdr:cNvPr id="205" name="テキスト ボックス 204"/>
        <xdr:cNvSpPr txBox="1"/>
      </xdr:nvSpPr>
      <xdr:spPr>
        <a:xfrm>
          <a:off x="2608794"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43562</xdr:rowOff>
    </xdr:from>
    <xdr:to>
      <xdr:col>3</xdr:col>
      <xdr:colOff>3175</xdr:colOff>
      <xdr:row>79</xdr:row>
      <xdr:rowOff>145162</xdr:rowOff>
    </xdr:to>
    <xdr:sp macro="" textlink="">
      <xdr:nvSpPr>
        <xdr:cNvPr id="206" name="円/楕円 205"/>
        <xdr:cNvSpPr/>
      </xdr:nvSpPr>
      <xdr:spPr>
        <a:xfrm>
          <a:off x="1968500" y="135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136289</xdr:rowOff>
    </xdr:from>
    <xdr:ext cx="599010" cy="259045"/>
    <xdr:sp macro="" textlink="">
      <xdr:nvSpPr>
        <xdr:cNvPr id="207" name="テキスト ボックス 206"/>
        <xdr:cNvSpPr txBox="1"/>
      </xdr:nvSpPr>
      <xdr:spPr>
        <a:xfrm>
          <a:off x="1719794" y="1368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87540</xdr:rowOff>
    </xdr:from>
    <xdr:to>
      <xdr:col>1</xdr:col>
      <xdr:colOff>485775</xdr:colOff>
      <xdr:row>80</xdr:row>
      <xdr:rowOff>17690</xdr:rowOff>
    </xdr:to>
    <xdr:sp macro="" textlink="">
      <xdr:nvSpPr>
        <xdr:cNvPr id="208" name="円/楕円 207"/>
        <xdr:cNvSpPr/>
      </xdr:nvSpPr>
      <xdr:spPr>
        <a:xfrm>
          <a:off x="1079500" y="136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80</xdr:row>
      <xdr:rowOff>8817</xdr:rowOff>
    </xdr:from>
    <xdr:ext cx="599010" cy="259045"/>
    <xdr:sp macro="" textlink="">
      <xdr:nvSpPr>
        <xdr:cNvPr id="209" name="テキスト ボックス 208"/>
        <xdr:cNvSpPr txBox="1"/>
      </xdr:nvSpPr>
      <xdr:spPr>
        <a:xfrm>
          <a:off x="830794" y="1372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112427</xdr:rowOff>
    </xdr:from>
    <xdr:to>
      <xdr:col>6</xdr:col>
      <xdr:colOff>511175</xdr:colOff>
      <xdr:row>96</xdr:row>
      <xdr:rowOff>121983</xdr:rowOff>
    </xdr:to>
    <xdr:cxnSp macro="">
      <xdr:nvCxnSpPr>
        <xdr:cNvPr id="237" name="直線コネクタ 236"/>
        <xdr:cNvCxnSpPr/>
      </xdr:nvCxnSpPr>
      <xdr:spPr>
        <a:xfrm>
          <a:off x="3797300" y="16571627"/>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112427</xdr:rowOff>
    </xdr:from>
    <xdr:to>
      <xdr:col>5</xdr:col>
      <xdr:colOff>358775</xdr:colOff>
      <xdr:row>96</xdr:row>
      <xdr:rowOff>127767</xdr:rowOff>
    </xdr:to>
    <xdr:cxnSp macro="">
      <xdr:nvCxnSpPr>
        <xdr:cNvPr id="240" name="直線コネクタ 239"/>
        <xdr:cNvCxnSpPr/>
      </xdr:nvCxnSpPr>
      <xdr:spPr>
        <a:xfrm flipV="1">
          <a:off x="2908300" y="1657162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127767</xdr:rowOff>
    </xdr:from>
    <xdr:to>
      <xdr:col>4</xdr:col>
      <xdr:colOff>155575</xdr:colOff>
      <xdr:row>96</xdr:row>
      <xdr:rowOff>147038</xdr:rowOff>
    </xdr:to>
    <xdr:cxnSp macro="">
      <xdr:nvCxnSpPr>
        <xdr:cNvPr id="243" name="直線コネクタ 242"/>
        <xdr:cNvCxnSpPr/>
      </xdr:nvCxnSpPr>
      <xdr:spPr>
        <a:xfrm flipV="1">
          <a:off x="2019300" y="16586967"/>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128316</xdr:rowOff>
    </xdr:from>
    <xdr:to>
      <xdr:col>2</xdr:col>
      <xdr:colOff>638175</xdr:colOff>
      <xdr:row>96</xdr:row>
      <xdr:rowOff>147038</xdr:rowOff>
    </xdr:to>
    <xdr:cxnSp macro="">
      <xdr:nvCxnSpPr>
        <xdr:cNvPr id="246" name="直線コネクタ 245"/>
        <xdr:cNvCxnSpPr/>
      </xdr:nvCxnSpPr>
      <xdr:spPr>
        <a:xfrm>
          <a:off x="1130300" y="16587516"/>
          <a:ext cx="8890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71183</xdr:rowOff>
    </xdr:from>
    <xdr:to>
      <xdr:col>6</xdr:col>
      <xdr:colOff>561975</xdr:colOff>
      <xdr:row>97</xdr:row>
      <xdr:rowOff>1333</xdr:rowOff>
    </xdr:to>
    <xdr:sp macro="" textlink="">
      <xdr:nvSpPr>
        <xdr:cNvPr id="256" name="円/楕円 255"/>
        <xdr:cNvSpPr/>
      </xdr:nvSpPr>
      <xdr:spPr>
        <a:xfrm>
          <a:off x="45847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94060</xdr:rowOff>
    </xdr:from>
    <xdr:ext cx="534377" cy="259045"/>
    <xdr:sp macro="" textlink="">
      <xdr:nvSpPr>
        <xdr:cNvPr id="257" name="衛生費該当値テキスト"/>
        <xdr:cNvSpPr txBox="1"/>
      </xdr:nvSpPr>
      <xdr:spPr>
        <a:xfrm>
          <a:off x="4686300" y="163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61627</xdr:rowOff>
    </xdr:from>
    <xdr:to>
      <xdr:col>5</xdr:col>
      <xdr:colOff>409575</xdr:colOff>
      <xdr:row>96</xdr:row>
      <xdr:rowOff>163227</xdr:rowOff>
    </xdr:to>
    <xdr:sp macro="" textlink="">
      <xdr:nvSpPr>
        <xdr:cNvPr id="258" name="円/楕円 257"/>
        <xdr:cNvSpPr/>
      </xdr:nvSpPr>
      <xdr:spPr>
        <a:xfrm>
          <a:off x="3746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8304</xdr:rowOff>
    </xdr:from>
    <xdr:ext cx="534377" cy="259045"/>
    <xdr:sp macro="" textlink="">
      <xdr:nvSpPr>
        <xdr:cNvPr id="259" name="テキスト ボックス 258"/>
        <xdr:cNvSpPr txBox="1"/>
      </xdr:nvSpPr>
      <xdr:spPr>
        <a:xfrm>
          <a:off x="3530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76967</xdr:rowOff>
    </xdr:from>
    <xdr:to>
      <xdr:col>4</xdr:col>
      <xdr:colOff>206375</xdr:colOff>
      <xdr:row>97</xdr:row>
      <xdr:rowOff>7117</xdr:rowOff>
    </xdr:to>
    <xdr:sp macro="" textlink="">
      <xdr:nvSpPr>
        <xdr:cNvPr id="260" name="円/楕円 259"/>
        <xdr:cNvSpPr/>
      </xdr:nvSpPr>
      <xdr:spPr>
        <a:xfrm>
          <a:off x="2857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23644</xdr:rowOff>
    </xdr:from>
    <xdr:ext cx="534377" cy="259045"/>
    <xdr:sp macro="" textlink="">
      <xdr:nvSpPr>
        <xdr:cNvPr id="261" name="テキスト ボックス 260"/>
        <xdr:cNvSpPr txBox="1"/>
      </xdr:nvSpPr>
      <xdr:spPr>
        <a:xfrm>
          <a:off x="2641111" y="163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96238</xdr:rowOff>
    </xdr:from>
    <xdr:to>
      <xdr:col>3</xdr:col>
      <xdr:colOff>3175</xdr:colOff>
      <xdr:row>97</xdr:row>
      <xdr:rowOff>26388</xdr:rowOff>
    </xdr:to>
    <xdr:sp macro="" textlink="">
      <xdr:nvSpPr>
        <xdr:cNvPr id="262" name="円/楕円 261"/>
        <xdr:cNvSpPr/>
      </xdr:nvSpPr>
      <xdr:spPr>
        <a:xfrm>
          <a:off x="1968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42915</xdr:rowOff>
    </xdr:from>
    <xdr:ext cx="534377" cy="259045"/>
    <xdr:sp macro="" textlink="">
      <xdr:nvSpPr>
        <xdr:cNvPr id="263" name="テキスト ボックス 262"/>
        <xdr:cNvSpPr txBox="1"/>
      </xdr:nvSpPr>
      <xdr:spPr>
        <a:xfrm>
          <a:off x="1752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77516</xdr:rowOff>
    </xdr:from>
    <xdr:to>
      <xdr:col>1</xdr:col>
      <xdr:colOff>485775</xdr:colOff>
      <xdr:row>97</xdr:row>
      <xdr:rowOff>7666</xdr:rowOff>
    </xdr:to>
    <xdr:sp macro="" textlink="">
      <xdr:nvSpPr>
        <xdr:cNvPr id="264" name="円/楕円 263"/>
        <xdr:cNvSpPr/>
      </xdr:nvSpPr>
      <xdr:spPr>
        <a:xfrm>
          <a:off x="10795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24193</xdr:rowOff>
    </xdr:from>
    <xdr:ext cx="534377" cy="259045"/>
    <xdr:sp macro="" textlink="">
      <xdr:nvSpPr>
        <xdr:cNvPr id="265" name="テキスト ボックス 264"/>
        <xdr:cNvSpPr txBox="1"/>
      </xdr:nvSpPr>
      <xdr:spPr>
        <a:xfrm>
          <a:off x="863111" y="163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40945</xdr:rowOff>
    </xdr:from>
    <xdr:to>
      <xdr:col>15</xdr:col>
      <xdr:colOff>180975</xdr:colOff>
      <xdr:row>37</xdr:row>
      <xdr:rowOff>51460</xdr:rowOff>
    </xdr:to>
    <xdr:cxnSp macro="">
      <xdr:nvCxnSpPr>
        <xdr:cNvPr id="292" name="直線コネクタ 291"/>
        <xdr:cNvCxnSpPr/>
      </xdr:nvCxnSpPr>
      <xdr:spPr>
        <a:xfrm flipV="1">
          <a:off x="9639300" y="63845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24028</xdr:rowOff>
    </xdr:from>
    <xdr:to>
      <xdr:col>14</xdr:col>
      <xdr:colOff>28575</xdr:colOff>
      <xdr:row>37</xdr:row>
      <xdr:rowOff>51460</xdr:rowOff>
    </xdr:to>
    <xdr:cxnSp macro="">
      <xdr:nvCxnSpPr>
        <xdr:cNvPr id="295" name="直線コネクタ 294"/>
        <xdr:cNvCxnSpPr/>
      </xdr:nvCxnSpPr>
      <xdr:spPr>
        <a:xfrm>
          <a:off x="8750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150673</xdr:rowOff>
    </xdr:from>
    <xdr:to>
      <xdr:col>12</xdr:col>
      <xdr:colOff>511175</xdr:colOff>
      <xdr:row>37</xdr:row>
      <xdr:rowOff>24028</xdr:rowOff>
    </xdr:to>
    <xdr:cxnSp macro="">
      <xdr:nvCxnSpPr>
        <xdr:cNvPr id="298" name="直線コネクタ 297"/>
        <xdr:cNvCxnSpPr/>
      </xdr:nvCxnSpPr>
      <xdr:spPr>
        <a:xfrm>
          <a:off x="7861300" y="63228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49175</xdr:rowOff>
    </xdr:from>
    <xdr:to>
      <xdr:col>11</xdr:col>
      <xdr:colOff>307975</xdr:colOff>
      <xdr:row>36</xdr:row>
      <xdr:rowOff>150673</xdr:rowOff>
    </xdr:to>
    <xdr:cxnSp macro="">
      <xdr:nvCxnSpPr>
        <xdr:cNvPr id="301" name="直線コネクタ 300"/>
        <xdr:cNvCxnSpPr/>
      </xdr:nvCxnSpPr>
      <xdr:spPr>
        <a:xfrm>
          <a:off x="6972300" y="622137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161595</xdr:rowOff>
    </xdr:from>
    <xdr:to>
      <xdr:col>15</xdr:col>
      <xdr:colOff>231775</xdr:colOff>
      <xdr:row>37</xdr:row>
      <xdr:rowOff>91745</xdr:rowOff>
    </xdr:to>
    <xdr:sp macro="" textlink="">
      <xdr:nvSpPr>
        <xdr:cNvPr id="311" name="円/楕円 310"/>
        <xdr:cNvSpPr/>
      </xdr:nvSpPr>
      <xdr:spPr>
        <a:xfrm>
          <a:off x="104267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140022</xdr:rowOff>
    </xdr:from>
    <xdr:ext cx="378565" cy="259045"/>
    <xdr:sp macro="" textlink="">
      <xdr:nvSpPr>
        <xdr:cNvPr id="312" name="労働費該当値テキスト"/>
        <xdr:cNvSpPr txBox="1"/>
      </xdr:nvSpPr>
      <xdr:spPr>
        <a:xfrm>
          <a:off x="10528300" y="63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660</xdr:rowOff>
    </xdr:from>
    <xdr:to>
      <xdr:col>14</xdr:col>
      <xdr:colOff>79375</xdr:colOff>
      <xdr:row>37</xdr:row>
      <xdr:rowOff>102260</xdr:rowOff>
    </xdr:to>
    <xdr:sp macro="" textlink="">
      <xdr:nvSpPr>
        <xdr:cNvPr id="313" name="円/楕円 312"/>
        <xdr:cNvSpPr/>
      </xdr:nvSpPr>
      <xdr:spPr>
        <a:xfrm>
          <a:off x="9588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93387</xdr:rowOff>
    </xdr:from>
    <xdr:ext cx="378565" cy="259045"/>
    <xdr:sp macro="" textlink="">
      <xdr:nvSpPr>
        <xdr:cNvPr id="314" name="テキスト ボックス 313"/>
        <xdr:cNvSpPr txBox="1"/>
      </xdr:nvSpPr>
      <xdr:spPr>
        <a:xfrm>
          <a:off x="9450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144678</xdr:rowOff>
    </xdr:from>
    <xdr:to>
      <xdr:col>12</xdr:col>
      <xdr:colOff>561975</xdr:colOff>
      <xdr:row>37</xdr:row>
      <xdr:rowOff>74828</xdr:rowOff>
    </xdr:to>
    <xdr:sp macro="" textlink="">
      <xdr:nvSpPr>
        <xdr:cNvPr id="315" name="円/楕円 314"/>
        <xdr:cNvSpPr/>
      </xdr:nvSpPr>
      <xdr:spPr>
        <a:xfrm>
          <a:off x="869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65955</xdr:rowOff>
    </xdr:from>
    <xdr:ext cx="378565" cy="259045"/>
    <xdr:sp macro="" textlink="">
      <xdr:nvSpPr>
        <xdr:cNvPr id="316" name="テキスト ボックス 315"/>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99873</xdr:rowOff>
    </xdr:from>
    <xdr:to>
      <xdr:col>11</xdr:col>
      <xdr:colOff>358775</xdr:colOff>
      <xdr:row>37</xdr:row>
      <xdr:rowOff>30023</xdr:rowOff>
    </xdr:to>
    <xdr:sp macro="" textlink="">
      <xdr:nvSpPr>
        <xdr:cNvPr id="317" name="円/楕円 316"/>
        <xdr:cNvSpPr/>
      </xdr:nvSpPr>
      <xdr:spPr>
        <a:xfrm>
          <a:off x="7810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21150</xdr:rowOff>
    </xdr:from>
    <xdr:ext cx="378565" cy="259045"/>
    <xdr:sp macro="" textlink="">
      <xdr:nvSpPr>
        <xdr:cNvPr id="318" name="テキスト ボックス 317"/>
        <xdr:cNvSpPr txBox="1"/>
      </xdr:nvSpPr>
      <xdr:spPr>
        <a:xfrm>
          <a:off x="7672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169825</xdr:rowOff>
    </xdr:from>
    <xdr:to>
      <xdr:col>10</xdr:col>
      <xdr:colOff>155575</xdr:colOff>
      <xdr:row>36</xdr:row>
      <xdr:rowOff>99975</xdr:rowOff>
    </xdr:to>
    <xdr:sp macro="" textlink="">
      <xdr:nvSpPr>
        <xdr:cNvPr id="319" name="円/楕円 318"/>
        <xdr:cNvSpPr/>
      </xdr:nvSpPr>
      <xdr:spPr>
        <a:xfrm>
          <a:off x="6921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91102</xdr:rowOff>
    </xdr:from>
    <xdr:ext cx="378565" cy="259045"/>
    <xdr:sp macro="" textlink="">
      <xdr:nvSpPr>
        <xdr:cNvPr id="320" name="テキスト ボックス 319"/>
        <xdr:cNvSpPr txBox="1"/>
      </xdr:nvSpPr>
      <xdr:spPr>
        <a:xfrm>
          <a:off x="6783017" y="626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96701</xdr:rowOff>
    </xdr:from>
    <xdr:to>
      <xdr:col>15</xdr:col>
      <xdr:colOff>180975</xdr:colOff>
      <xdr:row>56</xdr:row>
      <xdr:rowOff>104104</xdr:rowOff>
    </xdr:to>
    <xdr:cxnSp macro="">
      <xdr:nvCxnSpPr>
        <xdr:cNvPr id="351" name="直線コネクタ 350"/>
        <xdr:cNvCxnSpPr/>
      </xdr:nvCxnSpPr>
      <xdr:spPr>
        <a:xfrm flipV="1">
          <a:off x="9639300" y="9526451"/>
          <a:ext cx="838200" cy="1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140570</xdr:rowOff>
    </xdr:from>
    <xdr:to>
      <xdr:col>14</xdr:col>
      <xdr:colOff>28575</xdr:colOff>
      <xdr:row>56</xdr:row>
      <xdr:rowOff>104104</xdr:rowOff>
    </xdr:to>
    <xdr:cxnSp macro="">
      <xdr:nvCxnSpPr>
        <xdr:cNvPr id="354" name="直線コネクタ 353"/>
        <xdr:cNvCxnSpPr/>
      </xdr:nvCxnSpPr>
      <xdr:spPr>
        <a:xfrm>
          <a:off x="8750300" y="9570320"/>
          <a:ext cx="889000" cy="1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140570</xdr:rowOff>
    </xdr:from>
    <xdr:to>
      <xdr:col>12</xdr:col>
      <xdr:colOff>511175</xdr:colOff>
      <xdr:row>56</xdr:row>
      <xdr:rowOff>156464</xdr:rowOff>
    </xdr:to>
    <xdr:cxnSp macro="">
      <xdr:nvCxnSpPr>
        <xdr:cNvPr id="357" name="直線コネクタ 356"/>
        <xdr:cNvCxnSpPr/>
      </xdr:nvCxnSpPr>
      <xdr:spPr>
        <a:xfrm flipV="1">
          <a:off x="7861300" y="9570320"/>
          <a:ext cx="889000" cy="1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156464</xdr:rowOff>
    </xdr:from>
    <xdr:to>
      <xdr:col>11</xdr:col>
      <xdr:colOff>307975</xdr:colOff>
      <xdr:row>57</xdr:row>
      <xdr:rowOff>20828</xdr:rowOff>
    </xdr:to>
    <xdr:cxnSp macro="">
      <xdr:nvCxnSpPr>
        <xdr:cNvPr id="360" name="直線コネクタ 359"/>
        <xdr:cNvCxnSpPr/>
      </xdr:nvCxnSpPr>
      <xdr:spPr>
        <a:xfrm flipV="1">
          <a:off x="6972300" y="975766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45901</xdr:rowOff>
    </xdr:from>
    <xdr:to>
      <xdr:col>15</xdr:col>
      <xdr:colOff>231775</xdr:colOff>
      <xdr:row>55</xdr:row>
      <xdr:rowOff>147501</xdr:rowOff>
    </xdr:to>
    <xdr:sp macro="" textlink="">
      <xdr:nvSpPr>
        <xdr:cNvPr id="370" name="円/楕円 369"/>
        <xdr:cNvSpPr/>
      </xdr:nvSpPr>
      <xdr:spPr>
        <a:xfrm>
          <a:off x="10426700" y="94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68778</xdr:rowOff>
    </xdr:from>
    <xdr:ext cx="469744" cy="259045"/>
    <xdr:sp macro="" textlink="">
      <xdr:nvSpPr>
        <xdr:cNvPr id="371" name="農林水産業費該当値テキスト"/>
        <xdr:cNvSpPr txBox="1"/>
      </xdr:nvSpPr>
      <xdr:spPr>
        <a:xfrm>
          <a:off x="10528300" y="93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53304</xdr:rowOff>
    </xdr:from>
    <xdr:to>
      <xdr:col>14</xdr:col>
      <xdr:colOff>79375</xdr:colOff>
      <xdr:row>56</xdr:row>
      <xdr:rowOff>154904</xdr:rowOff>
    </xdr:to>
    <xdr:sp macro="" textlink="">
      <xdr:nvSpPr>
        <xdr:cNvPr id="372" name="円/楕円 371"/>
        <xdr:cNvSpPr/>
      </xdr:nvSpPr>
      <xdr:spPr>
        <a:xfrm>
          <a:off x="9588500" y="96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146031</xdr:rowOff>
    </xdr:from>
    <xdr:ext cx="469744" cy="259045"/>
    <xdr:sp macro="" textlink="">
      <xdr:nvSpPr>
        <xdr:cNvPr id="373" name="テキスト ボックス 372"/>
        <xdr:cNvSpPr txBox="1"/>
      </xdr:nvSpPr>
      <xdr:spPr>
        <a:xfrm>
          <a:off x="9404427" y="974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89770</xdr:rowOff>
    </xdr:from>
    <xdr:to>
      <xdr:col>12</xdr:col>
      <xdr:colOff>561975</xdr:colOff>
      <xdr:row>56</xdr:row>
      <xdr:rowOff>19920</xdr:rowOff>
    </xdr:to>
    <xdr:sp macro="" textlink="">
      <xdr:nvSpPr>
        <xdr:cNvPr id="374" name="円/楕円 373"/>
        <xdr:cNvSpPr/>
      </xdr:nvSpPr>
      <xdr:spPr>
        <a:xfrm>
          <a:off x="8699500" y="95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36447</xdr:rowOff>
    </xdr:from>
    <xdr:ext cx="469744" cy="259045"/>
    <xdr:sp macro="" textlink="">
      <xdr:nvSpPr>
        <xdr:cNvPr id="375" name="テキスト ボックス 374"/>
        <xdr:cNvSpPr txBox="1"/>
      </xdr:nvSpPr>
      <xdr:spPr>
        <a:xfrm>
          <a:off x="8515427" y="92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105664</xdr:rowOff>
    </xdr:from>
    <xdr:to>
      <xdr:col>11</xdr:col>
      <xdr:colOff>358775</xdr:colOff>
      <xdr:row>57</xdr:row>
      <xdr:rowOff>35814</xdr:rowOff>
    </xdr:to>
    <xdr:sp macro="" textlink="">
      <xdr:nvSpPr>
        <xdr:cNvPr id="376" name="円/楕円 375"/>
        <xdr:cNvSpPr/>
      </xdr:nvSpPr>
      <xdr:spPr>
        <a:xfrm>
          <a:off x="78105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26941</xdr:rowOff>
    </xdr:from>
    <xdr:ext cx="469744" cy="259045"/>
    <xdr:sp macro="" textlink="">
      <xdr:nvSpPr>
        <xdr:cNvPr id="377" name="テキスト ボックス 376"/>
        <xdr:cNvSpPr txBox="1"/>
      </xdr:nvSpPr>
      <xdr:spPr>
        <a:xfrm>
          <a:off x="7626427"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141478</xdr:rowOff>
    </xdr:from>
    <xdr:to>
      <xdr:col>10</xdr:col>
      <xdr:colOff>155575</xdr:colOff>
      <xdr:row>57</xdr:row>
      <xdr:rowOff>71628</xdr:rowOff>
    </xdr:to>
    <xdr:sp macro="" textlink="">
      <xdr:nvSpPr>
        <xdr:cNvPr id="378" name="円/楕円 377"/>
        <xdr:cNvSpPr/>
      </xdr:nvSpPr>
      <xdr:spPr>
        <a:xfrm>
          <a:off x="6921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62755</xdr:rowOff>
    </xdr:from>
    <xdr:ext cx="469744" cy="259045"/>
    <xdr:sp macro="" textlink="">
      <xdr:nvSpPr>
        <xdr:cNvPr id="379" name="テキスト ボックス 378"/>
        <xdr:cNvSpPr txBox="1"/>
      </xdr:nvSpPr>
      <xdr:spPr>
        <a:xfrm>
          <a:off x="6737427"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78755</xdr:rowOff>
    </xdr:from>
    <xdr:to>
      <xdr:col>15</xdr:col>
      <xdr:colOff>180975</xdr:colOff>
      <xdr:row>77</xdr:row>
      <xdr:rowOff>103422</xdr:rowOff>
    </xdr:to>
    <xdr:cxnSp macro="">
      <xdr:nvCxnSpPr>
        <xdr:cNvPr id="406" name="直線コネクタ 405"/>
        <xdr:cNvCxnSpPr/>
      </xdr:nvCxnSpPr>
      <xdr:spPr>
        <a:xfrm>
          <a:off x="9639300" y="13280405"/>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78755</xdr:rowOff>
    </xdr:from>
    <xdr:to>
      <xdr:col>14</xdr:col>
      <xdr:colOff>28575</xdr:colOff>
      <xdr:row>77</xdr:row>
      <xdr:rowOff>99237</xdr:rowOff>
    </xdr:to>
    <xdr:cxnSp macro="">
      <xdr:nvCxnSpPr>
        <xdr:cNvPr id="409" name="直線コネクタ 408"/>
        <xdr:cNvCxnSpPr/>
      </xdr:nvCxnSpPr>
      <xdr:spPr>
        <a:xfrm flipV="1">
          <a:off x="8750300" y="13280405"/>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99237</xdr:rowOff>
    </xdr:from>
    <xdr:to>
      <xdr:col>12</xdr:col>
      <xdr:colOff>511175</xdr:colOff>
      <xdr:row>77</xdr:row>
      <xdr:rowOff>101090</xdr:rowOff>
    </xdr:to>
    <xdr:cxnSp macro="">
      <xdr:nvCxnSpPr>
        <xdr:cNvPr id="412" name="直線コネクタ 411"/>
        <xdr:cNvCxnSpPr/>
      </xdr:nvCxnSpPr>
      <xdr:spPr>
        <a:xfrm flipV="1">
          <a:off x="7861300" y="13300887"/>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84973</xdr:rowOff>
    </xdr:from>
    <xdr:to>
      <xdr:col>11</xdr:col>
      <xdr:colOff>307975</xdr:colOff>
      <xdr:row>77</xdr:row>
      <xdr:rowOff>101090</xdr:rowOff>
    </xdr:to>
    <xdr:cxnSp macro="">
      <xdr:nvCxnSpPr>
        <xdr:cNvPr id="415" name="直線コネクタ 414"/>
        <xdr:cNvCxnSpPr/>
      </xdr:nvCxnSpPr>
      <xdr:spPr>
        <a:xfrm>
          <a:off x="6972300" y="1328662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52622</xdr:rowOff>
    </xdr:from>
    <xdr:to>
      <xdr:col>15</xdr:col>
      <xdr:colOff>231775</xdr:colOff>
      <xdr:row>77</xdr:row>
      <xdr:rowOff>154222</xdr:rowOff>
    </xdr:to>
    <xdr:sp macro="" textlink="">
      <xdr:nvSpPr>
        <xdr:cNvPr id="425" name="円/楕円 424"/>
        <xdr:cNvSpPr/>
      </xdr:nvSpPr>
      <xdr:spPr>
        <a:xfrm>
          <a:off x="10426700" y="132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31049</xdr:rowOff>
    </xdr:from>
    <xdr:ext cx="469744" cy="259045"/>
    <xdr:sp macro="" textlink="">
      <xdr:nvSpPr>
        <xdr:cNvPr id="426" name="商工費該当値テキスト"/>
        <xdr:cNvSpPr txBox="1"/>
      </xdr:nvSpPr>
      <xdr:spPr>
        <a:xfrm>
          <a:off x="10528300" y="132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27955</xdr:rowOff>
    </xdr:from>
    <xdr:to>
      <xdr:col>14</xdr:col>
      <xdr:colOff>79375</xdr:colOff>
      <xdr:row>77</xdr:row>
      <xdr:rowOff>129555</xdr:rowOff>
    </xdr:to>
    <xdr:sp macro="" textlink="">
      <xdr:nvSpPr>
        <xdr:cNvPr id="427" name="円/楕円 426"/>
        <xdr:cNvSpPr/>
      </xdr:nvSpPr>
      <xdr:spPr>
        <a:xfrm>
          <a:off x="9588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120682</xdr:rowOff>
    </xdr:from>
    <xdr:ext cx="534377" cy="259045"/>
    <xdr:sp macro="" textlink="">
      <xdr:nvSpPr>
        <xdr:cNvPr id="428" name="テキスト ボックス 427"/>
        <xdr:cNvSpPr txBox="1"/>
      </xdr:nvSpPr>
      <xdr:spPr>
        <a:xfrm>
          <a:off x="9372111" y="133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48437</xdr:rowOff>
    </xdr:from>
    <xdr:to>
      <xdr:col>12</xdr:col>
      <xdr:colOff>561975</xdr:colOff>
      <xdr:row>77</xdr:row>
      <xdr:rowOff>150037</xdr:rowOff>
    </xdr:to>
    <xdr:sp macro="" textlink="">
      <xdr:nvSpPr>
        <xdr:cNvPr id="429" name="円/楕円 428"/>
        <xdr:cNvSpPr/>
      </xdr:nvSpPr>
      <xdr:spPr>
        <a:xfrm>
          <a:off x="8699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141164</xdr:rowOff>
    </xdr:from>
    <xdr:ext cx="469744" cy="259045"/>
    <xdr:sp macro="" textlink="">
      <xdr:nvSpPr>
        <xdr:cNvPr id="430" name="テキスト ボックス 429"/>
        <xdr:cNvSpPr txBox="1"/>
      </xdr:nvSpPr>
      <xdr:spPr>
        <a:xfrm>
          <a:off x="8515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50290</xdr:rowOff>
    </xdr:from>
    <xdr:to>
      <xdr:col>11</xdr:col>
      <xdr:colOff>358775</xdr:colOff>
      <xdr:row>77</xdr:row>
      <xdr:rowOff>151890</xdr:rowOff>
    </xdr:to>
    <xdr:sp macro="" textlink="">
      <xdr:nvSpPr>
        <xdr:cNvPr id="431" name="円/楕円 430"/>
        <xdr:cNvSpPr/>
      </xdr:nvSpPr>
      <xdr:spPr>
        <a:xfrm>
          <a:off x="7810500" y="13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143017</xdr:rowOff>
    </xdr:from>
    <xdr:ext cx="469744" cy="259045"/>
    <xdr:sp macro="" textlink="">
      <xdr:nvSpPr>
        <xdr:cNvPr id="432" name="テキスト ボックス 431"/>
        <xdr:cNvSpPr txBox="1"/>
      </xdr:nvSpPr>
      <xdr:spPr>
        <a:xfrm>
          <a:off x="7626427" y="1334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34173</xdr:rowOff>
    </xdr:from>
    <xdr:to>
      <xdr:col>10</xdr:col>
      <xdr:colOff>155575</xdr:colOff>
      <xdr:row>77</xdr:row>
      <xdr:rowOff>135773</xdr:rowOff>
    </xdr:to>
    <xdr:sp macro="" textlink="">
      <xdr:nvSpPr>
        <xdr:cNvPr id="433" name="円/楕円 432"/>
        <xdr:cNvSpPr/>
      </xdr:nvSpPr>
      <xdr:spPr>
        <a:xfrm>
          <a:off x="6921500" y="13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126900</xdr:rowOff>
    </xdr:from>
    <xdr:ext cx="469744" cy="259045"/>
    <xdr:sp macro="" textlink="">
      <xdr:nvSpPr>
        <xdr:cNvPr id="434" name="テキスト ボックス 433"/>
        <xdr:cNvSpPr txBox="1"/>
      </xdr:nvSpPr>
      <xdr:spPr>
        <a:xfrm>
          <a:off x="6737427" y="1332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98095</xdr:rowOff>
    </xdr:from>
    <xdr:to>
      <xdr:col>15</xdr:col>
      <xdr:colOff>180975</xdr:colOff>
      <xdr:row>97</xdr:row>
      <xdr:rowOff>109849</xdr:rowOff>
    </xdr:to>
    <xdr:cxnSp macro="">
      <xdr:nvCxnSpPr>
        <xdr:cNvPr id="464" name="直線コネクタ 463"/>
        <xdr:cNvCxnSpPr/>
      </xdr:nvCxnSpPr>
      <xdr:spPr>
        <a:xfrm flipV="1">
          <a:off x="9639300" y="16728745"/>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74588</xdr:rowOff>
    </xdr:from>
    <xdr:to>
      <xdr:col>14</xdr:col>
      <xdr:colOff>28575</xdr:colOff>
      <xdr:row>97</xdr:row>
      <xdr:rowOff>109849</xdr:rowOff>
    </xdr:to>
    <xdr:cxnSp macro="">
      <xdr:nvCxnSpPr>
        <xdr:cNvPr id="467" name="直線コネクタ 466"/>
        <xdr:cNvCxnSpPr/>
      </xdr:nvCxnSpPr>
      <xdr:spPr>
        <a:xfrm>
          <a:off x="8750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44641</xdr:rowOff>
    </xdr:from>
    <xdr:to>
      <xdr:col>12</xdr:col>
      <xdr:colOff>511175</xdr:colOff>
      <xdr:row>97</xdr:row>
      <xdr:rowOff>74588</xdr:rowOff>
    </xdr:to>
    <xdr:cxnSp macro="">
      <xdr:nvCxnSpPr>
        <xdr:cNvPr id="470" name="直線コネクタ 469"/>
        <xdr:cNvCxnSpPr/>
      </xdr:nvCxnSpPr>
      <xdr:spPr>
        <a:xfrm>
          <a:off x="7861300" y="1667529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44641</xdr:rowOff>
    </xdr:from>
    <xdr:to>
      <xdr:col>11</xdr:col>
      <xdr:colOff>307975</xdr:colOff>
      <xdr:row>97</xdr:row>
      <xdr:rowOff>73234</xdr:rowOff>
    </xdr:to>
    <xdr:cxnSp macro="">
      <xdr:nvCxnSpPr>
        <xdr:cNvPr id="473" name="直線コネクタ 472"/>
        <xdr:cNvCxnSpPr/>
      </xdr:nvCxnSpPr>
      <xdr:spPr>
        <a:xfrm flipV="1">
          <a:off x="6972300" y="16675291"/>
          <a:ext cx="8890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47295</xdr:rowOff>
    </xdr:from>
    <xdr:to>
      <xdr:col>15</xdr:col>
      <xdr:colOff>231775</xdr:colOff>
      <xdr:row>97</xdr:row>
      <xdr:rowOff>148895</xdr:rowOff>
    </xdr:to>
    <xdr:sp macro="" textlink="">
      <xdr:nvSpPr>
        <xdr:cNvPr id="483" name="円/楕円 482"/>
        <xdr:cNvSpPr/>
      </xdr:nvSpPr>
      <xdr:spPr>
        <a:xfrm>
          <a:off x="104267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25722</xdr:rowOff>
    </xdr:from>
    <xdr:ext cx="534377" cy="259045"/>
    <xdr:sp macro="" textlink="">
      <xdr:nvSpPr>
        <xdr:cNvPr id="484" name="土木費該当値テキスト"/>
        <xdr:cNvSpPr txBox="1"/>
      </xdr:nvSpPr>
      <xdr:spPr>
        <a:xfrm>
          <a:off x="10528300"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59049</xdr:rowOff>
    </xdr:from>
    <xdr:to>
      <xdr:col>14</xdr:col>
      <xdr:colOff>79375</xdr:colOff>
      <xdr:row>97</xdr:row>
      <xdr:rowOff>160649</xdr:rowOff>
    </xdr:to>
    <xdr:sp macro="" textlink="">
      <xdr:nvSpPr>
        <xdr:cNvPr id="485" name="円/楕円 484"/>
        <xdr:cNvSpPr/>
      </xdr:nvSpPr>
      <xdr:spPr>
        <a:xfrm>
          <a:off x="9588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151776</xdr:rowOff>
    </xdr:from>
    <xdr:ext cx="534377" cy="259045"/>
    <xdr:sp macro="" textlink="">
      <xdr:nvSpPr>
        <xdr:cNvPr id="486" name="テキスト ボックス 485"/>
        <xdr:cNvSpPr txBox="1"/>
      </xdr:nvSpPr>
      <xdr:spPr>
        <a:xfrm>
          <a:off x="9372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23788</xdr:rowOff>
    </xdr:from>
    <xdr:to>
      <xdr:col>12</xdr:col>
      <xdr:colOff>561975</xdr:colOff>
      <xdr:row>97</xdr:row>
      <xdr:rowOff>125388</xdr:rowOff>
    </xdr:to>
    <xdr:sp macro="" textlink="">
      <xdr:nvSpPr>
        <xdr:cNvPr id="487" name="円/楕円 486"/>
        <xdr:cNvSpPr/>
      </xdr:nvSpPr>
      <xdr:spPr>
        <a:xfrm>
          <a:off x="8699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116515</xdr:rowOff>
    </xdr:from>
    <xdr:ext cx="534377" cy="259045"/>
    <xdr:sp macro="" textlink="">
      <xdr:nvSpPr>
        <xdr:cNvPr id="488" name="テキスト ボックス 487"/>
        <xdr:cNvSpPr txBox="1"/>
      </xdr:nvSpPr>
      <xdr:spPr>
        <a:xfrm>
          <a:off x="8483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165291</xdr:rowOff>
    </xdr:from>
    <xdr:to>
      <xdr:col>11</xdr:col>
      <xdr:colOff>358775</xdr:colOff>
      <xdr:row>97</xdr:row>
      <xdr:rowOff>95441</xdr:rowOff>
    </xdr:to>
    <xdr:sp macro="" textlink="">
      <xdr:nvSpPr>
        <xdr:cNvPr id="489" name="円/楕円 488"/>
        <xdr:cNvSpPr/>
      </xdr:nvSpPr>
      <xdr:spPr>
        <a:xfrm>
          <a:off x="7810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86568</xdr:rowOff>
    </xdr:from>
    <xdr:ext cx="534377" cy="259045"/>
    <xdr:sp macro="" textlink="">
      <xdr:nvSpPr>
        <xdr:cNvPr id="490" name="テキスト ボックス 489"/>
        <xdr:cNvSpPr txBox="1"/>
      </xdr:nvSpPr>
      <xdr:spPr>
        <a:xfrm>
          <a:off x="7594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22434</xdr:rowOff>
    </xdr:from>
    <xdr:to>
      <xdr:col>10</xdr:col>
      <xdr:colOff>155575</xdr:colOff>
      <xdr:row>97</xdr:row>
      <xdr:rowOff>124034</xdr:rowOff>
    </xdr:to>
    <xdr:sp macro="" textlink="">
      <xdr:nvSpPr>
        <xdr:cNvPr id="491" name="円/楕円 490"/>
        <xdr:cNvSpPr/>
      </xdr:nvSpPr>
      <xdr:spPr>
        <a:xfrm>
          <a:off x="6921500" y="166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115161</xdr:rowOff>
    </xdr:from>
    <xdr:ext cx="534377" cy="259045"/>
    <xdr:sp macro="" textlink="">
      <xdr:nvSpPr>
        <xdr:cNvPr id="492" name="テキスト ボックス 491"/>
        <xdr:cNvSpPr txBox="1"/>
      </xdr:nvSpPr>
      <xdr:spPr>
        <a:xfrm>
          <a:off x="6705111" y="167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93980</xdr:rowOff>
    </xdr:from>
    <xdr:to>
      <xdr:col>23</xdr:col>
      <xdr:colOff>517525</xdr:colOff>
      <xdr:row>36</xdr:row>
      <xdr:rowOff>93980</xdr:rowOff>
    </xdr:to>
    <xdr:cxnSp macro="">
      <xdr:nvCxnSpPr>
        <xdr:cNvPr id="524" name="直線コネクタ 523"/>
        <xdr:cNvCxnSpPr/>
      </xdr:nvCxnSpPr>
      <xdr:spPr>
        <a:xfrm>
          <a:off x="15481300" y="6266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93980</xdr:rowOff>
    </xdr:from>
    <xdr:to>
      <xdr:col>22</xdr:col>
      <xdr:colOff>365125</xdr:colOff>
      <xdr:row>37</xdr:row>
      <xdr:rowOff>36177</xdr:rowOff>
    </xdr:to>
    <xdr:cxnSp macro="">
      <xdr:nvCxnSpPr>
        <xdr:cNvPr id="527" name="直線コネクタ 526"/>
        <xdr:cNvCxnSpPr/>
      </xdr:nvCxnSpPr>
      <xdr:spPr>
        <a:xfrm flipV="1">
          <a:off x="14592300" y="626618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36177</xdr:rowOff>
    </xdr:from>
    <xdr:to>
      <xdr:col>21</xdr:col>
      <xdr:colOff>161925</xdr:colOff>
      <xdr:row>37</xdr:row>
      <xdr:rowOff>52995</xdr:rowOff>
    </xdr:to>
    <xdr:cxnSp macro="">
      <xdr:nvCxnSpPr>
        <xdr:cNvPr id="530" name="直線コネクタ 529"/>
        <xdr:cNvCxnSpPr/>
      </xdr:nvCxnSpPr>
      <xdr:spPr>
        <a:xfrm flipV="1">
          <a:off x="13703300" y="637982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126800</xdr:rowOff>
    </xdr:from>
    <xdr:to>
      <xdr:col>19</xdr:col>
      <xdr:colOff>644525</xdr:colOff>
      <xdr:row>37</xdr:row>
      <xdr:rowOff>52995</xdr:rowOff>
    </xdr:to>
    <xdr:cxnSp macro="">
      <xdr:nvCxnSpPr>
        <xdr:cNvPr id="533" name="直線コネクタ 532"/>
        <xdr:cNvCxnSpPr/>
      </xdr:nvCxnSpPr>
      <xdr:spPr>
        <a:xfrm>
          <a:off x="12814300" y="5441750"/>
          <a:ext cx="889000" cy="95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43180</xdr:rowOff>
    </xdr:from>
    <xdr:to>
      <xdr:col>23</xdr:col>
      <xdr:colOff>568325</xdr:colOff>
      <xdr:row>36</xdr:row>
      <xdr:rowOff>144780</xdr:rowOff>
    </xdr:to>
    <xdr:sp macro="" textlink="">
      <xdr:nvSpPr>
        <xdr:cNvPr id="543" name="円/楕円 542"/>
        <xdr:cNvSpPr/>
      </xdr:nvSpPr>
      <xdr:spPr>
        <a:xfrm>
          <a:off x="16268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21607</xdr:rowOff>
    </xdr:from>
    <xdr:ext cx="534377" cy="259045"/>
    <xdr:sp macro="" textlink="">
      <xdr:nvSpPr>
        <xdr:cNvPr id="544" name="消防費該当値テキスト"/>
        <xdr:cNvSpPr txBox="1"/>
      </xdr:nvSpPr>
      <xdr:spPr>
        <a:xfrm>
          <a:off x="16370300"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43180</xdr:rowOff>
    </xdr:from>
    <xdr:to>
      <xdr:col>22</xdr:col>
      <xdr:colOff>415925</xdr:colOff>
      <xdr:row>36</xdr:row>
      <xdr:rowOff>144780</xdr:rowOff>
    </xdr:to>
    <xdr:sp macro="" textlink="">
      <xdr:nvSpPr>
        <xdr:cNvPr id="545" name="円/楕円 544"/>
        <xdr:cNvSpPr/>
      </xdr:nvSpPr>
      <xdr:spPr>
        <a:xfrm>
          <a:off x="1543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135907</xdr:rowOff>
    </xdr:from>
    <xdr:ext cx="534377" cy="259045"/>
    <xdr:sp macro="" textlink="">
      <xdr:nvSpPr>
        <xdr:cNvPr id="546" name="テキスト ボックス 545"/>
        <xdr:cNvSpPr txBox="1"/>
      </xdr:nvSpPr>
      <xdr:spPr>
        <a:xfrm>
          <a:off x="15214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156827</xdr:rowOff>
    </xdr:from>
    <xdr:to>
      <xdr:col>21</xdr:col>
      <xdr:colOff>212725</xdr:colOff>
      <xdr:row>37</xdr:row>
      <xdr:rowOff>86977</xdr:rowOff>
    </xdr:to>
    <xdr:sp macro="" textlink="">
      <xdr:nvSpPr>
        <xdr:cNvPr id="547" name="円/楕円 546"/>
        <xdr:cNvSpPr/>
      </xdr:nvSpPr>
      <xdr:spPr>
        <a:xfrm>
          <a:off x="14541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78104</xdr:rowOff>
    </xdr:from>
    <xdr:ext cx="534377" cy="259045"/>
    <xdr:sp macro="" textlink="">
      <xdr:nvSpPr>
        <xdr:cNvPr id="548" name="テキスト ボックス 547"/>
        <xdr:cNvSpPr txBox="1"/>
      </xdr:nvSpPr>
      <xdr:spPr>
        <a:xfrm>
          <a:off x="14325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2195</xdr:rowOff>
    </xdr:from>
    <xdr:to>
      <xdr:col>20</xdr:col>
      <xdr:colOff>9525</xdr:colOff>
      <xdr:row>37</xdr:row>
      <xdr:rowOff>103795</xdr:rowOff>
    </xdr:to>
    <xdr:sp macro="" textlink="">
      <xdr:nvSpPr>
        <xdr:cNvPr id="549" name="円/楕円 548"/>
        <xdr:cNvSpPr/>
      </xdr:nvSpPr>
      <xdr:spPr>
        <a:xfrm>
          <a:off x="13652500" y="6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94922</xdr:rowOff>
    </xdr:from>
    <xdr:ext cx="534377" cy="259045"/>
    <xdr:sp macro="" textlink="">
      <xdr:nvSpPr>
        <xdr:cNvPr id="550" name="テキスト ボックス 549"/>
        <xdr:cNvSpPr txBox="1"/>
      </xdr:nvSpPr>
      <xdr:spPr>
        <a:xfrm>
          <a:off x="13436111" y="64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76000</xdr:rowOff>
    </xdr:from>
    <xdr:to>
      <xdr:col>18</xdr:col>
      <xdr:colOff>492125</xdr:colOff>
      <xdr:row>32</xdr:row>
      <xdr:rowOff>6150</xdr:rowOff>
    </xdr:to>
    <xdr:sp macro="" textlink="">
      <xdr:nvSpPr>
        <xdr:cNvPr id="551" name="円/楕円 550"/>
        <xdr:cNvSpPr/>
      </xdr:nvSpPr>
      <xdr:spPr>
        <a:xfrm>
          <a:off x="12763500" y="53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22677</xdr:rowOff>
    </xdr:from>
    <xdr:ext cx="534377" cy="259045"/>
    <xdr:sp macro="" textlink="">
      <xdr:nvSpPr>
        <xdr:cNvPr id="552" name="テキスト ボックス 551"/>
        <xdr:cNvSpPr txBox="1"/>
      </xdr:nvSpPr>
      <xdr:spPr>
        <a:xfrm>
          <a:off x="12547111" y="51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109868</xdr:rowOff>
    </xdr:from>
    <xdr:to>
      <xdr:col>23</xdr:col>
      <xdr:colOff>517525</xdr:colOff>
      <xdr:row>56</xdr:row>
      <xdr:rowOff>115720</xdr:rowOff>
    </xdr:to>
    <xdr:cxnSp macro="">
      <xdr:nvCxnSpPr>
        <xdr:cNvPr id="580" name="直線コネクタ 579"/>
        <xdr:cNvCxnSpPr/>
      </xdr:nvCxnSpPr>
      <xdr:spPr>
        <a:xfrm flipV="1">
          <a:off x="15481300" y="971106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127539</xdr:rowOff>
    </xdr:from>
    <xdr:to>
      <xdr:col>22</xdr:col>
      <xdr:colOff>365125</xdr:colOff>
      <xdr:row>56</xdr:row>
      <xdr:rowOff>115720</xdr:rowOff>
    </xdr:to>
    <xdr:cxnSp macro="">
      <xdr:nvCxnSpPr>
        <xdr:cNvPr id="583" name="直線コネクタ 582"/>
        <xdr:cNvCxnSpPr/>
      </xdr:nvCxnSpPr>
      <xdr:spPr>
        <a:xfrm>
          <a:off x="14592300" y="9557289"/>
          <a:ext cx="889000" cy="15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127539</xdr:rowOff>
    </xdr:from>
    <xdr:to>
      <xdr:col>21</xdr:col>
      <xdr:colOff>161925</xdr:colOff>
      <xdr:row>56</xdr:row>
      <xdr:rowOff>3066</xdr:rowOff>
    </xdr:to>
    <xdr:cxnSp macro="">
      <xdr:nvCxnSpPr>
        <xdr:cNvPr id="586" name="直線コネクタ 585"/>
        <xdr:cNvCxnSpPr/>
      </xdr:nvCxnSpPr>
      <xdr:spPr>
        <a:xfrm flipV="1">
          <a:off x="13703300" y="955728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3066</xdr:rowOff>
    </xdr:from>
    <xdr:to>
      <xdr:col>19</xdr:col>
      <xdr:colOff>644525</xdr:colOff>
      <xdr:row>57</xdr:row>
      <xdr:rowOff>51895</xdr:rowOff>
    </xdr:to>
    <xdr:cxnSp macro="">
      <xdr:nvCxnSpPr>
        <xdr:cNvPr id="589" name="直線コネクタ 588"/>
        <xdr:cNvCxnSpPr/>
      </xdr:nvCxnSpPr>
      <xdr:spPr>
        <a:xfrm flipV="1">
          <a:off x="12814300" y="9604266"/>
          <a:ext cx="889000" cy="2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59068</xdr:rowOff>
    </xdr:from>
    <xdr:to>
      <xdr:col>23</xdr:col>
      <xdr:colOff>568325</xdr:colOff>
      <xdr:row>56</xdr:row>
      <xdr:rowOff>160668</xdr:rowOff>
    </xdr:to>
    <xdr:sp macro="" textlink="">
      <xdr:nvSpPr>
        <xdr:cNvPr id="599" name="円/楕円 598"/>
        <xdr:cNvSpPr/>
      </xdr:nvSpPr>
      <xdr:spPr>
        <a:xfrm>
          <a:off x="162687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37495</xdr:rowOff>
    </xdr:from>
    <xdr:ext cx="534377" cy="259045"/>
    <xdr:sp macro="" textlink="">
      <xdr:nvSpPr>
        <xdr:cNvPr id="600" name="教育費該当値テキスト"/>
        <xdr:cNvSpPr txBox="1"/>
      </xdr:nvSpPr>
      <xdr:spPr>
        <a:xfrm>
          <a:off x="16370300" y="96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64920</xdr:rowOff>
    </xdr:from>
    <xdr:to>
      <xdr:col>22</xdr:col>
      <xdr:colOff>415925</xdr:colOff>
      <xdr:row>56</xdr:row>
      <xdr:rowOff>166520</xdr:rowOff>
    </xdr:to>
    <xdr:sp macro="" textlink="">
      <xdr:nvSpPr>
        <xdr:cNvPr id="601" name="円/楕円 600"/>
        <xdr:cNvSpPr/>
      </xdr:nvSpPr>
      <xdr:spPr>
        <a:xfrm>
          <a:off x="15430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157647</xdr:rowOff>
    </xdr:from>
    <xdr:ext cx="534377" cy="259045"/>
    <xdr:sp macro="" textlink="">
      <xdr:nvSpPr>
        <xdr:cNvPr id="602" name="テキスト ボックス 601"/>
        <xdr:cNvSpPr txBox="1"/>
      </xdr:nvSpPr>
      <xdr:spPr>
        <a:xfrm>
          <a:off x="15214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76739</xdr:rowOff>
    </xdr:from>
    <xdr:to>
      <xdr:col>21</xdr:col>
      <xdr:colOff>212725</xdr:colOff>
      <xdr:row>56</xdr:row>
      <xdr:rowOff>6889</xdr:rowOff>
    </xdr:to>
    <xdr:sp macro="" textlink="">
      <xdr:nvSpPr>
        <xdr:cNvPr id="603" name="円/楕円 602"/>
        <xdr:cNvSpPr/>
      </xdr:nvSpPr>
      <xdr:spPr>
        <a:xfrm>
          <a:off x="14541500" y="95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23416</xdr:rowOff>
    </xdr:from>
    <xdr:ext cx="534377" cy="259045"/>
    <xdr:sp macro="" textlink="">
      <xdr:nvSpPr>
        <xdr:cNvPr id="604" name="テキスト ボックス 603"/>
        <xdr:cNvSpPr txBox="1"/>
      </xdr:nvSpPr>
      <xdr:spPr>
        <a:xfrm>
          <a:off x="14325111" y="92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123716</xdr:rowOff>
    </xdr:from>
    <xdr:to>
      <xdr:col>20</xdr:col>
      <xdr:colOff>9525</xdr:colOff>
      <xdr:row>56</xdr:row>
      <xdr:rowOff>53866</xdr:rowOff>
    </xdr:to>
    <xdr:sp macro="" textlink="">
      <xdr:nvSpPr>
        <xdr:cNvPr id="605" name="円/楕円 604"/>
        <xdr:cNvSpPr/>
      </xdr:nvSpPr>
      <xdr:spPr>
        <a:xfrm>
          <a:off x="13652500" y="95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70393</xdr:rowOff>
    </xdr:from>
    <xdr:ext cx="534377" cy="259045"/>
    <xdr:sp macro="" textlink="">
      <xdr:nvSpPr>
        <xdr:cNvPr id="606" name="テキスト ボックス 605"/>
        <xdr:cNvSpPr txBox="1"/>
      </xdr:nvSpPr>
      <xdr:spPr>
        <a:xfrm>
          <a:off x="13436111" y="93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1095</xdr:rowOff>
    </xdr:from>
    <xdr:to>
      <xdr:col>18</xdr:col>
      <xdr:colOff>492125</xdr:colOff>
      <xdr:row>57</xdr:row>
      <xdr:rowOff>102695</xdr:rowOff>
    </xdr:to>
    <xdr:sp macro="" textlink="">
      <xdr:nvSpPr>
        <xdr:cNvPr id="607" name="円/楕円 606"/>
        <xdr:cNvSpPr/>
      </xdr:nvSpPr>
      <xdr:spPr>
        <a:xfrm>
          <a:off x="12763500" y="97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93822</xdr:rowOff>
    </xdr:from>
    <xdr:ext cx="534377" cy="259045"/>
    <xdr:sp macro="" textlink="">
      <xdr:nvSpPr>
        <xdr:cNvPr id="608" name="テキスト ボックス 607"/>
        <xdr:cNvSpPr txBox="1"/>
      </xdr:nvSpPr>
      <xdr:spPr>
        <a:xfrm>
          <a:off x="12547111" y="98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96495</xdr:rowOff>
    </xdr:from>
    <xdr:to>
      <xdr:col>23</xdr:col>
      <xdr:colOff>517525</xdr:colOff>
      <xdr:row>79</xdr:row>
      <xdr:rowOff>98879</xdr:rowOff>
    </xdr:to>
    <xdr:cxnSp macro="">
      <xdr:nvCxnSpPr>
        <xdr:cNvPr id="639" name="直線コネクタ 638"/>
        <xdr:cNvCxnSpPr/>
      </xdr:nvCxnSpPr>
      <xdr:spPr>
        <a:xfrm>
          <a:off x="15481300" y="13641045"/>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96200</xdr:rowOff>
    </xdr:from>
    <xdr:to>
      <xdr:col>22</xdr:col>
      <xdr:colOff>365125</xdr:colOff>
      <xdr:row>79</xdr:row>
      <xdr:rowOff>96495</xdr:rowOff>
    </xdr:to>
    <xdr:cxnSp macro="">
      <xdr:nvCxnSpPr>
        <xdr:cNvPr id="642" name="直線コネクタ 641"/>
        <xdr:cNvCxnSpPr/>
      </xdr:nvCxnSpPr>
      <xdr:spPr>
        <a:xfrm>
          <a:off x="14592300" y="13640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92314</xdr:rowOff>
    </xdr:from>
    <xdr:to>
      <xdr:col>21</xdr:col>
      <xdr:colOff>161925</xdr:colOff>
      <xdr:row>79</xdr:row>
      <xdr:rowOff>96200</xdr:rowOff>
    </xdr:to>
    <xdr:cxnSp macro="">
      <xdr:nvCxnSpPr>
        <xdr:cNvPr id="645" name="直線コネクタ 644"/>
        <xdr:cNvCxnSpPr/>
      </xdr:nvCxnSpPr>
      <xdr:spPr>
        <a:xfrm>
          <a:off x="13703300" y="13636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92314</xdr:rowOff>
    </xdr:from>
    <xdr:to>
      <xdr:col>19</xdr:col>
      <xdr:colOff>644525</xdr:colOff>
      <xdr:row>79</xdr:row>
      <xdr:rowOff>95450</xdr:rowOff>
    </xdr:to>
    <xdr:cxnSp macro="">
      <xdr:nvCxnSpPr>
        <xdr:cNvPr id="648" name="直線コネクタ 647"/>
        <xdr:cNvCxnSpPr/>
      </xdr:nvCxnSpPr>
      <xdr:spPr>
        <a:xfrm flipV="1">
          <a:off x="12814300" y="1363686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45695</xdr:rowOff>
    </xdr:from>
    <xdr:to>
      <xdr:col>22</xdr:col>
      <xdr:colOff>415925</xdr:colOff>
      <xdr:row>79</xdr:row>
      <xdr:rowOff>147295</xdr:rowOff>
    </xdr:to>
    <xdr:sp macro="" textlink="">
      <xdr:nvSpPr>
        <xdr:cNvPr id="660" name="円/楕円 659"/>
        <xdr:cNvSpPr/>
      </xdr:nvSpPr>
      <xdr:spPr>
        <a:xfrm>
          <a:off x="15430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138422</xdr:rowOff>
    </xdr:from>
    <xdr:ext cx="313932" cy="259045"/>
    <xdr:sp macro="" textlink="">
      <xdr:nvSpPr>
        <xdr:cNvPr id="661" name="テキスト ボックス 660"/>
        <xdr:cNvSpPr txBox="1"/>
      </xdr:nvSpPr>
      <xdr:spPr>
        <a:xfrm>
          <a:off x="15324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45400</xdr:rowOff>
    </xdr:from>
    <xdr:to>
      <xdr:col>21</xdr:col>
      <xdr:colOff>212725</xdr:colOff>
      <xdr:row>79</xdr:row>
      <xdr:rowOff>147000</xdr:rowOff>
    </xdr:to>
    <xdr:sp macro="" textlink="">
      <xdr:nvSpPr>
        <xdr:cNvPr id="662" name="円/楕円 661"/>
        <xdr:cNvSpPr/>
      </xdr:nvSpPr>
      <xdr:spPr>
        <a:xfrm>
          <a:off x="14541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138127</xdr:rowOff>
    </xdr:from>
    <xdr:ext cx="313932" cy="259045"/>
    <xdr:sp macro="" textlink="">
      <xdr:nvSpPr>
        <xdr:cNvPr id="663" name="テキスト ボックス 662"/>
        <xdr:cNvSpPr txBox="1"/>
      </xdr:nvSpPr>
      <xdr:spPr>
        <a:xfrm>
          <a:off x="14435333" y="1368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41514</xdr:rowOff>
    </xdr:from>
    <xdr:to>
      <xdr:col>20</xdr:col>
      <xdr:colOff>9525</xdr:colOff>
      <xdr:row>79</xdr:row>
      <xdr:rowOff>143114</xdr:rowOff>
    </xdr:to>
    <xdr:sp macro="" textlink="">
      <xdr:nvSpPr>
        <xdr:cNvPr id="664" name="円/楕円 663"/>
        <xdr:cNvSpPr/>
      </xdr:nvSpPr>
      <xdr:spPr>
        <a:xfrm>
          <a:off x="136525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134241</xdr:rowOff>
    </xdr:from>
    <xdr:ext cx="378565" cy="259045"/>
    <xdr:sp macro="" textlink="">
      <xdr:nvSpPr>
        <xdr:cNvPr id="665" name="テキスト ボックス 664"/>
        <xdr:cNvSpPr txBox="1"/>
      </xdr:nvSpPr>
      <xdr:spPr>
        <a:xfrm>
          <a:off x="13514017" y="1367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44650</xdr:rowOff>
    </xdr:from>
    <xdr:to>
      <xdr:col>18</xdr:col>
      <xdr:colOff>492125</xdr:colOff>
      <xdr:row>79</xdr:row>
      <xdr:rowOff>146250</xdr:rowOff>
    </xdr:to>
    <xdr:sp macro="" textlink="">
      <xdr:nvSpPr>
        <xdr:cNvPr id="666" name="円/楕円 665"/>
        <xdr:cNvSpPr/>
      </xdr:nvSpPr>
      <xdr:spPr>
        <a:xfrm>
          <a:off x="12763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137377</xdr:rowOff>
    </xdr:from>
    <xdr:ext cx="378565" cy="259045"/>
    <xdr:sp macro="" textlink="">
      <xdr:nvSpPr>
        <xdr:cNvPr id="667" name="テキスト ボックス 666"/>
        <xdr:cNvSpPr txBox="1"/>
      </xdr:nvSpPr>
      <xdr:spPr>
        <a:xfrm>
          <a:off x="12625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14852</xdr:rowOff>
    </xdr:from>
    <xdr:to>
      <xdr:col>23</xdr:col>
      <xdr:colOff>517525</xdr:colOff>
      <xdr:row>96</xdr:row>
      <xdr:rowOff>88036</xdr:rowOff>
    </xdr:to>
    <xdr:cxnSp macro="">
      <xdr:nvCxnSpPr>
        <xdr:cNvPr id="699" name="直線コネクタ 698"/>
        <xdr:cNvCxnSpPr/>
      </xdr:nvCxnSpPr>
      <xdr:spPr>
        <a:xfrm>
          <a:off x="15481300" y="16474052"/>
          <a:ext cx="8382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98357</xdr:rowOff>
    </xdr:from>
    <xdr:to>
      <xdr:col>22</xdr:col>
      <xdr:colOff>365125</xdr:colOff>
      <xdr:row>96</xdr:row>
      <xdr:rowOff>14852</xdr:rowOff>
    </xdr:to>
    <xdr:cxnSp macro="">
      <xdr:nvCxnSpPr>
        <xdr:cNvPr id="702" name="直線コネクタ 701"/>
        <xdr:cNvCxnSpPr/>
      </xdr:nvCxnSpPr>
      <xdr:spPr>
        <a:xfrm>
          <a:off x="14592300" y="1638610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75301</xdr:rowOff>
    </xdr:from>
    <xdr:to>
      <xdr:col>21</xdr:col>
      <xdr:colOff>161925</xdr:colOff>
      <xdr:row>95</xdr:row>
      <xdr:rowOff>98357</xdr:rowOff>
    </xdr:to>
    <xdr:cxnSp macro="">
      <xdr:nvCxnSpPr>
        <xdr:cNvPr id="705" name="直線コネクタ 704"/>
        <xdr:cNvCxnSpPr/>
      </xdr:nvCxnSpPr>
      <xdr:spPr>
        <a:xfrm>
          <a:off x="13703300" y="1636305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73112</xdr:rowOff>
    </xdr:from>
    <xdr:to>
      <xdr:col>19</xdr:col>
      <xdr:colOff>644525</xdr:colOff>
      <xdr:row>95</xdr:row>
      <xdr:rowOff>75301</xdr:rowOff>
    </xdr:to>
    <xdr:cxnSp macro="">
      <xdr:nvCxnSpPr>
        <xdr:cNvPr id="708" name="直線コネクタ 707"/>
        <xdr:cNvCxnSpPr/>
      </xdr:nvCxnSpPr>
      <xdr:spPr>
        <a:xfrm>
          <a:off x="12814300" y="16360862"/>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37236</xdr:rowOff>
    </xdr:from>
    <xdr:to>
      <xdr:col>23</xdr:col>
      <xdr:colOff>568325</xdr:colOff>
      <xdr:row>96</xdr:row>
      <xdr:rowOff>138836</xdr:rowOff>
    </xdr:to>
    <xdr:sp macro="" textlink="">
      <xdr:nvSpPr>
        <xdr:cNvPr id="718" name="円/楕円 717"/>
        <xdr:cNvSpPr/>
      </xdr:nvSpPr>
      <xdr:spPr>
        <a:xfrm>
          <a:off x="16268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15663</xdr:rowOff>
    </xdr:from>
    <xdr:ext cx="534377" cy="259045"/>
    <xdr:sp macro="" textlink="">
      <xdr:nvSpPr>
        <xdr:cNvPr id="719" name="公債費該当値テキスト"/>
        <xdr:cNvSpPr txBox="1"/>
      </xdr:nvSpPr>
      <xdr:spPr>
        <a:xfrm>
          <a:off x="16370300" y="1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135502</xdr:rowOff>
    </xdr:from>
    <xdr:to>
      <xdr:col>22</xdr:col>
      <xdr:colOff>415925</xdr:colOff>
      <xdr:row>96</xdr:row>
      <xdr:rowOff>65652</xdr:rowOff>
    </xdr:to>
    <xdr:sp macro="" textlink="">
      <xdr:nvSpPr>
        <xdr:cNvPr id="720" name="円/楕円 719"/>
        <xdr:cNvSpPr/>
      </xdr:nvSpPr>
      <xdr:spPr>
        <a:xfrm>
          <a:off x="15430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56779</xdr:rowOff>
    </xdr:from>
    <xdr:ext cx="534377" cy="259045"/>
    <xdr:sp macro="" textlink="">
      <xdr:nvSpPr>
        <xdr:cNvPr id="721" name="テキスト ボックス 720"/>
        <xdr:cNvSpPr txBox="1"/>
      </xdr:nvSpPr>
      <xdr:spPr>
        <a:xfrm>
          <a:off x="15214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47557</xdr:rowOff>
    </xdr:from>
    <xdr:to>
      <xdr:col>21</xdr:col>
      <xdr:colOff>212725</xdr:colOff>
      <xdr:row>95</xdr:row>
      <xdr:rowOff>149157</xdr:rowOff>
    </xdr:to>
    <xdr:sp macro="" textlink="">
      <xdr:nvSpPr>
        <xdr:cNvPr id="722" name="円/楕円 721"/>
        <xdr:cNvSpPr/>
      </xdr:nvSpPr>
      <xdr:spPr>
        <a:xfrm>
          <a:off x="14541500" y="163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140284</xdr:rowOff>
    </xdr:from>
    <xdr:ext cx="534377" cy="259045"/>
    <xdr:sp macro="" textlink="">
      <xdr:nvSpPr>
        <xdr:cNvPr id="723" name="テキスト ボックス 722"/>
        <xdr:cNvSpPr txBox="1"/>
      </xdr:nvSpPr>
      <xdr:spPr>
        <a:xfrm>
          <a:off x="14325111"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24501</xdr:rowOff>
    </xdr:from>
    <xdr:to>
      <xdr:col>20</xdr:col>
      <xdr:colOff>9525</xdr:colOff>
      <xdr:row>95</xdr:row>
      <xdr:rowOff>126101</xdr:rowOff>
    </xdr:to>
    <xdr:sp macro="" textlink="">
      <xdr:nvSpPr>
        <xdr:cNvPr id="724" name="円/楕円 723"/>
        <xdr:cNvSpPr/>
      </xdr:nvSpPr>
      <xdr:spPr>
        <a:xfrm>
          <a:off x="13652500" y="16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117228</xdr:rowOff>
    </xdr:from>
    <xdr:ext cx="534377" cy="259045"/>
    <xdr:sp macro="" textlink="">
      <xdr:nvSpPr>
        <xdr:cNvPr id="725" name="テキスト ボックス 724"/>
        <xdr:cNvSpPr txBox="1"/>
      </xdr:nvSpPr>
      <xdr:spPr>
        <a:xfrm>
          <a:off x="13436111" y="16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22312</xdr:rowOff>
    </xdr:from>
    <xdr:to>
      <xdr:col>18</xdr:col>
      <xdr:colOff>492125</xdr:colOff>
      <xdr:row>95</xdr:row>
      <xdr:rowOff>123912</xdr:rowOff>
    </xdr:to>
    <xdr:sp macro="" textlink="">
      <xdr:nvSpPr>
        <xdr:cNvPr id="726" name="円/楕円 725"/>
        <xdr:cNvSpPr/>
      </xdr:nvSpPr>
      <xdr:spPr>
        <a:xfrm>
          <a:off x="12763500" y="163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115039</xdr:rowOff>
    </xdr:from>
    <xdr:ext cx="534377" cy="259045"/>
    <xdr:sp macro="" textlink="">
      <xdr:nvSpPr>
        <xdr:cNvPr id="727" name="テキスト ボックス 726"/>
        <xdr:cNvSpPr txBox="1"/>
      </xdr:nvSpPr>
      <xdr:spPr>
        <a:xfrm>
          <a:off x="12547111" y="164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住民一人当たりのコストのうち最も大きいのは民生費で、平成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127,744</a:t>
          </a:r>
          <a:r>
            <a:rPr kumimoji="1" lang="ja-JP" altLang="en-US" sz="1300">
              <a:latin typeface="ＭＳ Ｐゴシック"/>
            </a:rPr>
            <a:t>円で全体の</a:t>
          </a:r>
          <a:r>
            <a:rPr kumimoji="1" lang="en-US" altLang="ja-JP" sz="1300">
              <a:latin typeface="ＭＳ Ｐゴシック"/>
            </a:rPr>
            <a:t>40.7</a:t>
          </a:r>
          <a:r>
            <a:rPr kumimoji="1" lang="ja-JP" altLang="en-US" sz="1300">
              <a:latin typeface="ＭＳ Ｐゴシック"/>
            </a:rPr>
            <a:t>％を占めており、平成</a:t>
          </a:r>
          <a:r>
            <a:rPr kumimoji="1" lang="en-US" altLang="ja-JP" sz="1300">
              <a:latin typeface="ＭＳ Ｐゴシック"/>
            </a:rPr>
            <a:t>27</a:t>
          </a:r>
          <a:r>
            <a:rPr kumimoji="1" lang="ja-JP" altLang="en-US" sz="1300">
              <a:latin typeface="ＭＳ Ｐゴシック"/>
            </a:rPr>
            <a:t>年度と比べた増加額も</a:t>
          </a:r>
          <a:r>
            <a:rPr kumimoji="1" lang="en-US" altLang="ja-JP" sz="1300">
              <a:latin typeface="ＭＳ Ｐゴシック"/>
            </a:rPr>
            <a:t>4,633</a:t>
          </a:r>
          <a:r>
            <a:rPr kumimoji="1" lang="ja-JP" altLang="en-US" sz="1300">
              <a:latin typeface="ＭＳ Ｐゴシック"/>
            </a:rPr>
            <a:t>円と他の目的別歳出と比べて大きくなっている。民生費の中で金額が大きい事業として、児童手当給付や保育所・認定こども園の運営に係る事業費、生活保護扶助に係る事業が挙げられる。民生費の次に大きいのは教育費で、平成</a:t>
          </a:r>
          <a:r>
            <a:rPr kumimoji="1" lang="en-US" altLang="ja-JP" sz="1300">
              <a:latin typeface="ＭＳ Ｐゴシック"/>
            </a:rPr>
            <a:t>28</a:t>
          </a:r>
          <a:r>
            <a:rPr kumimoji="1" lang="ja-JP" altLang="en-US" sz="1300">
              <a:latin typeface="ＭＳ Ｐゴシック"/>
            </a:rPr>
            <a:t>年度における住民一人当たりのコストは</a:t>
          </a:r>
          <a:r>
            <a:rPr kumimoji="1" lang="en-US" altLang="ja-JP" sz="1300">
              <a:latin typeface="ＭＳ Ｐゴシック"/>
            </a:rPr>
            <a:t>36,305</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年度と比べて大きく増加したものとして農林水産業費が挙げられるが、これは県の補助を受けて実施する産地パワーアップ事業補助金を新たに創設したためである。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財政調整基金は、普通交付税や臨時財政対策債の減少による収入不足の補塡を行ったことにより、平成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年度末現在高</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6,765</a:t>
          </a:r>
          <a:r>
            <a:rPr kumimoji="1" lang="ja-JP" altLang="en-US" sz="1400">
              <a:latin typeface="ＭＳ ゴシック" pitchFamily="49" charset="-128"/>
              <a:ea typeface="ＭＳ ゴシック" pitchFamily="49" charset="-128"/>
            </a:rPr>
            <a:t>万円から大きく減少し、平成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5,921</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また、歳出及び繰り越すべき財源が前年度を上回ったことから実質収支が減少し、実質収支比率は平成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ポイント低下して</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年度については、一般会計の黒字額が前年度より減少したものの、病院事業会計や水道事業会計など他の会計の黒字額が増加したことにより、全会計の黒字額は昨年度より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また、標準財政規模に対する連結赤字額の割合を示す連結実質赤字比率は、－</a:t>
          </a:r>
          <a:r>
            <a:rPr kumimoji="1" lang="en-US" altLang="ja-JP" sz="1400">
              <a:latin typeface="ＭＳ ゴシック" pitchFamily="49" charset="-128"/>
              <a:ea typeface="ＭＳ ゴシック" pitchFamily="49" charset="-128"/>
            </a:rPr>
            <a:t>31.04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31.04</a:t>
          </a:r>
          <a:r>
            <a:rPr kumimoji="1" lang="ja-JP" altLang="en-US" sz="1400">
              <a:latin typeface="ＭＳ ゴシック" pitchFamily="49" charset="-128"/>
              <a:ea typeface="ＭＳ ゴシック" pitchFamily="49" charset="-128"/>
            </a:rPr>
            <a:t>％の黒字）となり、前年度から</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ポイント低下した。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年度の実質公債費比率は、単年度ベースが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％で、前年度と比べてそれぞれ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これは、交付税算入額が減少したものの、それを上回るほどに地方債の元利償還金や債務負担行為に基づく支出額、公営企業債の元利償還金が減少したためである。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ポイント悪化した。これは、将来負担額は前年度とあまり変わらなかったものの、将来負担額から控除される充当可能財源等の額が減少したためである。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充当可能財源等のうち充当可能基金は、財政調整基金の取崩しなどにより昨年度と比べ</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万円減少した。また、基準財政需要額算入見込額は、地方債現在高の減少に伴う公債費算入額の減少などにより</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結果、将来負担比率の分子は、昨年度と比べ</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66.5%</a:t>
          </a:r>
          <a:r>
            <a:rPr kumimoji="1" lang="ja-JP" altLang="ja-JP" sz="1100">
              <a:solidFill>
                <a:schemeClr val="dk1"/>
              </a:solidFill>
              <a:effectLst/>
              <a:latin typeface="+mn-lt"/>
              <a:ea typeface="+mn-ea"/>
              <a:cs typeface="+mn-cs"/>
            </a:rPr>
            <a:t>と全国平均及び愛知県平均を上回っており、前年度末と比較すると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増加している。また、類似団体と比較しても</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小中学校等の学校施設、公民館及び図書館等の教育目的の有形固定資産減価償却率が主たる要因であり、それぞれ前年と比較すると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を超えて上昇しており、特に小中学校等の学校施設は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と類似団体の中で最も施設の老朽化が進んでいるため</a:t>
          </a:r>
          <a:r>
            <a:rPr lang="ja-JP" altLang="ja-JP" sz="1100">
              <a:solidFill>
                <a:schemeClr val="dk1"/>
              </a:solidFill>
              <a:effectLst/>
              <a:latin typeface="+mn-lt"/>
              <a:ea typeface="+mn-ea"/>
              <a:cs typeface="+mn-cs"/>
            </a:rPr>
            <a:t>、引き続き施設の長寿命化対策を進めていく。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163830</xdr:rowOff>
    </xdr:from>
    <xdr:to>
      <xdr:col>3</xdr:col>
      <xdr:colOff>1222375</xdr:colOff>
      <xdr:row>30</xdr:row>
      <xdr:rowOff>93980</xdr:rowOff>
    </xdr:to>
    <xdr:sp macro="" textlink="">
      <xdr:nvSpPr>
        <xdr:cNvPr id="75" name="円/楕円 74"/>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15257</xdr:rowOff>
    </xdr:from>
    <xdr:ext cx="405111" cy="259045"/>
    <xdr:sp macro="" textlink="">
      <xdr:nvSpPr>
        <xdr:cNvPr id="76"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57150</xdr:rowOff>
    </xdr:from>
    <xdr:to>
      <xdr:col>3</xdr:col>
      <xdr:colOff>511175</xdr:colOff>
      <xdr:row>30</xdr:row>
      <xdr:rowOff>158750</xdr:rowOff>
    </xdr:to>
    <xdr:sp macro="" textlink="">
      <xdr:nvSpPr>
        <xdr:cNvPr id="77" name="円/楕円 76"/>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43180</xdr:rowOff>
    </xdr:from>
    <xdr:to>
      <xdr:col>3</xdr:col>
      <xdr:colOff>1171575</xdr:colOff>
      <xdr:row>30</xdr:row>
      <xdr:rowOff>107950</xdr:rowOff>
    </xdr:to>
    <xdr:cxnSp macro="">
      <xdr:nvCxnSpPr>
        <xdr:cNvPr id="78" name="直線コネクタ 77"/>
        <xdr:cNvCxnSpPr/>
      </xdr:nvCxnSpPr>
      <xdr:spPr>
        <a:xfrm flipV="1">
          <a:off x="4051300" y="596773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3827</xdr:rowOff>
    </xdr:from>
    <xdr:ext cx="405111" cy="259045"/>
    <xdr:sp macro="" textlink="">
      <xdr:nvSpPr>
        <xdr:cNvPr id="80" name="n_1mainValue有形固定資産減価償却率"/>
        <xdr:cNvSpPr txBox="1"/>
      </xdr:nvSpPr>
      <xdr:spPr>
        <a:xfrm>
          <a:off x="3836043"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68834</xdr:rowOff>
    </xdr:from>
    <xdr:to>
      <xdr:col>6</xdr:col>
      <xdr:colOff>561975</xdr:colOff>
      <xdr:row>38</xdr:row>
      <xdr:rowOff>170434</xdr:rowOff>
    </xdr:to>
    <xdr:sp macro="" textlink="">
      <xdr:nvSpPr>
        <xdr:cNvPr id="68" name="円/楕円 67"/>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47261</xdr:rowOff>
    </xdr:from>
    <xdr:ext cx="405111" cy="259045"/>
    <xdr:sp macro="" textlink="">
      <xdr:nvSpPr>
        <xdr:cNvPr id="69" name="【道路】&#10;有形固定資産減価償却率該当値テキスト"/>
        <xdr:cNvSpPr txBox="1"/>
      </xdr:nvSpPr>
      <xdr:spPr>
        <a:xfrm>
          <a:off x="4724400"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112268</xdr:rowOff>
    </xdr:from>
    <xdr:to>
      <xdr:col>5</xdr:col>
      <xdr:colOff>409575</xdr:colOff>
      <xdr:row>39</xdr:row>
      <xdr:rowOff>42418</xdr:rowOff>
    </xdr:to>
    <xdr:sp macro="" textlink="">
      <xdr:nvSpPr>
        <xdr:cNvPr id="70" name="円/楕円 69"/>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119634</xdr:rowOff>
    </xdr:from>
    <xdr:to>
      <xdr:col>6</xdr:col>
      <xdr:colOff>511175</xdr:colOff>
      <xdr:row>38</xdr:row>
      <xdr:rowOff>163068</xdr:rowOff>
    </xdr:to>
    <xdr:cxnSp macro="">
      <xdr:nvCxnSpPr>
        <xdr:cNvPr id="71" name="直線コネクタ 70"/>
        <xdr:cNvCxnSpPr/>
      </xdr:nvCxnSpPr>
      <xdr:spPr>
        <a:xfrm flipV="1">
          <a:off x="3797300" y="66347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33545</xdr:rowOff>
    </xdr:from>
    <xdr:ext cx="405111" cy="259045"/>
    <xdr:sp macro="" textlink="">
      <xdr:nvSpPr>
        <xdr:cNvPr id="73" name="n_1mainValue【道路】&#10;有形固定資産減価償却率"/>
        <xdr:cNvSpPr txBox="1"/>
      </xdr:nvSpPr>
      <xdr:spPr>
        <a:xfrm>
          <a:off x="3582043"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4"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74604</xdr:rowOff>
    </xdr:from>
    <xdr:to>
      <xdr:col>15</xdr:col>
      <xdr:colOff>231775</xdr:colOff>
      <xdr:row>37</xdr:row>
      <xdr:rowOff>4754</xdr:rowOff>
    </xdr:to>
    <xdr:sp macro="" textlink="">
      <xdr:nvSpPr>
        <xdr:cNvPr id="112" name="円/楕円 111"/>
        <xdr:cNvSpPr/>
      </xdr:nvSpPr>
      <xdr:spPr>
        <a:xfrm>
          <a:off x="10426700" y="62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97481</xdr:rowOff>
    </xdr:from>
    <xdr:ext cx="469744" cy="259045"/>
    <xdr:sp macro="" textlink="">
      <xdr:nvSpPr>
        <xdr:cNvPr id="113" name="【道路】&#10;一人当たり延長該当値テキスト"/>
        <xdr:cNvSpPr txBox="1"/>
      </xdr:nvSpPr>
      <xdr:spPr>
        <a:xfrm>
          <a:off x="10566400" y="609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76128</xdr:rowOff>
    </xdr:from>
    <xdr:to>
      <xdr:col>14</xdr:col>
      <xdr:colOff>79375</xdr:colOff>
      <xdr:row>37</xdr:row>
      <xdr:rowOff>6278</xdr:rowOff>
    </xdr:to>
    <xdr:sp macro="" textlink="">
      <xdr:nvSpPr>
        <xdr:cNvPr id="114" name="円/楕円 113"/>
        <xdr:cNvSpPr/>
      </xdr:nvSpPr>
      <xdr:spPr>
        <a:xfrm>
          <a:off x="9588500" y="62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125404</xdr:rowOff>
    </xdr:from>
    <xdr:to>
      <xdr:col>15</xdr:col>
      <xdr:colOff>180975</xdr:colOff>
      <xdr:row>36</xdr:row>
      <xdr:rowOff>126928</xdr:rowOff>
    </xdr:to>
    <xdr:cxnSp macro="">
      <xdr:nvCxnSpPr>
        <xdr:cNvPr id="115" name="直線コネクタ 114"/>
        <xdr:cNvCxnSpPr/>
      </xdr:nvCxnSpPr>
      <xdr:spPr>
        <a:xfrm flipV="1">
          <a:off x="9639300" y="62976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22805</xdr:rowOff>
    </xdr:from>
    <xdr:ext cx="469744" cy="259045"/>
    <xdr:sp macro="" textlink="">
      <xdr:nvSpPr>
        <xdr:cNvPr id="117" name="n_1mainValue【道路】&#10;一人当たり延長"/>
        <xdr:cNvSpPr txBox="1"/>
      </xdr:nvSpPr>
      <xdr:spPr>
        <a:xfrm>
          <a:off x="9391727" y="60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81788</xdr:rowOff>
    </xdr:from>
    <xdr:to>
      <xdr:col>6</xdr:col>
      <xdr:colOff>561975</xdr:colOff>
      <xdr:row>59</xdr:row>
      <xdr:rowOff>11938</xdr:rowOff>
    </xdr:to>
    <xdr:sp macro="" textlink="">
      <xdr:nvSpPr>
        <xdr:cNvPr id="153" name="円/楕円 152"/>
        <xdr:cNvSpPr/>
      </xdr:nvSpPr>
      <xdr:spPr>
        <a:xfrm>
          <a:off x="4584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104665</xdr:rowOff>
    </xdr:from>
    <xdr:ext cx="405111" cy="259045"/>
    <xdr:sp macro="" textlink="">
      <xdr:nvSpPr>
        <xdr:cNvPr id="154" name="【橋りょう・トンネル】&#10;有形固定資産減価償却率該当値テキスト"/>
        <xdr:cNvSpPr txBox="1"/>
      </xdr:nvSpPr>
      <xdr:spPr>
        <a:xfrm>
          <a:off x="47244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155" name="円/楕円 154"/>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132588</xdr:rowOff>
    </xdr:from>
    <xdr:to>
      <xdr:col>6</xdr:col>
      <xdr:colOff>511175</xdr:colOff>
      <xdr:row>59</xdr:row>
      <xdr:rowOff>0</xdr:rowOff>
    </xdr:to>
    <xdr:cxnSp macro="">
      <xdr:nvCxnSpPr>
        <xdr:cNvPr id="156" name="直線コネクタ 155"/>
        <xdr:cNvCxnSpPr/>
      </xdr:nvCxnSpPr>
      <xdr:spPr>
        <a:xfrm flipV="1">
          <a:off x="3797300" y="1007668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67327</xdr:rowOff>
    </xdr:from>
    <xdr:ext cx="405111" cy="259045"/>
    <xdr:sp macro="" textlink="">
      <xdr:nvSpPr>
        <xdr:cNvPr id="158" name="n_1mainValue【橋りょう・トンネル】&#10;有形固定資産減価償却率"/>
        <xdr:cNvSpPr txBox="1"/>
      </xdr:nvSpPr>
      <xdr:spPr>
        <a:xfrm>
          <a:off x="3582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105563</xdr:rowOff>
    </xdr:from>
    <xdr:to>
      <xdr:col>15</xdr:col>
      <xdr:colOff>231775</xdr:colOff>
      <xdr:row>60</xdr:row>
      <xdr:rowOff>35713</xdr:rowOff>
    </xdr:to>
    <xdr:sp macro="" textlink="">
      <xdr:nvSpPr>
        <xdr:cNvPr id="193" name="円/楕円 192"/>
        <xdr:cNvSpPr/>
      </xdr:nvSpPr>
      <xdr:spPr>
        <a:xfrm>
          <a:off x="104267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128440</xdr:rowOff>
    </xdr:from>
    <xdr:ext cx="599010" cy="259045"/>
    <xdr:sp macro="" textlink="">
      <xdr:nvSpPr>
        <xdr:cNvPr id="194" name="【橋りょう・トンネル】&#10;一人当たり有形固定資産（償却資産）額該当値テキスト"/>
        <xdr:cNvSpPr txBox="1"/>
      </xdr:nvSpPr>
      <xdr:spPr>
        <a:xfrm>
          <a:off x="10566400" y="1007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106427</xdr:rowOff>
    </xdr:from>
    <xdr:to>
      <xdr:col>14</xdr:col>
      <xdr:colOff>79375</xdr:colOff>
      <xdr:row>60</xdr:row>
      <xdr:rowOff>36577</xdr:rowOff>
    </xdr:to>
    <xdr:sp macro="" textlink="">
      <xdr:nvSpPr>
        <xdr:cNvPr id="195" name="円/楕円 194"/>
        <xdr:cNvSpPr/>
      </xdr:nvSpPr>
      <xdr:spPr>
        <a:xfrm>
          <a:off x="9588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156363</xdr:rowOff>
    </xdr:from>
    <xdr:to>
      <xdr:col>15</xdr:col>
      <xdr:colOff>180975</xdr:colOff>
      <xdr:row>59</xdr:row>
      <xdr:rowOff>157227</xdr:rowOff>
    </xdr:to>
    <xdr:cxnSp macro="">
      <xdr:nvCxnSpPr>
        <xdr:cNvPr id="196" name="直線コネクタ 195"/>
        <xdr:cNvCxnSpPr/>
      </xdr:nvCxnSpPr>
      <xdr:spPr>
        <a:xfrm flipV="1">
          <a:off x="9639300" y="10271913"/>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53104</xdr:rowOff>
    </xdr:from>
    <xdr:ext cx="599010" cy="259045"/>
    <xdr:sp macro="" textlink="">
      <xdr:nvSpPr>
        <xdr:cNvPr id="198" name="n_1mainValue【橋りょう・トンネル】&#10;一人当たり有形固定資産（償却資産）額"/>
        <xdr:cNvSpPr txBox="1"/>
      </xdr:nvSpPr>
      <xdr:spPr>
        <a:xfrm>
          <a:off x="9327094"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64044</xdr:rowOff>
    </xdr:from>
    <xdr:to>
      <xdr:col>6</xdr:col>
      <xdr:colOff>561975</xdr:colOff>
      <xdr:row>79</xdr:row>
      <xdr:rowOff>165644</xdr:rowOff>
    </xdr:to>
    <xdr:sp macro="" textlink="">
      <xdr:nvSpPr>
        <xdr:cNvPr id="238" name="円/楕円 237"/>
        <xdr:cNvSpPr/>
      </xdr:nvSpPr>
      <xdr:spPr>
        <a:xfrm>
          <a:off x="4584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86921</xdr:rowOff>
    </xdr:from>
    <xdr:ext cx="405111" cy="259045"/>
    <xdr:sp macro="" textlink="">
      <xdr:nvSpPr>
        <xdr:cNvPr id="239" name="【公営住宅】&#10;有形固定資産減価償却率該当値テキスト"/>
        <xdr:cNvSpPr txBox="1"/>
      </xdr:nvSpPr>
      <xdr:spPr>
        <a:xfrm>
          <a:off x="4724400" y="1346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99968</xdr:rowOff>
    </xdr:from>
    <xdr:to>
      <xdr:col>5</xdr:col>
      <xdr:colOff>409575</xdr:colOff>
      <xdr:row>80</xdr:row>
      <xdr:rowOff>30118</xdr:rowOff>
    </xdr:to>
    <xdr:sp macro="" textlink="">
      <xdr:nvSpPr>
        <xdr:cNvPr id="240" name="円/楕円 239"/>
        <xdr:cNvSpPr/>
      </xdr:nvSpPr>
      <xdr:spPr>
        <a:xfrm>
          <a:off x="3746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114844</xdr:rowOff>
    </xdr:from>
    <xdr:to>
      <xdr:col>6</xdr:col>
      <xdr:colOff>511175</xdr:colOff>
      <xdr:row>79</xdr:row>
      <xdr:rowOff>150768</xdr:rowOff>
    </xdr:to>
    <xdr:cxnSp macro="">
      <xdr:nvCxnSpPr>
        <xdr:cNvPr id="241" name="直線コネクタ 240"/>
        <xdr:cNvCxnSpPr/>
      </xdr:nvCxnSpPr>
      <xdr:spPr>
        <a:xfrm flipV="1">
          <a:off x="3797300" y="136593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46645</xdr:rowOff>
    </xdr:from>
    <xdr:ext cx="405111" cy="259045"/>
    <xdr:sp macro="" textlink="">
      <xdr:nvSpPr>
        <xdr:cNvPr id="243" name="n_1mainValue【公営住宅】&#10;有形固定資産減価償却率"/>
        <xdr:cNvSpPr txBox="1"/>
      </xdr:nvSpPr>
      <xdr:spPr>
        <a:xfrm>
          <a:off x="3582043"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127000</xdr:rowOff>
    </xdr:from>
    <xdr:to>
      <xdr:col>15</xdr:col>
      <xdr:colOff>231775</xdr:colOff>
      <xdr:row>81</xdr:row>
      <xdr:rowOff>57150</xdr:rowOff>
    </xdr:to>
    <xdr:sp macro="" textlink="">
      <xdr:nvSpPr>
        <xdr:cNvPr id="280" name="円/楕円 279"/>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149877</xdr:rowOff>
    </xdr:from>
    <xdr:ext cx="469744" cy="259045"/>
    <xdr:sp macro="" textlink="">
      <xdr:nvSpPr>
        <xdr:cNvPr id="281" name="【公営住宅】&#10;一人当たり面積該当値テキスト"/>
        <xdr:cNvSpPr txBox="1"/>
      </xdr:nvSpPr>
      <xdr:spPr>
        <a:xfrm>
          <a:off x="105664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0.760</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128270</xdr:rowOff>
    </xdr:from>
    <xdr:to>
      <xdr:col>14</xdr:col>
      <xdr:colOff>79375</xdr:colOff>
      <xdr:row>81</xdr:row>
      <xdr:rowOff>58420</xdr:rowOff>
    </xdr:to>
    <xdr:sp macro="" textlink="">
      <xdr:nvSpPr>
        <xdr:cNvPr id="282" name="円/楕円 281"/>
        <xdr:cNvSpPr/>
      </xdr:nvSpPr>
      <xdr:spPr>
        <a:xfrm>
          <a:off x="958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6350</xdr:rowOff>
    </xdr:from>
    <xdr:to>
      <xdr:col>15</xdr:col>
      <xdr:colOff>180975</xdr:colOff>
      <xdr:row>81</xdr:row>
      <xdr:rowOff>7620</xdr:rowOff>
    </xdr:to>
    <xdr:cxnSp macro="">
      <xdr:nvCxnSpPr>
        <xdr:cNvPr id="283" name="直線コネクタ 282"/>
        <xdr:cNvCxnSpPr/>
      </xdr:nvCxnSpPr>
      <xdr:spPr>
        <a:xfrm flipV="1">
          <a:off x="9639300" y="138938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163847</xdr:rowOff>
    </xdr:from>
    <xdr:ext cx="469744" cy="259045"/>
    <xdr:sp macro="" textlink="">
      <xdr:nvSpPr>
        <xdr:cNvPr id="284" name="n_1aveValue【公営住宅】&#10;一人当たり面積"/>
        <xdr:cNvSpPr txBox="1"/>
      </xdr:nvSpPr>
      <xdr:spPr>
        <a:xfrm>
          <a:off x="9391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74947</xdr:rowOff>
    </xdr:from>
    <xdr:ext cx="469744" cy="259045"/>
    <xdr:sp macro="" textlink="">
      <xdr:nvSpPr>
        <xdr:cNvPr id="285" name="n_1mainValue【公営住宅】&#10;一人当たり面積"/>
        <xdr:cNvSpPr txBox="1"/>
      </xdr:nvSpPr>
      <xdr:spPr>
        <a:xfrm>
          <a:off x="93917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151147</xdr:rowOff>
    </xdr:from>
    <xdr:ext cx="405111" cy="259045"/>
    <xdr:sp macro="" textlink="">
      <xdr:nvSpPr>
        <xdr:cNvPr id="317" name="【港湾・漁港】&#10;有形固定資産減価償却率平均値テキスト"/>
        <xdr:cNvSpPr txBox="1"/>
      </xdr:nvSpPr>
      <xdr:spPr>
        <a:xfrm>
          <a:off x="4724400" y="1729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9071</xdr:rowOff>
    </xdr:from>
    <xdr:to>
      <xdr:col>6</xdr:col>
      <xdr:colOff>561975</xdr:colOff>
      <xdr:row>104</xdr:row>
      <xdr:rowOff>110671</xdr:rowOff>
    </xdr:to>
    <xdr:sp macro="" textlink="">
      <xdr:nvSpPr>
        <xdr:cNvPr id="325" name="円/楕円 324"/>
        <xdr:cNvSpPr/>
      </xdr:nvSpPr>
      <xdr:spPr>
        <a:xfrm>
          <a:off x="4584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158948</xdr:rowOff>
    </xdr:from>
    <xdr:ext cx="405111" cy="259045"/>
    <xdr:sp macro="" textlink="">
      <xdr:nvSpPr>
        <xdr:cNvPr id="326" name="【港湾・漁港】&#10;有形固定資産減価償却率該当値テキスト"/>
        <xdr:cNvSpPr txBox="1"/>
      </xdr:nvSpPr>
      <xdr:spPr>
        <a:xfrm>
          <a:off x="47244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74386</xdr:rowOff>
    </xdr:from>
    <xdr:to>
      <xdr:col>5</xdr:col>
      <xdr:colOff>409575</xdr:colOff>
      <xdr:row>105</xdr:row>
      <xdr:rowOff>4536</xdr:rowOff>
    </xdr:to>
    <xdr:sp macro="" textlink="">
      <xdr:nvSpPr>
        <xdr:cNvPr id="327" name="円/楕円 326"/>
        <xdr:cNvSpPr/>
      </xdr:nvSpPr>
      <xdr:spPr>
        <a:xfrm>
          <a:off x="3746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59871</xdr:rowOff>
    </xdr:from>
    <xdr:to>
      <xdr:col>6</xdr:col>
      <xdr:colOff>511175</xdr:colOff>
      <xdr:row>104</xdr:row>
      <xdr:rowOff>125186</xdr:rowOff>
    </xdr:to>
    <xdr:cxnSp macro="">
      <xdr:nvCxnSpPr>
        <xdr:cNvPr id="328" name="直線コネクタ 327"/>
        <xdr:cNvCxnSpPr/>
      </xdr:nvCxnSpPr>
      <xdr:spPr>
        <a:xfrm flipV="1">
          <a:off x="3797300" y="17890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2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167113</xdr:rowOff>
    </xdr:from>
    <xdr:ext cx="405111" cy="259045"/>
    <xdr:sp macro="" textlink="">
      <xdr:nvSpPr>
        <xdr:cNvPr id="330" name="n_1mainValue【港湾・漁港】&#10;有形固定資産減価償却率"/>
        <xdr:cNvSpPr txBox="1"/>
      </xdr:nvSpPr>
      <xdr:spPr>
        <a:xfrm>
          <a:off x="3582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10566400" y="1817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5880</xdr:rowOff>
    </xdr:from>
    <xdr:to>
      <xdr:col>15</xdr:col>
      <xdr:colOff>231775</xdr:colOff>
      <xdr:row>107</xdr:row>
      <xdr:rowOff>107480</xdr:rowOff>
    </xdr:to>
    <xdr:sp macro="" textlink="">
      <xdr:nvSpPr>
        <xdr:cNvPr id="367" name="円/楕円 366"/>
        <xdr:cNvSpPr/>
      </xdr:nvSpPr>
      <xdr:spPr>
        <a:xfrm>
          <a:off x="10426700" y="183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155757</xdr:rowOff>
    </xdr:from>
    <xdr:ext cx="534377" cy="259045"/>
    <xdr:sp macro="" textlink="">
      <xdr:nvSpPr>
        <xdr:cNvPr id="368" name="【港湾・漁港】&#10;一人当たり有形固定資産（償却資産）額該当値テキスト"/>
        <xdr:cNvSpPr txBox="1"/>
      </xdr:nvSpPr>
      <xdr:spPr>
        <a:xfrm>
          <a:off x="10566400" y="183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6235</xdr:rowOff>
    </xdr:from>
    <xdr:to>
      <xdr:col>14</xdr:col>
      <xdr:colOff>79375</xdr:colOff>
      <xdr:row>107</xdr:row>
      <xdr:rowOff>107835</xdr:rowOff>
    </xdr:to>
    <xdr:sp macro="" textlink="">
      <xdr:nvSpPr>
        <xdr:cNvPr id="369" name="円/楕円 368"/>
        <xdr:cNvSpPr/>
      </xdr:nvSpPr>
      <xdr:spPr>
        <a:xfrm>
          <a:off x="9588500" y="183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56680</xdr:rowOff>
    </xdr:from>
    <xdr:to>
      <xdr:col>15</xdr:col>
      <xdr:colOff>180975</xdr:colOff>
      <xdr:row>107</xdr:row>
      <xdr:rowOff>57035</xdr:rowOff>
    </xdr:to>
    <xdr:cxnSp macro="">
      <xdr:nvCxnSpPr>
        <xdr:cNvPr id="370" name="直線コネクタ 369"/>
        <xdr:cNvCxnSpPr/>
      </xdr:nvCxnSpPr>
      <xdr:spPr>
        <a:xfrm flipV="1">
          <a:off x="9639300" y="18401830"/>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79621</xdr:rowOff>
    </xdr:from>
    <xdr:ext cx="469744" cy="259045"/>
    <xdr:sp macro="" textlink="">
      <xdr:nvSpPr>
        <xdr:cNvPr id="371" name="n_1aveValue【港湾・漁港】&#10;一人当たり有形固定資産（償却資産）額"/>
        <xdr:cNvSpPr txBox="1"/>
      </xdr:nvSpPr>
      <xdr:spPr>
        <a:xfrm>
          <a:off x="9391727" y="185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434486</xdr:colOff>
      <xdr:row>105</xdr:row>
      <xdr:rowOff>124362</xdr:rowOff>
    </xdr:from>
    <xdr:ext cx="534377" cy="259045"/>
    <xdr:sp macro="" textlink="">
      <xdr:nvSpPr>
        <xdr:cNvPr id="372" name="n_1mainValue【港湾・漁港】&#10;一人当たり有形固定資産（償却資産）額"/>
        <xdr:cNvSpPr txBox="1"/>
      </xdr:nvSpPr>
      <xdr:spPr>
        <a:xfrm>
          <a:off x="9359411" y="181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404" name="【認定こども園・幼稚園・保育所】&#10;有形固定資産減価償却率平均値テキスト"/>
        <xdr:cNvSpPr txBox="1"/>
      </xdr:nvSpPr>
      <xdr:spPr>
        <a:xfrm>
          <a:off x="164084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58057</xdr:rowOff>
    </xdr:from>
    <xdr:to>
      <xdr:col>23</xdr:col>
      <xdr:colOff>568325</xdr:colOff>
      <xdr:row>38</xdr:row>
      <xdr:rowOff>159657</xdr:rowOff>
    </xdr:to>
    <xdr:sp macro="" textlink="">
      <xdr:nvSpPr>
        <xdr:cNvPr id="412" name="円/楕円 411"/>
        <xdr:cNvSpPr/>
      </xdr:nvSpPr>
      <xdr:spPr>
        <a:xfrm>
          <a:off x="16268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36484</xdr:rowOff>
    </xdr:from>
    <xdr:ext cx="405111" cy="259045"/>
    <xdr:sp macro="" textlink="">
      <xdr:nvSpPr>
        <xdr:cNvPr id="413" name="【認定こども園・幼稚園・保育所】&#10;有形固定資産減価償却率該当値テキスト"/>
        <xdr:cNvSpPr txBox="1"/>
      </xdr:nvSpPr>
      <xdr:spPr>
        <a:xfrm>
          <a:off x="16408400"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134801</xdr:rowOff>
    </xdr:from>
    <xdr:to>
      <xdr:col>22</xdr:col>
      <xdr:colOff>415925</xdr:colOff>
      <xdr:row>34</xdr:row>
      <xdr:rowOff>64951</xdr:rowOff>
    </xdr:to>
    <xdr:sp macro="" textlink="">
      <xdr:nvSpPr>
        <xdr:cNvPr id="414" name="円/楕円 413"/>
        <xdr:cNvSpPr/>
      </xdr:nvSpPr>
      <xdr:spPr>
        <a:xfrm>
          <a:off x="15430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14151</xdr:rowOff>
    </xdr:from>
    <xdr:to>
      <xdr:col>23</xdr:col>
      <xdr:colOff>517525</xdr:colOff>
      <xdr:row>38</xdr:row>
      <xdr:rowOff>108857</xdr:rowOff>
    </xdr:to>
    <xdr:cxnSp macro="">
      <xdr:nvCxnSpPr>
        <xdr:cNvPr id="415" name="直線コネクタ 414"/>
        <xdr:cNvCxnSpPr/>
      </xdr:nvCxnSpPr>
      <xdr:spPr>
        <a:xfrm>
          <a:off x="15481300" y="5843451"/>
          <a:ext cx="838200" cy="7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416"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81478</xdr:rowOff>
    </xdr:from>
    <xdr:ext cx="405111" cy="259045"/>
    <xdr:sp macro="" textlink="">
      <xdr:nvSpPr>
        <xdr:cNvPr id="417" name="n_1mainValue【認定こども園・幼稚園・保育所】&#10;有形固定資産減価償却率"/>
        <xdr:cNvSpPr txBox="1"/>
      </xdr:nvSpPr>
      <xdr:spPr>
        <a:xfrm>
          <a:off x="15266043"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446"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59690</xdr:rowOff>
    </xdr:from>
    <xdr:to>
      <xdr:col>32</xdr:col>
      <xdr:colOff>238125</xdr:colOff>
      <xdr:row>41</xdr:row>
      <xdr:rowOff>161290</xdr:rowOff>
    </xdr:to>
    <xdr:sp macro="" textlink="">
      <xdr:nvSpPr>
        <xdr:cNvPr id="454" name="円/楕円 453"/>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146067</xdr:rowOff>
    </xdr:from>
    <xdr:ext cx="469744" cy="259045"/>
    <xdr:sp macro="" textlink="">
      <xdr:nvSpPr>
        <xdr:cNvPr id="455" name="【認定こども園・幼稚園・保育所】&#10;一人当たり面積該当値テキスト"/>
        <xdr:cNvSpPr txBox="1"/>
      </xdr:nvSpPr>
      <xdr:spPr>
        <a:xfrm>
          <a:off x="222504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90170</xdr:rowOff>
    </xdr:from>
    <xdr:to>
      <xdr:col>31</xdr:col>
      <xdr:colOff>85725</xdr:colOff>
      <xdr:row>42</xdr:row>
      <xdr:rowOff>20320</xdr:rowOff>
    </xdr:to>
    <xdr:sp macro="" textlink="">
      <xdr:nvSpPr>
        <xdr:cNvPr id="456" name="円/楕円 455"/>
        <xdr:cNvSpPr/>
      </xdr:nvSpPr>
      <xdr:spPr>
        <a:xfrm>
          <a:off x="2127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110490</xdr:rowOff>
    </xdr:from>
    <xdr:to>
      <xdr:col>32</xdr:col>
      <xdr:colOff>187325</xdr:colOff>
      <xdr:row>41</xdr:row>
      <xdr:rowOff>140970</xdr:rowOff>
    </xdr:to>
    <xdr:cxnSp macro="">
      <xdr:nvCxnSpPr>
        <xdr:cNvPr id="457" name="直線コネクタ 456"/>
        <xdr:cNvCxnSpPr/>
      </xdr:nvCxnSpPr>
      <xdr:spPr>
        <a:xfrm flipV="1">
          <a:off x="21323300" y="7139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45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11447</xdr:rowOff>
    </xdr:from>
    <xdr:ext cx="469744" cy="259045"/>
    <xdr:sp macro="" textlink="">
      <xdr:nvSpPr>
        <xdr:cNvPr id="459" name="n_1mainValue【認定こども園・幼稚園・保育所】&#10;一人当たり面積"/>
        <xdr:cNvSpPr txBox="1"/>
      </xdr:nvSpPr>
      <xdr:spPr>
        <a:xfrm>
          <a:off x="21075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8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72644</xdr:rowOff>
    </xdr:from>
    <xdr:to>
      <xdr:col>23</xdr:col>
      <xdr:colOff>568325</xdr:colOff>
      <xdr:row>57</xdr:row>
      <xdr:rowOff>2794</xdr:rowOff>
    </xdr:to>
    <xdr:sp macro="" textlink="">
      <xdr:nvSpPr>
        <xdr:cNvPr id="495" name="円/楕円 494"/>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25671</xdr:rowOff>
    </xdr:from>
    <xdr:ext cx="405111" cy="259045"/>
    <xdr:sp macro="" textlink="">
      <xdr:nvSpPr>
        <xdr:cNvPr id="496" name="【学校施設】&#10;有形固定資産減価償却率該当値テキスト"/>
        <xdr:cNvSpPr txBox="1"/>
      </xdr:nvSpPr>
      <xdr:spPr>
        <a:xfrm>
          <a:off x="164084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118364</xdr:rowOff>
    </xdr:from>
    <xdr:to>
      <xdr:col>22</xdr:col>
      <xdr:colOff>415925</xdr:colOff>
      <xdr:row>57</xdr:row>
      <xdr:rowOff>48514</xdr:rowOff>
    </xdr:to>
    <xdr:sp macro="" textlink="">
      <xdr:nvSpPr>
        <xdr:cNvPr id="497" name="円/楕円 496"/>
        <xdr:cNvSpPr/>
      </xdr:nvSpPr>
      <xdr:spPr>
        <a:xfrm>
          <a:off x="1543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123444</xdr:rowOff>
    </xdr:from>
    <xdr:to>
      <xdr:col>23</xdr:col>
      <xdr:colOff>517525</xdr:colOff>
      <xdr:row>56</xdr:row>
      <xdr:rowOff>169164</xdr:rowOff>
    </xdr:to>
    <xdr:cxnSp macro="">
      <xdr:nvCxnSpPr>
        <xdr:cNvPr id="498" name="直線コネクタ 497"/>
        <xdr:cNvCxnSpPr/>
      </xdr:nvCxnSpPr>
      <xdr:spPr>
        <a:xfrm flipV="1">
          <a:off x="15481300" y="9724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99"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65041</xdr:rowOff>
    </xdr:from>
    <xdr:ext cx="405111" cy="259045"/>
    <xdr:sp macro="" textlink="">
      <xdr:nvSpPr>
        <xdr:cNvPr id="500" name="n_1mainValue【学校施設】&#10;有形固定資産減価償却率"/>
        <xdr:cNvSpPr txBox="1"/>
      </xdr:nvSpPr>
      <xdr:spPr>
        <a:xfrm>
          <a:off x="15266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530"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538" name="円/楕円 537"/>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539" name="【学校施設】&#10;一人当たり面積該当値テキスト"/>
        <xdr:cNvSpPr txBox="1"/>
      </xdr:nvSpPr>
      <xdr:spPr>
        <a:xfrm>
          <a:off x="222504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147320</xdr:rowOff>
    </xdr:from>
    <xdr:to>
      <xdr:col>31</xdr:col>
      <xdr:colOff>85725</xdr:colOff>
      <xdr:row>59</xdr:row>
      <xdr:rowOff>77470</xdr:rowOff>
    </xdr:to>
    <xdr:sp macro="" textlink="">
      <xdr:nvSpPr>
        <xdr:cNvPr id="540" name="円/楕円 539"/>
        <xdr:cNvSpPr/>
      </xdr:nvSpPr>
      <xdr:spPr>
        <a:xfrm>
          <a:off x="2127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26670</xdr:rowOff>
    </xdr:from>
    <xdr:to>
      <xdr:col>32</xdr:col>
      <xdr:colOff>187325</xdr:colOff>
      <xdr:row>59</xdr:row>
      <xdr:rowOff>34290</xdr:rowOff>
    </xdr:to>
    <xdr:cxnSp macro="">
      <xdr:nvCxnSpPr>
        <xdr:cNvPr id="541" name="直線コネクタ 540"/>
        <xdr:cNvCxnSpPr/>
      </xdr:nvCxnSpPr>
      <xdr:spPr>
        <a:xfrm>
          <a:off x="21323300" y="10142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542"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93997</xdr:rowOff>
    </xdr:from>
    <xdr:ext cx="469744" cy="259045"/>
    <xdr:sp macro="" textlink="">
      <xdr:nvSpPr>
        <xdr:cNvPr id="543" name="n_1mainValue【学校施設】&#10;一人当たり面積"/>
        <xdr:cNvSpPr txBox="1"/>
      </xdr:nvSpPr>
      <xdr:spPr>
        <a:xfrm>
          <a:off x="21075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75"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6894</xdr:rowOff>
    </xdr:from>
    <xdr:to>
      <xdr:col>23</xdr:col>
      <xdr:colOff>568325</xdr:colOff>
      <xdr:row>84</xdr:row>
      <xdr:rowOff>108494</xdr:rowOff>
    </xdr:to>
    <xdr:sp macro="" textlink="">
      <xdr:nvSpPr>
        <xdr:cNvPr id="583" name="円/楕円 582"/>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156771</xdr:rowOff>
    </xdr:from>
    <xdr:ext cx="405111" cy="259045"/>
    <xdr:sp macro="" textlink="">
      <xdr:nvSpPr>
        <xdr:cNvPr id="584" name="【児童館】&#10;有形固定資産減価償却率該当値テキスト"/>
        <xdr:cNvSpPr txBox="1"/>
      </xdr:nvSpPr>
      <xdr:spPr>
        <a:xfrm>
          <a:off x="164084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72208</xdr:rowOff>
    </xdr:from>
    <xdr:to>
      <xdr:col>22</xdr:col>
      <xdr:colOff>415925</xdr:colOff>
      <xdr:row>85</xdr:row>
      <xdr:rowOff>2358</xdr:rowOff>
    </xdr:to>
    <xdr:sp macro="" textlink="">
      <xdr:nvSpPr>
        <xdr:cNvPr id="585" name="円/楕円 584"/>
        <xdr:cNvSpPr/>
      </xdr:nvSpPr>
      <xdr:spPr>
        <a:xfrm>
          <a:off x="15430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57694</xdr:rowOff>
    </xdr:from>
    <xdr:to>
      <xdr:col>23</xdr:col>
      <xdr:colOff>517525</xdr:colOff>
      <xdr:row>84</xdr:row>
      <xdr:rowOff>123008</xdr:rowOff>
    </xdr:to>
    <xdr:cxnSp macro="">
      <xdr:nvCxnSpPr>
        <xdr:cNvPr id="586" name="直線コネクタ 585"/>
        <xdr:cNvCxnSpPr/>
      </xdr:nvCxnSpPr>
      <xdr:spPr>
        <a:xfrm flipV="1">
          <a:off x="15481300" y="144594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87"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164935</xdr:rowOff>
    </xdr:from>
    <xdr:ext cx="405111" cy="259045"/>
    <xdr:sp macro="" textlink="">
      <xdr:nvSpPr>
        <xdr:cNvPr id="588" name="n_1mainValue【児童館】&#10;有形固定資産減価償却率"/>
        <xdr:cNvSpPr txBox="1"/>
      </xdr:nvSpPr>
      <xdr:spPr>
        <a:xfrm>
          <a:off x="15266043"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625" name="円/楕円 624"/>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626"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627" name="円/楕円 62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0</xdr:rowOff>
    </xdr:from>
    <xdr:to>
      <xdr:col>32</xdr:col>
      <xdr:colOff>187325</xdr:colOff>
      <xdr:row>86</xdr:row>
      <xdr:rowOff>0</xdr:rowOff>
    </xdr:to>
    <xdr:cxnSp macro="">
      <xdr:nvCxnSpPr>
        <xdr:cNvPr id="628" name="直線コネクタ 627"/>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2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63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60"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68" name="円/楕円 667"/>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31132</xdr:rowOff>
    </xdr:from>
    <xdr:ext cx="405111" cy="259045"/>
    <xdr:sp macro="" textlink="">
      <xdr:nvSpPr>
        <xdr:cNvPr id="669" name="【公民館】&#10;有形固定資産減価償却率該当値テキスト"/>
        <xdr:cNvSpPr txBox="1"/>
      </xdr:nvSpPr>
      <xdr:spPr>
        <a:xfrm>
          <a:off x="164084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42545</xdr:rowOff>
    </xdr:from>
    <xdr:to>
      <xdr:col>22</xdr:col>
      <xdr:colOff>415925</xdr:colOff>
      <xdr:row>103</xdr:row>
      <xdr:rowOff>144145</xdr:rowOff>
    </xdr:to>
    <xdr:sp macro="" textlink="">
      <xdr:nvSpPr>
        <xdr:cNvPr id="670" name="円/楕円 669"/>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59055</xdr:rowOff>
    </xdr:from>
    <xdr:to>
      <xdr:col>23</xdr:col>
      <xdr:colOff>517525</xdr:colOff>
      <xdr:row>103</xdr:row>
      <xdr:rowOff>93345</xdr:rowOff>
    </xdr:to>
    <xdr:cxnSp macro="">
      <xdr:nvCxnSpPr>
        <xdr:cNvPr id="671" name="直線コネクタ 670"/>
        <xdr:cNvCxnSpPr/>
      </xdr:nvCxnSpPr>
      <xdr:spPr>
        <a:xfrm flipV="1">
          <a:off x="15481300" y="177184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7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160672</xdr:rowOff>
    </xdr:from>
    <xdr:ext cx="405111" cy="259045"/>
    <xdr:sp macro="" textlink="">
      <xdr:nvSpPr>
        <xdr:cNvPr id="673" name="n_1mainValue【公民館】&#10;有形固定資産減価償却率"/>
        <xdr:cNvSpPr txBox="1"/>
      </xdr:nvSpPr>
      <xdr:spPr>
        <a:xfrm>
          <a:off x="15266043"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70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96157</xdr:rowOff>
    </xdr:from>
    <xdr:to>
      <xdr:col>32</xdr:col>
      <xdr:colOff>238125</xdr:colOff>
      <xdr:row>103</xdr:row>
      <xdr:rowOff>26307</xdr:rowOff>
    </xdr:to>
    <xdr:sp macro="" textlink="">
      <xdr:nvSpPr>
        <xdr:cNvPr id="712" name="円/楕円 711"/>
        <xdr:cNvSpPr/>
      </xdr:nvSpPr>
      <xdr:spPr>
        <a:xfrm>
          <a:off x="22110700" y="17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119034</xdr:rowOff>
    </xdr:from>
    <xdr:ext cx="469744" cy="259045"/>
    <xdr:sp macro="" textlink="">
      <xdr:nvSpPr>
        <xdr:cNvPr id="713" name="【公民館】&#10;一人当たり面積該当値テキスト"/>
        <xdr:cNvSpPr txBox="1"/>
      </xdr:nvSpPr>
      <xdr:spPr>
        <a:xfrm>
          <a:off x="22250400"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107043</xdr:rowOff>
    </xdr:from>
    <xdr:to>
      <xdr:col>31</xdr:col>
      <xdr:colOff>85725</xdr:colOff>
      <xdr:row>103</xdr:row>
      <xdr:rowOff>37193</xdr:rowOff>
    </xdr:to>
    <xdr:sp macro="" textlink="">
      <xdr:nvSpPr>
        <xdr:cNvPr id="714" name="円/楕円 713"/>
        <xdr:cNvSpPr/>
      </xdr:nvSpPr>
      <xdr:spPr>
        <a:xfrm>
          <a:off x="2127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146957</xdr:rowOff>
    </xdr:from>
    <xdr:to>
      <xdr:col>32</xdr:col>
      <xdr:colOff>187325</xdr:colOff>
      <xdr:row>102</xdr:row>
      <xdr:rowOff>157843</xdr:rowOff>
    </xdr:to>
    <xdr:cxnSp macro="">
      <xdr:nvCxnSpPr>
        <xdr:cNvPr id="715" name="直線コネクタ 714"/>
        <xdr:cNvCxnSpPr/>
      </xdr:nvCxnSpPr>
      <xdr:spPr>
        <a:xfrm flipV="1">
          <a:off x="21323300" y="17634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716"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53720</xdr:rowOff>
    </xdr:from>
    <xdr:ext cx="469744" cy="259045"/>
    <xdr:sp macro="" textlink="">
      <xdr:nvSpPr>
        <xdr:cNvPr id="717" name="n_1mainValue【公民館】&#10;一人当たり面積"/>
        <xdr:cNvSpPr txBox="1"/>
      </xdr:nvSpPr>
      <xdr:spPr>
        <a:xfrm>
          <a:off x="210757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本市は全体として施設の老朽化が進んでおり、有形固定資産減価償却率は全国平均及び類似団体と比較すると高い傾向にある一方、一人当たりの面積等は平均的な数値以下となっている。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74.4%</a:t>
          </a:r>
          <a:r>
            <a:rPr kumimoji="1" lang="ja-JP" altLang="ja-JP" sz="1100">
              <a:solidFill>
                <a:schemeClr val="dk1"/>
              </a:solidFill>
              <a:effectLst/>
              <a:latin typeface="+mn-lt"/>
              <a:ea typeface="+mn-ea"/>
              <a:cs typeface="+mn-cs"/>
            </a:rPr>
            <a:t>であったが、こじかこども園を改築したため</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改善し、</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となり、類似団体の有形固定資産減価償却率の平均を</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ポイント下回ることとなった。</a:t>
          </a:r>
          <a:endParaRPr lang="ja-JP" altLang="ja-JP" sz="1400">
            <a:effectLst/>
          </a:endParaRPr>
        </a:p>
        <a:p>
          <a:r>
            <a:rPr kumimoji="1" lang="ja-JP" altLang="ja-JP" sz="1100">
              <a:solidFill>
                <a:schemeClr val="dk1"/>
              </a:solidFill>
              <a:effectLst/>
              <a:latin typeface="+mn-lt"/>
              <a:ea typeface="+mn-ea"/>
              <a:cs typeface="+mn-cs"/>
            </a:rPr>
            <a:t>学校施設は、施設の老朽化が進んでおり、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年度より建物の大規模改造や長寿命化改良事業に取組んでいるものの施設数が多いため、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と類似単体内で最も高い数値となっている。</a:t>
          </a:r>
          <a:endParaRPr lang="ja-JP" altLang="ja-JP" sz="1400">
            <a:effectLst/>
          </a:endParaRPr>
        </a:p>
        <a:p>
          <a:r>
            <a:rPr kumimoji="1" lang="ja-JP" altLang="ja-JP" sz="1100">
              <a:solidFill>
                <a:schemeClr val="dk1"/>
              </a:solidFill>
              <a:effectLst/>
              <a:latin typeface="+mn-lt"/>
              <a:ea typeface="+mn-ea"/>
              <a:cs typeface="+mn-cs"/>
            </a:rPr>
            <a:t>公営住宅は、老朽化した西口住宅の改築や城山住宅の解体に取組んでいるものの、全体として老朽化が進んでいるため、</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年度末時点で有形固定資産減価償却率が</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と全国平均を大きく上回り、類似団体平均と比較して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ポイント上回っており類似団体内では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番目に高い数値となっている。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378,018
363,280
261.86
122,554,519
118,640,632
3,543,762
71,734,249
96,837,314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48.0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8255</xdr:rowOff>
    </xdr:from>
    <xdr:to>
      <xdr:col>6</xdr:col>
      <xdr:colOff>561975</xdr:colOff>
      <xdr:row>35</xdr:row>
      <xdr:rowOff>109855</xdr:rowOff>
    </xdr:to>
    <xdr:sp macro="" textlink="">
      <xdr:nvSpPr>
        <xdr:cNvPr id="69" name="円/楕円 68"/>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31132</xdr:rowOff>
    </xdr:from>
    <xdr:ext cx="405111" cy="259045"/>
    <xdr:sp macro="" textlink="">
      <xdr:nvSpPr>
        <xdr:cNvPr id="70" name="【図書館】&#10;有形固定資産減価償却率該当値テキスト"/>
        <xdr:cNvSpPr txBox="1"/>
      </xdr:nvSpPr>
      <xdr:spPr>
        <a:xfrm>
          <a:off x="47244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46355</xdr:rowOff>
    </xdr:from>
    <xdr:to>
      <xdr:col>5</xdr:col>
      <xdr:colOff>409575</xdr:colOff>
      <xdr:row>35</xdr:row>
      <xdr:rowOff>147955</xdr:rowOff>
    </xdr:to>
    <xdr:sp macro="" textlink="">
      <xdr:nvSpPr>
        <xdr:cNvPr id="71" name="円/楕円 70"/>
        <xdr:cNvSpPr/>
      </xdr:nvSpPr>
      <xdr:spPr>
        <a:xfrm>
          <a:off x="3746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59055</xdr:rowOff>
    </xdr:from>
    <xdr:to>
      <xdr:col>6</xdr:col>
      <xdr:colOff>511175</xdr:colOff>
      <xdr:row>35</xdr:row>
      <xdr:rowOff>97155</xdr:rowOff>
    </xdr:to>
    <xdr:cxnSp macro="">
      <xdr:nvCxnSpPr>
        <xdr:cNvPr id="72" name="直線コネクタ 71"/>
        <xdr:cNvCxnSpPr/>
      </xdr:nvCxnSpPr>
      <xdr:spPr>
        <a:xfrm flipV="1">
          <a:off x="3797300" y="6059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164482</xdr:rowOff>
    </xdr:from>
    <xdr:ext cx="405111" cy="259045"/>
    <xdr:sp macro="" textlink="">
      <xdr:nvSpPr>
        <xdr:cNvPr id="74" name="n_1mainValue【図書館】&#10;有形固定資産減価償却率"/>
        <xdr:cNvSpPr txBox="1"/>
      </xdr:nvSpPr>
      <xdr:spPr>
        <a:xfrm>
          <a:off x="3582043"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1" name="円/楕円 11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60977</xdr:rowOff>
    </xdr:from>
    <xdr:ext cx="469744" cy="259045"/>
    <xdr:sp macro="" textlink="">
      <xdr:nvSpPr>
        <xdr:cNvPr id="112" name="【図書館】&#10;一人当たり面積該当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3" name="円/楕円 11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37</xdr:row>
      <xdr:rowOff>133350</xdr:rowOff>
    </xdr:to>
    <xdr:cxnSp macro="">
      <xdr:nvCxnSpPr>
        <xdr:cNvPr id="114" name="直線コネクタ 11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3827</xdr:rowOff>
    </xdr:from>
    <xdr:ext cx="469744" cy="259045"/>
    <xdr:sp macro="" textlink="">
      <xdr:nvSpPr>
        <xdr:cNvPr id="116"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145813</xdr:rowOff>
    </xdr:from>
    <xdr:ext cx="405111" cy="259045"/>
    <xdr:sp macro="" textlink="">
      <xdr:nvSpPr>
        <xdr:cNvPr id="144" name="【体育館・プール】&#10;有形固定資産減価償却率平均値テキスト"/>
        <xdr:cNvSpPr txBox="1"/>
      </xdr:nvSpPr>
      <xdr:spPr>
        <a:xfrm>
          <a:off x="4724400" y="1008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52" name="円/楕円 151"/>
        <xdr:cNvSpPr/>
      </xdr:nvSpPr>
      <xdr:spPr>
        <a:xfrm>
          <a:off x="4584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112793</xdr:rowOff>
    </xdr:from>
    <xdr:ext cx="405111" cy="259045"/>
    <xdr:sp macro="" textlink="">
      <xdr:nvSpPr>
        <xdr:cNvPr id="153" name="【体育館・プール】&#10;有形固定資産減価償却率該当値テキスト"/>
        <xdr:cNvSpPr txBox="1"/>
      </xdr:nvSpPr>
      <xdr:spPr>
        <a:xfrm>
          <a:off x="47244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15494</xdr:rowOff>
    </xdr:from>
    <xdr:to>
      <xdr:col>5</xdr:col>
      <xdr:colOff>409575</xdr:colOff>
      <xdr:row>60</xdr:row>
      <xdr:rowOff>117094</xdr:rowOff>
    </xdr:to>
    <xdr:sp macro="" textlink="">
      <xdr:nvSpPr>
        <xdr:cNvPr id="154" name="円/楕円 153"/>
        <xdr:cNvSpPr/>
      </xdr:nvSpPr>
      <xdr:spPr>
        <a:xfrm>
          <a:off x="3746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13716</xdr:rowOff>
    </xdr:from>
    <xdr:to>
      <xdr:col>6</xdr:col>
      <xdr:colOff>511175</xdr:colOff>
      <xdr:row>60</xdr:row>
      <xdr:rowOff>66294</xdr:rowOff>
    </xdr:to>
    <xdr:cxnSp macro="">
      <xdr:nvCxnSpPr>
        <xdr:cNvPr id="155" name="直線コネクタ 154"/>
        <xdr:cNvCxnSpPr/>
      </xdr:nvCxnSpPr>
      <xdr:spPr>
        <a:xfrm flipV="1">
          <a:off x="3797300" y="1030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19321</xdr:rowOff>
    </xdr:from>
    <xdr:ext cx="405111" cy="259045"/>
    <xdr:sp macro="" textlink="">
      <xdr:nvSpPr>
        <xdr:cNvPr id="156"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108221</xdr:rowOff>
    </xdr:from>
    <xdr:ext cx="405111" cy="259045"/>
    <xdr:sp macro="" textlink="">
      <xdr:nvSpPr>
        <xdr:cNvPr id="157" name="n_1mainValue【体育館・プール】&#10;有形固定資産減価償却率"/>
        <xdr:cNvSpPr txBox="1"/>
      </xdr:nvSpPr>
      <xdr:spPr>
        <a:xfrm>
          <a:off x="3582043"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109220</xdr:rowOff>
    </xdr:from>
    <xdr:to>
      <xdr:col>15</xdr:col>
      <xdr:colOff>231775</xdr:colOff>
      <xdr:row>61</xdr:row>
      <xdr:rowOff>39370</xdr:rowOff>
    </xdr:to>
    <xdr:sp macro="" textlink="">
      <xdr:nvSpPr>
        <xdr:cNvPr id="192" name="円/楕円 191"/>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132097</xdr:rowOff>
    </xdr:from>
    <xdr:ext cx="469744" cy="259045"/>
    <xdr:sp macro="" textlink="">
      <xdr:nvSpPr>
        <xdr:cNvPr id="193" name="【体育館・プール】&#10;一人当たり面積該当値テキスト"/>
        <xdr:cNvSpPr txBox="1"/>
      </xdr:nvSpPr>
      <xdr:spPr>
        <a:xfrm>
          <a:off x="105664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109220</xdr:rowOff>
    </xdr:from>
    <xdr:to>
      <xdr:col>14</xdr:col>
      <xdr:colOff>79375</xdr:colOff>
      <xdr:row>61</xdr:row>
      <xdr:rowOff>39370</xdr:rowOff>
    </xdr:to>
    <xdr:sp macro="" textlink="">
      <xdr:nvSpPr>
        <xdr:cNvPr id="194" name="円/楕円 193"/>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160020</xdr:rowOff>
    </xdr:from>
    <xdr:to>
      <xdr:col>15</xdr:col>
      <xdr:colOff>180975</xdr:colOff>
      <xdr:row>60</xdr:row>
      <xdr:rowOff>160020</xdr:rowOff>
    </xdr:to>
    <xdr:cxnSp macro="">
      <xdr:nvCxnSpPr>
        <xdr:cNvPr id="195" name="直線コネクタ 194"/>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55897</xdr:rowOff>
    </xdr:from>
    <xdr:ext cx="469744" cy="259045"/>
    <xdr:sp macro="" textlink="">
      <xdr:nvSpPr>
        <xdr:cNvPr id="197"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113030</xdr:rowOff>
    </xdr:from>
    <xdr:to>
      <xdr:col>6</xdr:col>
      <xdr:colOff>561975</xdr:colOff>
      <xdr:row>82</xdr:row>
      <xdr:rowOff>43180</xdr:rowOff>
    </xdr:to>
    <xdr:sp macro="" textlink="">
      <xdr:nvSpPr>
        <xdr:cNvPr id="237" name="円/楕円 236"/>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135907</xdr:rowOff>
    </xdr:from>
    <xdr:ext cx="405111" cy="259045"/>
    <xdr:sp macro="" textlink="">
      <xdr:nvSpPr>
        <xdr:cNvPr id="238" name="【福祉施設】&#10;有形固定資産減価償却率該当値テキスト"/>
        <xdr:cNvSpPr txBox="1"/>
      </xdr:nvSpPr>
      <xdr:spPr>
        <a:xfrm>
          <a:off x="47244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165281</xdr:rowOff>
    </xdr:from>
    <xdr:to>
      <xdr:col>5</xdr:col>
      <xdr:colOff>409575</xdr:colOff>
      <xdr:row>82</xdr:row>
      <xdr:rowOff>95431</xdr:rowOff>
    </xdr:to>
    <xdr:sp macro="" textlink="">
      <xdr:nvSpPr>
        <xdr:cNvPr id="239" name="円/楕円 238"/>
        <xdr:cNvSpPr/>
      </xdr:nvSpPr>
      <xdr:spPr>
        <a:xfrm>
          <a:off x="3746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163830</xdr:rowOff>
    </xdr:from>
    <xdr:to>
      <xdr:col>6</xdr:col>
      <xdr:colOff>511175</xdr:colOff>
      <xdr:row>82</xdr:row>
      <xdr:rowOff>44631</xdr:rowOff>
    </xdr:to>
    <xdr:cxnSp macro="">
      <xdr:nvCxnSpPr>
        <xdr:cNvPr id="240" name="直線コネクタ 239"/>
        <xdr:cNvCxnSpPr/>
      </xdr:nvCxnSpPr>
      <xdr:spPr>
        <a:xfrm flipV="1">
          <a:off x="3797300" y="140512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111958</xdr:rowOff>
    </xdr:from>
    <xdr:ext cx="405111" cy="259045"/>
    <xdr:sp macro="" textlink="">
      <xdr:nvSpPr>
        <xdr:cNvPr id="242" name="n_1mainValue【福祉施設】&#10;有形固定資産減価償却率"/>
        <xdr:cNvSpPr txBox="1"/>
      </xdr:nvSpPr>
      <xdr:spPr>
        <a:xfrm>
          <a:off x="3582043"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38100</xdr:rowOff>
    </xdr:from>
    <xdr:to>
      <xdr:col>15</xdr:col>
      <xdr:colOff>231775</xdr:colOff>
      <xdr:row>84</xdr:row>
      <xdr:rowOff>139700</xdr:rowOff>
    </xdr:to>
    <xdr:sp macro="" textlink="">
      <xdr:nvSpPr>
        <xdr:cNvPr id="279" name="円/楕円 27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16527</xdr:rowOff>
    </xdr:from>
    <xdr:ext cx="469744" cy="259045"/>
    <xdr:sp macro="" textlink="">
      <xdr:nvSpPr>
        <xdr:cNvPr id="280" name="【福祉施設】&#10;一人当たり面積該当値テキスト"/>
        <xdr:cNvSpPr txBox="1"/>
      </xdr:nvSpPr>
      <xdr:spPr>
        <a:xfrm>
          <a:off x="10566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50800</xdr:rowOff>
    </xdr:from>
    <xdr:to>
      <xdr:col>14</xdr:col>
      <xdr:colOff>79375</xdr:colOff>
      <xdr:row>84</xdr:row>
      <xdr:rowOff>152400</xdr:rowOff>
    </xdr:to>
    <xdr:sp macro="" textlink="">
      <xdr:nvSpPr>
        <xdr:cNvPr id="281" name="円/楕円 280"/>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88900</xdr:rowOff>
    </xdr:from>
    <xdr:to>
      <xdr:col>15</xdr:col>
      <xdr:colOff>180975</xdr:colOff>
      <xdr:row>84</xdr:row>
      <xdr:rowOff>101600</xdr:rowOff>
    </xdr:to>
    <xdr:cxnSp macro="">
      <xdr:nvCxnSpPr>
        <xdr:cNvPr id="282" name="直線コネクタ 281"/>
        <xdr:cNvCxnSpPr/>
      </xdr:nvCxnSpPr>
      <xdr:spPr>
        <a:xfrm flipV="1">
          <a:off x="9639300" y="1449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143527</xdr:rowOff>
    </xdr:from>
    <xdr:ext cx="469744" cy="259045"/>
    <xdr:sp macro="" textlink="">
      <xdr:nvSpPr>
        <xdr:cNvPr id="284"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105411</xdr:rowOff>
    </xdr:from>
    <xdr:to>
      <xdr:col>6</xdr:col>
      <xdr:colOff>561975</xdr:colOff>
      <xdr:row>104</xdr:row>
      <xdr:rowOff>35561</xdr:rowOff>
    </xdr:to>
    <xdr:sp macro="" textlink="">
      <xdr:nvSpPr>
        <xdr:cNvPr id="322" name="円/楕円 321"/>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128288</xdr:rowOff>
    </xdr:from>
    <xdr:ext cx="405111" cy="259045"/>
    <xdr:sp macro="" textlink="">
      <xdr:nvSpPr>
        <xdr:cNvPr id="323" name="【市民会館】&#10;有形固定資産減価償却率該当値テキスト"/>
        <xdr:cNvSpPr txBox="1"/>
      </xdr:nvSpPr>
      <xdr:spPr>
        <a:xfrm>
          <a:off x="47244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141605</xdr:rowOff>
    </xdr:from>
    <xdr:to>
      <xdr:col>5</xdr:col>
      <xdr:colOff>409575</xdr:colOff>
      <xdr:row>104</xdr:row>
      <xdr:rowOff>71755</xdr:rowOff>
    </xdr:to>
    <xdr:sp macro="" textlink="">
      <xdr:nvSpPr>
        <xdr:cNvPr id="324" name="円/楕円 323"/>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156211</xdr:rowOff>
    </xdr:from>
    <xdr:to>
      <xdr:col>6</xdr:col>
      <xdr:colOff>511175</xdr:colOff>
      <xdr:row>104</xdr:row>
      <xdr:rowOff>20955</xdr:rowOff>
    </xdr:to>
    <xdr:cxnSp macro="">
      <xdr:nvCxnSpPr>
        <xdr:cNvPr id="325" name="直線コネクタ 324"/>
        <xdr:cNvCxnSpPr/>
      </xdr:nvCxnSpPr>
      <xdr:spPr>
        <a:xfrm flipV="1">
          <a:off x="3797300" y="178155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88282</xdr:rowOff>
    </xdr:from>
    <xdr:ext cx="405111" cy="259045"/>
    <xdr:sp macro="" textlink="">
      <xdr:nvSpPr>
        <xdr:cNvPr id="327" name="n_1mainValue【市民会館】&#10;有形固定資産減価償却率"/>
        <xdr:cNvSpPr txBox="1"/>
      </xdr:nvSpPr>
      <xdr:spPr>
        <a:xfrm>
          <a:off x="3582043"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82550</xdr:rowOff>
    </xdr:from>
    <xdr:to>
      <xdr:col>15</xdr:col>
      <xdr:colOff>231775</xdr:colOff>
      <xdr:row>102</xdr:row>
      <xdr:rowOff>12700</xdr:rowOff>
    </xdr:to>
    <xdr:sp macro="" textlink="">
      <xdr:nvSpPr>
        <xdr:cNvPr id="364" name="円/楕円 363"/>
        <xdr:cNvSpPr/>
      </xdr:nvSpPr>
      <xdr:spPr>
        <a:xfrm>
          <a:off x="10426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105427</xdr:rowOff>
    </xdr:from>
    <xdr:ext cx="469744" cy="259045"/>
    <xdr:sp macro="" textlink="">
      <xdr:nvSpPr>
        <xdr:cNvPr id="365" name="【市民会館】&#10;一人当たり面積該当値テキスト"/>
        <xdr:cNvSpPr txBox="1"/>
      </xdr:nvSpPr>
      <xdr:spPr>
        <a:xfrm>
          <a:off x="1056640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82550</xdr:rowOff>
    </xdr:from>
    <xdr:to>
      <xdr:col>14</xdr:col>
      <xdr:colOff>79375</xdr:colOff>
      <xdr:row>102</xdr:row>
      <xdr:rowOff>12700</xdr:rowOff>
    </xdr:to>
    <xdr:sp macro="" textlink="">
      <xdr:nvSpPr>
        <xdr:cNvPr id="366" name="円/楕円 365"/>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133350</xdr:rowOff>
    </xdr:from>
    <xdr:to>
      <xdr:col>15</xdr:col>
      <xdr:colOff>180975</xdr:colOff>
      <xdr:row>101</xdr:row>
      <xdr:rowOff>133350</xdr:rowOff>
    </xdr:to>
    <xdr:cxnSp macro="">
      <xdr:nvCxnSpPr>
        <xdr:cNvPr id="367" name="直線コネクタ 366"/>
        <xdr:cNvCxnSpPr/>
      </xdr:nvCxnSpPr>
      <xdr:spPr>
        <a:xfrm>
          <a:off x="9639300" y="1744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29227</xdr:rowOff>
    </xdr:from>
    <xdr:ext cx="469744" cy="259045"/>
    <xdr:sp macro="" textlink="">
      <xdr:nvSpPr>
        <xdr:cNvPr id="369" name="n_1mainValue【市民会館】&#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97" name="【一般廃棄物処理施設】&#10;有形固定資産減価償却率平均値テキスト"/>
        <xdr:cNvSpPr txBox="1"/>
      </xdr:nvSpPr>
      <xdr:spPr>
        <a:xfrm>
          <a:off x="16408400" y="602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9398</xdr:rowOff>
    </xdr:from>
    <xdr:to>
      <xdr:col>23</xdr:col>
      <xdr:colOff>568325</xdr:colOff>
      <xdr:row>37</xdr:row>
      <xdr:rowOff>110998</xdr:rowOff>
    </xdr:to>
    <xdr:sp macro="" textlink="">
      <xdr:nvSpPr>
        <xdr:cNvPr id="405" name="円/楕円 404"/>
        <xdr:cNvSpPr/>
      </xdr:nvSpPr>
      <xdr:spPr>
        <a:xfrm>
          <a:off x="16268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159275</xdr:rowOff>
    </xdr:from>
    <xdr:ext cx="405111" cy="259045"/>
    <xdr:sp macro="" textlink="">
      <xdr:nvSpPr>
        <xdr:cNvPr id="406" name="【一般廃棄物処理施設】&#10;有形固定資産減価償却率該当値テキスト"/>
        <xdr:cNvSpPr txBox="1"/>
      </xdr:nvSpPr>
      <xdr:spPr>
        <a:xfrm>
          <a:off x="16408400"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71120</xdr:rowOff>
    </xdr:from>
    <xdr:to>
      <xdr:col>22</xdr:col>
      <xdr:colOff>415925</xdr:colOff>
      <xdr:row>38</xdr:row>
      <xdr:rowOff>1270</xdr:rowOff>
    </xdr:to>
    <xdr:sp macro="" textlink="">
      <xdr:nvSpPr>
        <xdr:cNvPr id="407" name="円/楕円 406"/>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60198</xdr:rowOff>
    </xdr:from>
    <xdr:to>
      <xdr:col>23</xdr:col>
      <xdr:colOff>517525</xdr:colOff>
      <xdr:row>37</xdr:row>
      <xdr:rowOff>121920</xdr:rowOff>
    </xdr:to>
    <xdr:cxnSp macro="">
      <xdr:nvCxnSpPr>
        <xdr:cNvPr id="408" name="直線コネクタ 407"/>
        <xdr:cNvCxnSpPr/>
      </xdr:nvCxnSpPr>
      <xdr:spPr>
        <a:xfrm flipV="1">
          <a:off x="15481300" y="640384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161815</xdr:rowOff>
    </xdr:from>
    <xdr:ext cx="405111" cy="259045"/>
    <xdr:sp macro="" textlink="">
      <xdr:nvSpPr>
        <xdr:cNvPr id="409"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163847</xdr:rowOff>
    </xdr:from>
    <xdr:ext cx="405111" cy="259045"/>
    <xdr:sp macro="" textlink="">
      <xdr:nvSpPr>
        <xdr:cNvPr id="410" name="n_1mainValue【一般廃棄物処理施設】&#10;有形固定資産減価償却率"/>
        <xdr:cNvSpPr txBox="1"/>
      </xdr:nvSpPr>
      <xdr:spPr>
        <a:xfrm>
          <a:off x="15266043"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136286</xdr:rowOff>
    </xdr:from>
    <xdr:to>
      <xdr:col>32</xdr:col>
      <xdr:colOff>238125</xdr:colOff>
      <xdr:row>38</xdr:row>
      <xdr:rowOff>66436</xdr:rowOff>
    </xdr:to>
    <xdr:sp macro="" textlink="">
      <xdr:nvSpPr>
        <xdr:cNvPr id="447" name="円/楕円 446"/>
        <xdr:cNvSpPr/>
      </xdr:nvSpPr>
      <xdr:spPr>
        <a:xfrm>
          <a:off x="22110700" y="64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159163</xdr:rowOff>
    </xdr:from>
    <xdr:ext cx="534377" cy="259045"/>
    <xdr:sp macro="" textlink="">
      <xdr:nvSpPr>
        <xdr:cNvPr id="448" name="【一般廃棄物処理施設】&#10;一人当たり有形固定資産（償却資産）額該当値テキスト"/>
        <xdr:cNvSpPr txBox="1"/>
      </xdr:nvSpPr>
      <xdr:spPr>
        <a:xfrm>
          <a:off x="22250400" y="633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137163</xdr:rowOff>
    </xdr:from>
    <xdr:to>
      <xdr:col>31</xdr:col>
      <xdr:colOff>85725</xdr:colOff>
      <xdr:row>38</xdr:row>
      <xdr:rowOff>67312</xdr:rowOff>
    </xdr:to>
    <xdr:sp macro="" textlink="">
      <xdr:nvSpPr>
        <xdr:cNvPr id="449" name="円/楕円 448"/>
        <xdr:cNvSpPr/>
      </xdr:nvSpPr>
      <xdr:spPr>
        <a:xfrm>
          <a:off x="21272500" y="648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15636</xdr:rowOff>
    </xdr:from>
    <xdr:to>
      <xdr:col>32</xdr:col>
      <xdr:colOff>187325</xdr:colOff>
      <xdr:row>38</xdr:row>
      <xdr:rowOff>16512</xdr:rowOff>
    </xdr:to>
    <xdr:cxnSp macro="">
      <xdr:nvCxnSpPr>
        <xdr:cNvPr id="450" name="直線コネクタ 449"/>
        <xdr:cNvCxnSpPr/>
      </xdr:nvCxnSpPr>
      <xdr:spPr>
        <a:xfrm flipV="1">
          <a:off x="21323300" y="653073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94955</xdr:rowOff>
    </xdr:from>
    <xdr:ext cx="534377" cy="259045"/>
    <xdr:sp macro="" textlink="">
      <xdr:nvSpPr>
        <xdr:cNvPr id="451"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36</xdr:row>
      <xdr:rowOff>83840</xdr:rowOff>
    </xdr:from>
    <xdr:ext cx="534377" cy="259045"/>
    <xdr:sp macro="" textlink="">
      <xdr:nvSpPr>
        <xdr:cNvPr id="452" name="n_1mainValue【一般廃棄物処理施設】&#10;一人当たり有形固定資産（償却資産）額"/>
        <xdr:cNvSpPr txBox="1"/>
      </xdr:nvSpPr>
      <xdr:spPr>
        <a:xfrm>
          <a:off x="21043411" y="62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82"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128270</xdr:rowOff>
    </xdr:from>
    <xdr:to>
      <xdr:col>23</xdr:col>
      <xdr:colOff>568325</xdr:colOff>
      <xdr:row>63</xdr:row>
      <xdr:rowOff>58420</xdr:rowOff>
    </xdr:to>
    <xdr:sp macro="" textlink="">
      <xdr:nvSpPr>
        <xdr:cNvPr id="490" name="円/楕円 489"/>
        <xdr:cNvSpPr/>
      </xdr:nvSpPr>
      <xdr:spPr>
        <a:xfrm>
          <a:off x="16268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106697</xdr:rowOff>
    </xdr:from>
    <xdr:ext cx="405111" cy="259045"/>
    <xdr:sp macro="" textlink="">
      <xdr:nvSpPr>
        <xdr:cNvPr id="491" name="【保健センター・保健所】&#10;有形固定資産減価償却率該当値テキスト"/>
        <xdr:cNvSpPr txBox="1"/>
      </xdr:nvSpPr>
      <xdr:spPr>
        <a:xfrm>
          <a:off x="164084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48260</xdr:rowOff>
    </xdr:from>
    <xdr:to>
      <xdr:col>22</xdr:col>
      <xdr:colOff>415925</xdr:colOff>
      <xdr:row>63</xdr:row>
      <xdr:rowOff>149860</xdr:rowOff>
    </xdr:to>
    <xdr:sp macro="" textlink="">
      <xdr:nvSpPr>
        <xdr:cNvPr id="492" name="円/楕円 491"/>
        <xdr:cNvSpPr/>
      </xdr:nvSpPr>
      <xdr:spPr>
        <a:xfrm>
          <a:off x="1543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7620</xdr:rowOff>
    </xdr:from>
    <xdr:to>
      <xdr:col>23</xdr:col>
      <xdr:colOff>517525</xdr:colOff>
      <xdr:row>63</xdr:row>
      <xdr:rowOff>99060</xdr:rowOff>
    </xdr:to>
    <xdr:cxnSp macro="">
      <xdr:nvCxnSpPr>
        <xdr:cNvPr id="493" name="直線コネクタ 492"/>
        <xdr:cNvCxnSpPr/>
      </xdr:nvCxnSpPr>
      <xdr:spPr>
        <a:xfrm flipV="1">
          <a:off x="15481300" y="108089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29227</xdr:rowOff>
    </xdr:from>
    <xdr:ext cx="405111" cy="259045"/>
    <xdr:sp macro="" textlink="">
      <xdr:nvSpPr>
        <xdr:cNvPr id="494"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140987</xdr:rowOff>
    </xdr:from>
    <xdr:ext cx="405111" cy="259045"/>
    <xdr:sp macro="" textlink="">
      <xdr:nvSpPr>
        <xdr:cNvPr id="495" name="n_1mainValue【保健センター・保健所】&#10;有形固定資産減価償却率"/>
        <xdr:cNvSpPr txBox="1"/>
      </xdr:nvSpPr>
      <xdr:spPr>
        <a:xfrm>
          <a:off x="15266043"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522"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30" name="円/楕円 529"/>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110507</xdr:rowOff>
    </xdr:from>
    <xdr:ext cx="469744" cy="259045"/>
    <xdr:sp macro="" textlink="">
      <xdr:nvSpPr>
        <xdr:cNvPr id="531" name="【保健センター・保健所】&#10;一人当たり面積該当値テキスト"/>
        <xdr:cNvSpPr txBox="1"/>
      </xdr:nvSpPr>
      <xdr:spPr>
        <a:xfrm>
          <a:off x="222504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532" name="円/楕円 531"/>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11430</xdr:rowOff>
    </xdr:from>
    <xdr:to>
      <xdr:col>32</xdr:col>
      <xdr:colOff>187325</xdr:colOff>
      <xdr:row>61</xdr:row>
      <xdr:rowOff>11430</xdr:rowOff>
    </xdr:to>
    <xdr:cxnSp macro="">
      <xdr:nvCxnSpPr>
        <xdr:cNvPr id="533" name="直線コネクタ 532"/>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534"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53357</xdr:rowOff>
    </xdr:from>
    <xdr:ext cx="469744" cy="259045"/>
    <xdr:sp macro="" textlink="">
      <xdr:nvSpPr>
        <xdr:cNvPr id="535" name="n_1main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67"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145687</xdr:rowOff>
    </xdr:from>
    <xdr:to>
      <xdr:col>23</xdr:col>
      <xdr:colOff>568325</xdr:colOff>
      <xdr:row>82</xdr:row>
      <xdr:rowOff>75837</xdr:rowOff>
    </xdr:to>
    <xdr:sp macro="" textlink="">
      <xdr:nvSpPr>
        <xdr:cNvPr id="575" name="円/楕円 574"/>
        <xdr:cNvSpPr/>
      </xdr:nvSpPr>
      <xdr:spPr>
        <a:xfrm>
          <a:off x="16268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168564</xdr:rowOff>
    </xdr:from>
    <xdr:ext cx="405111" cy="259045"/>
    <xdr:sp macro="" textlink="">
      <xdr:nvSpPr>
        <xdr:cNvPr id="576" name="【消防施設】&#10;有形固定資産減価償却率該当値テキスト"/>
        <xdr:cNvSpPr txBox="1"/>
      </xdr:nvSpPr>
      <xdr:spPr>
        <a:xfrm>
          <a:off x="16408400" y="1388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23223</xdr:rowOff>
    </xdr:from>
    <xdr:to>
      <xdr:col>22</xdr:col>
      <xdr:colOff>415925</xdr:colOff>
      <xdr:row>82</xdr:row>
      <xdr:rowOff>124823</xdr:rowOff>
    </xdr:to>
    <xdr:sp macro="" textlink="">
      <xdr:nvSpPr>
        <xdr:cNvPr id="577" name="円/楕円 576"/>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25037</xdr:rowOff>
    </xdr:from>
    <xdr:to>
      <xdr:col>23</xdr:col>
      <xdr:colOff>517525</xdr:colOff>
      <xdr:row>82</xdr:row>
      <xdr:rowOff>74023</xdr:rowOff>
    </xdr:to>
    <xdr:cxnSp macro="">
      <xdr:nvCxnSpPr>
        <xdr:cNvPr id="578" name="直線コネクタ 577"/>
        <xdr:cNvCxnSpPr/>
      </xdr:nvCxnSpPr>
      <xdr:spPr>
        <a:xfrm flipV="1">
          <a:off x="15481300" y="140839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79"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115950</xdr:rowOff>
    </xdr:from>
    <xdr:ext cx="405111" cy="259045"/>
    <xdr:sp macro="" textlink="">
      <xdr:nvSpPr>
        <xdr:cNvPr id="580" name="n_1mainValue【消防施設】&#10;有形固定資産減価償却率"/>
        <xdr:cNvSpPr txBox="1"/>
      </xdr:nvSpPr>
      <xdr:spPr>
        <a:xfrm>
          <a:off x="15266043"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609"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63500</xdr:rowOff>
    </xdr:from>
    <xdr:to>
      <xdr:col>32</xdr:col>
      <xdr:colOff>238125</xdr:colOff>
      <xdr:row>81</xdr:row>
      <xdr:rowOff>165100</xdr:rowOff>
    </xdr:to>
    <xdr:sp macro="" textlink="">
      <xdr:nvSpPr>
        <xdr:cNvPr id="617" name="円/楕円 616"/>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86377</xdr:rowOff>
    </xdr:from>
    <xdr:ext cx="469744" cy="259045"/>
    <xdr:sp macro="" textlink="">
      <xdr:nvSpPr>
        <xdr:cNvPr id="618" name="【消防施設】&#10;一人当たり面積該当値テキスト"/>
        <xdr:cNvSpPr txBox="1"/>
      </xdr:nvSpPr>
      <xdr:spPr>
        <a:xfrm>
          <a:off x="222504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63500</xdr:rowOff>
    </xdr:from>
    <xdr:to>
      <xdr:col>31</xdr:col>
      <xdr:colOff>85725</xdr:colOff>
      <xdr:row>81</xdr:row>
      <xdr:rowOff>165100</xdr:rowOff>
    </xdr:to>
    <xdr:sp macro="" textlink="">
      <xdr:nvSpPr>
        <xdr:cNvPr id="619" name="円/楕円 618"/>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114300</xdr:rowOff>
    </xdr:from>
    <xdr:to>
      <xdr:col>32</xdr:col>
      <xdr:colOff>187325</xdr:colOff>
      <xdr:row>81</xdr:row>
      <xdr:rowOff>114300</xdr:rowOff>
    </xdr:to>
    <xdr:cxnSp macro="">
      <xdr:nvCxnSpPr>
        <xdr:cNvPr id="620" name="直線コネクタ 619"/>
        <xdr:cNvCxnSpPr/>
      </xdr:nvCxnSpPr>
      <xdr:spPr>
        <a:xfrm>
          <a:off x="213233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621"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10177</xdr:rowOff>
    </xdr:from>
    <xdr:ext cx="469744" cy="259045"/>
    <xdr:sp macro="" textlink="">
      <xdr:nvSpPr>
        <xdr:cNvPr id="622" name="n_1mainValue【消防施設】&#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11701</xdr:rowOff>
    </xdr:from>
    <xdr:ext cx="405111" cy="259045"/>
    <xdr:sp macro="" textlink="">
      <xdr:nvSpPr>
        <xdr:cNvPr id="650" name="【庁舎】&#10;有形固定資産減価償却率平均値テキスト"/>
        <xdr:cNvSpPr txBox="1"/>
      </xdr:nvSpPr>
      <xdr:spPr>
        <a:xfrm>
          <a:off x="16408400" y="18013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123698</xdr:rowOff>
    </xdr:from>
    <xdr:to>
      <xdr:col>23</xdr:col>
      <xdr:colOff>568325</xdr:colOff>
      <xdr:row>107</xdr:row>
      <xdr:rowOff>53848</xdr:rowOff>
    </xdr:to>
    <xdr:sp macro="" textlink="">
      <xdr:nvSpPr>
        <xdr:cNvPr id="658" name="円/楕円 657"/>
        <xdr:cNvSpPr/>
      </xdr:nvSpPr>
      <xdr:spPr>
        <a:xfrm>
          <a:off x="16268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102125</xdr:rowOff>
    </xdr:from>
    <xdr:ext cx="405111" cy="259045"/>
    <xdr:sp macro="" textlink="">
      <xdr:nvSpPr>
        <xdr:cNvPr id="659" name="【庁舎】&#10;有形固定資産減価償却率該当値テキスト"/>
        <xdr:cNvSpPr txBox="1"/>
      </xdr:nvSpPr>
      <xdr:spPr>
        <a:xfrm>
          <a:off x="16408400"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137413</xdr:rowOff>
    </xdr:from>
    <xdr:to>
      <xdr:col>22</xdr:col>
      <xdr:colOff>415925</xdr:colOff>
      <xdr:row>107</xdr:row>
      <xdr:rowOff>67563</xdr:rowOff>
    </xdr:to>
    <xdr:sp macro="" textlink="">
      <xdr:nvSpPr>
        <xdr:cNvPr id="660" name="円/楕円 659"/>
        <xdr:cNvSpPr/>
      </xdr:nvSpPr>
      <xdr:spPr>
        <a:xfrm>
          <a:off x="15430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3048</xdr:rowOff>
    </xdr:from>
    <xdr:to>
      <xdr:col>23</xdr:col>
      <xdr:colOff>517525</xdr:colOff>
      <xdr:row>107</xdr:row>
      <xdr:rowOff>16763</xdr:rowOff>
    </xdr:to>
    <xdr:cxnSp macro="">
      <xdr:nvCxnSpPr>
        <xdr:cNvPr id="661" name="直線コネクタ 660"/>
        <xdr:cNvCxnSpPr/>
      </xdr:nvCxnSpPr>
      <xdr:spPr>
        <a:xfrm flipV="1">
          <a:off x="15481300" y="183481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161814</xdr:rowOff>
    </xdr:from>
    <xdr:ext cx="405111" cy="259045"/>
    <xdr:sp macro="" textlink="">
      <xdr:nvSpPr>
        <xdr:cNvPr id="662"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58690</xdr:rowOff>
    </xdr:from>
    <xdr:ext cx="405111" cy="259045"/>
    <xdr:sp macro="" textlink="">
      <xdr:nvSpPr>
        <xdr:cNvPr id="663" name="n_1mainValue【庁舎】&#10;有形固定資産減価償却率"/>
        <xdr:cNvSpPr txBox="1"/>
      </xdr:nvSpPr>
      <xdr:spPr>
        <a:xfrm>
          <a:off x="15266043"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117929</xdr:rowOff>
    </xdr:from>
    <xdr:to>
      <xdr:col>32</xdr:col>
      <xdr:colOff>238125</xdr:colOff>
      <xdr:row>103</xdr:row>
      <xdr:rowOff>48079</xdr:rowOff>
    </xdr:to>
    <xdr:sp macro="" textlink="">
      <xdr:nvSpPr>
        <xdr:cNvPr id="703" name="円/楕円 702"/>
        <xdr:cNvSpPr/>
      </xdr:nvSpPr>
      <xdr:spPr>
        <a:xfrm>
          <a:off x="221107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140806</xdr:rowOff>
    </xdr:from>
    <xdr:ext cx="469744" cy="259045"/>
    <xdr:sp macro="" textlink="">
      <xdr:nvSpPr>
        <xdr:cNvPr id="704" name="【庁舎】&#10;一人当たり面積該当値テキスト"/>
        <xdr:cNvSpPr txBox="1"/>
      </xdr:nvSpPr>
      <xdr:spPr>
        <a:xfrm>
          <a:off x="22250400"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117929</xdr:rowOff>
    </xdr:from>
    <xdr:to>
      <xdr:col>31</xdr:col>
      <xdr:colOff>85725</xdr:colOff>
      <xdr:row>103</xdr:row>
      <xdr:rowOff>48079</xdr:rowOff>
    </xdr:to>
    <xdr:sp macro="" textlink="">
      <xdr:nvSpPr>
        <xdr:cNvPr id="705" name="円/楕円 704"/>
        <xdr:cNvSpPr/>
      </xdr:nvSpPr>
      <xdr:spPr>
        <a:xfrm>
          <a:off x="212725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168729</xdr:rowOff>
    </xdr:from>
    <xdr:to>
      <xdr:col>32</xdr:col>
      <xdr:colOff>187325</xdr:colOff>
      <xdr:row>102</xdr:row>
      <xdr:rowOff>168729</xdr:rowOff>
    </xdr:to>
    <xdr:cxnSp macro="">
      <xdr:nvCxnSpPr>
        <xdr:cNvPr id="706" name="直線コネクタ 705"/>
        <xdr:cNvCxnSpPr/>
      </xdr:nvCxnSpPr>
      <xdr:spPr>
        <a:xfrm>
          <a:off x="21323300" y="17656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64606</xdr:rowOff>
    </xdr:from>
    <xdr:ext cx="469744" cy="259045"/>
    <xdr:sp macro="" textlink="">
      <xdr:nvSpPr>
        <xdr:cNvPr id="708" name="n_1mainValue【庁舎】&#10;一人当たり面積"/>
        <xdr:cNvSpPr txBox="1"/>
      </xdr:nvSpPr>
      <xdr:spPr>
        <a:xfrm>
          <a:off x="21075727"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年度に複合施設である大清水まなび交流館内に大清水図書館を新設したものの、向山図書館や中央図書館の老朽化の影響により、有形固定資産減価償却率は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となり、全国平均を大きく上回っており、類似団体平均と比較しても</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保健センター・保健所は、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年度に建設したため、有形固定資産減価償却率は</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と全国平均を大きく下回っており、類似団体の中で下から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122554519</v>
      </c>
      <c r="BO4" s="411"/>
      <c r="BP4" s="411"/>
      <c r="BQ4" s="411"/>
      <c r="BR4" s="411"/>
      <c r="BS4" s="411"/>
      <c r="BT4" s="411"/>
      <c r="BU4" s="412"/>
      <c r="BV4" s="410">
        <v>122543337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4.9000000000000004</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118640632</v>
      </c>
      <c r="BO5" s="416"/>
      <c r="BP5" s="416"/>
      <c r="BQ5" s="416"/>
      <c r="BR5" s="416"/>
      <c r="BS5" s="416"/>
      <c r="BT5" s="416"/>
      <c r="BU5" s="417"/>
      <c r="BV5" s="415">
        <v>118074888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3913887</v>
      </c>
      <c r="BO6" s="416"/>
      <c r="BP6" s="416"/>
      <c r="BQ6" s="416"/>
      <c r="BR6" s="416"/>
      <c r="BS6" s="416"/>
      <c r="BT6" s="416"/>
      <c r="BU6" s="417"/>
      <c r="BV6" s="415">
        <v>4468449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370125</v>
      </c>
      <c r="BO7" s="416"/>
      <c r="BP7" s="416"/>
      <c r="BQ7" s="416"/>
      <c r="BR7" s="416"/>
      <c r="BS7" s="416"/>
      <c r="BT7" s="416"/>
      <c r="BU7" s="417"/>
      <c r="BV7" s="415">
        <v>245179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71734249</v>
      </c>
      <c r="CU7" s="416"/>
      <c r="CV7" s="416"/>
      <c r="CW7" s="416"/>
      <c r="CX7" s="416"/>
      <c r="CY7" s="416"/>
      <c r="CZ7" s="416"/>
      <c r="DA7" s="417"/>
      <c r="DB7" s="415">
        <v>71656867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3543762</v>
      </c>
      <c r="BO8" s="416"/>
      <c r="BP8" s="416"/>
      <c r="BQ8" s="416"/>
      <c r="BR8" s="416"/>
      <c r="BS8" s="416"/>
      <c r="BT8" s="416"/>
      <c r="BU8" s="417"/>
      <c r="BV8" s="415">
        <v>4223270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374765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-679508</v>
      </c>
      <c r="BO9" s="416"/>
      <c r="BP9" s="416"/>
      <c r="BQ9" s="416"/>
      <c r="BR9" s="416"/>
      <c r="BS9" s="416"/>
      <c r="BT9" s="416"/>
      <c r="BU9" s="417"/>
      <c r="BV9" s="415">
        <v>80119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376665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3560</v>
      </c>
      <c r="BO10" s="416"/>
      <c r="BP10" s="416"/>
      <c r="BQ10" s="416"/>
      <c r="BR10" s="416"/>
      <c r="BS10" s="416"/>
      <c r="BT10" s="416"/>
      <c r="BU10" s="417"/>
      <c r="BV10" s="415">
        <v>7328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378018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3822000</v>
      </c>
      <c r="BO12" s="416"/>
      <c r="BP12" s="416"/>
      <c r="BQ12" s="416"/>
      <c r="BR12" s="416"/>
      <c r="BS12" s="416"/>
      <c r="BT12" s="416"/>
      <c r="BU12" s="417"/>
      <c r="BV12" s="415">
        <v>2998000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363280</v>
      </c>
      <c r="S13" s="517"/>
      <c r="T13" s="517"/>
      <c r="U13" s="517"/>
      <c r="V13" s="518"/>
      <c r="W13" s="504" t="s">
        <v>125</v>
      </c>
      <c r="X13" s="428"/>
      <c r="Y13" s="428"/>
      <c r="Z13" s="428"/>
      <c r="AA13" s="428"/>
      <c r="AB13" s="429"/>
      <c r="AC13" s="391">
        <v>10255</v>
      </c>
      <c r="AD13" s="392"/>
      <c r="AE13" s="392"/>
      <c r="AF13" s="392"/>
      <c r="AG13" s="393"/>
      <c r="AH13" s="391">
        <v>10278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-4497948</v>
      </c>
      <c r="BO13" s="416"/>
      <c r="BP13" s="416"/>
      <c r="BQ13" s="416"/>
      <c r="BR13" s="416"/>
      <c r="BS13" s="416"/>
      <c r="BT13" s="416"/>
      <c r="BU13" s="417"/>
      <c r="BV13" s="415">
        <v>-2910553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378485</v>
      </c>
      <c r="S14" s="517"/>
      <c r="T14" s="517"/>
      <c r="U14" s="517"/>
      <c r="V14" s="518"/>
      <c r="W14" s="519"/>
      <c r="X14" s="431"/>
      <c r="Y14" s="431"/>
      <c r="Z14" s="431"/>
      <c r="AA14" s="431"/>
      <c r="AB14" s="432"/>
      <c r="AC14" s="509">
        <v>5.6</v>
      </c>
      <c r="AD14" s="510"/>
      <c r="AE14" s="510"/>
      <c r="AF14" s="510"/>
      <c r="AG14" s="511"/>
      <c r="AH14" s="509">
        <v>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48</v>
      </c>
      <c r="CU14" s="488"/>
      <c r="CV14" s="488"/>
      <c r="CW14" s="488"/>
      <c r="CX14" s="488"/>
      <c r="CY14" s="488"/>
      <c r="CZ14" s="488"/>
      <c r="DA14" s="489"/>
      <c r="DB14" s="520">
        <v>40.1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364406</v>
      </c>
      <c r="S15" s="517"/>
      <c r="T15" s="517"/>
      <c r="U15" s="517"/>
      <c r="V15" s="518"/>
      <c r="W15" s="504" t="s">
        <v>132</v>
      </c>
      <c r="X15" s="428"/>
      <c r="Y15" s="428"/>
      <c r="Z15" s="428"/>
      <c r="AA15" s="428"/>
      <c r="AB15" s="429"/>
      <c r="AC15" s="391">
        <v>64608</v>
      </c>
      <c r="AD15" s="392"/>
      <c r="AE15" s="392"/>
      <c r="AF15" s="392"/>
      <c r="AG15" s="393"/>
      <c r="AH15" s="391">
        <v>62282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54606921</v>
      </c>
      <c r="BO15" s="411"/>
      <c r="BP15" s="411"/>
      <c r="BQ15" s="411"/>
      <c r="BR15" s="411"/>
      <c r="BS15" s="411"/>
      <c r="BT15" s="411"/>
      <c r="BU15" s="412"/>
      <c r="BV15" s="410">
        <v>52757773</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35.4</v>
      </c>
      <c r="AD16" s="510"/>
      <c r="AE16" s="510"/>
      <c r="AF16" s="510"/>
      <c r="AG16" s="511"/>
      <c r="AH16" s="509">
        <v>35.200000000000003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55166544</v>
      </c>
      <c r="BO16" s="416"/>
      <c r="BP16" s="416"/>
      <c r="BQ16" s="416"/>
      <c r="BR16" s="416"/>
      <c r="BS16" s="416"/>
      <c r="BT16" s="416"/>
      <c r="BU16" s="417"/>
      <c r="BV16" s="415">
        <v>54151338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107631</v>
      </c>
      <c r="AD17" s="392"/>
      <c r="AE17" s="392"/>
      <c r="AF17" s="392"/>
      <c r="AG17" s="393"/>
      <c r="AH17" s="391">
        <v>104132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70215920</v>
      </c>
      <c r="BO17" s="416"/>
      <c r="BP17" s="416"/>
      <c r="BQ17" s="416"/>
      <c r="BR17" s="416"/>
      <c r="BS17" s="416"/>
      <c r="BT17" s="416"/>
      <c r="BU17" s="417"/>
      <c r="BV17" s="415">
        <v>67785006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261.86</v>
      </c>
      <c r="M18" s="480"/>
      <c r="N18" s="480"/>
      <c r="O18" s="480"/>
      <c r="P18" s="480"/>
      <c r="Q18" s="480"/>
      <c r="R18" s="481"/>
      <c r="S18" s="481"/>
      <c r="T18" s="481"/>
      <c r="U18" s="481"/>
      <c r="V18" s="482"/>
      <c r="W18" s="496"/>
      <c r="X18" s="497"/>
      <c r="Y18" s="497"/>
      <c r="Z18" s="497"/>
      <c r="AA18" s="497"/>
      <c r="AB18" s="505"/>
      <c r="AC18" s="379">
        <v>59</v>
      </c>
      <c r="AD18" s="380"/>
      <c r="AE18" s="380"/>
      <c r="AF18" s="380"/>
      <c r="AG18" s="483"/>
      <c r="AH18" s="379">
        <v>58.9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63916179</v>
      </c>
      <c r="BO18" s="416"/>
      <c r="BP18" s="416"/>
      <c r="BQ18" s="416"/>
      <c r="BR18" s="416"/>
      <c r="BS18" s="416"/>
      <c r="BT18" s="416"/>
      <c r="BU18" s="417"/>
      <c r="BV18" s="415">
        <v>64658910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1431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82072054</v>
      </c>
      <c r="BO19" s="416"/>
      <c r="BP19" s="416"/>
      <c r="BQ19" s="416"/>
      <c r="BR19" s="416"/>
      <c r="BS19" s="416"/>
      <c r="BT19" s="416"/>
      <c r="BU19" s="417"/>
      <c r="BV19" s="415">
        <v>84423726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144222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96837314</v>
      </c>
      <c r="BO23" s="416"/>
      <c r="BP23" s="416"/>
      <c r="BQ23" s="416"/>
      <c r="BR23" s="416"/>
      <c r="BS23" s="416"/>
      <c r="BT23" s="416"/>
      <c r="BU23" s="417"/>
      <c r="BV23" s="415">
        <v>99831707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10910</v>
      </c>
      <c r="R24" s="392"/>
      <c r="S24" s="392"/>
      <c r="T24" s="392"/>
      <c r="U24" s="392"/>
      <c r="V24" s="393"/>
      <c r="W24" s="457"/>
      <c r="X24" s="448"/>
      <c r="Y24" s="449"/>
      <c r="Z24" s="388" t="s">
        <v>156</v>
      </c>
      <c r="AA24" s="389"/>
      <c r="AB24" s="389"/>
      <c r="AC24" s="389"/>
      <c r="AD24" s="389"/>
      <c r="AE24" s="389"/>
      <c r="AF24" s="389"/>
      <c r="AG24" s="390"/>
      <c r="AH24" s="391">
        <v>2020</v>
      </c>
      <c r="AI24" s="392"/>
      <c r="AJ24" s="392"/>
      <c r="AK24" s="392"/>
      <c r="AL24" s="393"/>
      <c r="AM24" s="391">
        <v>6354920</v>
      </c>
      <c r="AN24" s="392"/>
      <c r="AO24" s="392"/>
      <c r="AP24" s="392"/>
      <c r="AQ24" s="392"/>
      <c r="AR24" s="393"/>
      <c r="AS24" s="391">
        <v>3146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62565974</v>
      </c>
      <c r="BO24" s="416"/>
      <c r="BP24" s="416"/>
      <c r="BQ24" s="416"/>
      <c r="BR24" s="416"/>
      <c r="BS24" s="416"/>
      <c r="BT24" s="416"/>
      <c r="BU24" s="417"/>
      <c r="BV24" s="415">
        <v>66117979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2</v>
      </c>
      <c r="M25" s="392"/>
      <c r="N25" s="392"/>
      <c r="O25" s="392"/>
      <c r="P25" s="393"/>
      <c r="Q25" s="391">
        <v>9150</v>
      </c>
      <c r="R25" s="392"/>
      <c r="S25" s="392"/>
      <c r="T25" s="392"/>
      <c r="U25" s="392"/>
      <c r="V25" s="393"/>
      <c r="W25" s="457"/>
      <c r="X25" s="448"/>
      <c r="Y25" s="449"/>
      <c r="Z25" s="388" t="s">
        <v>159</v>
      </c>
      <c r="AA25" s="389"/>
      <c r="AB25" s="389"/>
      <c r="AC25" s="389"/>
      <c r="AD25" s="389"/>
      <c r="AE25" s="389"/>
      <c r="AF25" s="389"/>
      <c r="AG25" s="390"/>
      <c r="AH25" s="391">
        <v>337</v>
      </c>
      <c r="AI25" s="392"/>
      <c r="AJ25" s="392"/>
      <c r="AK25" s="392"/>
      <c r="AL25" s="393"/>
      <c r="AM25" s="391">
        <v>1046385</v>
      </c>
      <c r="AN25" s="392"/>
      <c r="AO25" s="392"/>
      <c r="AP25" s="392"/>
      <c r="AQ25" s="392"/>
      <c r="AR25" s="393"/>
      <c r="AS25" s="391">
        <v>3105</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23288353</v>
      </c>
      <c r="BO25" s="411"/>
      <c r="BP25" s="411"/>
      <c r="BQ25" s="411"/>
      <c r="BR25" s="411"/>
      <c r="BS25" s="411"/>
      <c r="BT25" s="411"/>
      <c r="BU25" s="412"/>
      <c r="BV25" s="410">
        <v>23923114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7100</v>
      </c>
      <c r="R26" s="392"/>
      <c r="S26" s="392"/>
      <c r="T26" s="392"/>
      <c r="U26" s="392"/>
      <c r="V26" s="393"/>
      <c r="W26" s="457"/>
      <c r="X26" s="448"/>
      <c r="Y26" s="449"/>
      <c r="Z26" s="388" t="s">
        <v>162</v>
      </c>
      <c r="AA26" s="470"/>
      <c r="AB26" s="470"/>
      <c r="AC26" s="470"/>
      <c r="AD26" s="470"/>
      <c r="AE26" s="470"/>
      <c r="AF26" s="470"/>
      <c r="AG26" s="471"/>
      <c r="AH26" s="391">
        <v>290</v>
      </c>
      <c r="AI26" s="392"/>
      <c r="AJ26" s="392"/>
      <c r="AK26" s="392"/>
      <c r="AL26" s="393"/>
      <c r="AM26" s="391">
        <v>886820</v>
      </c>
      <c r="AN26" s="392"/>
      <c r="AO26" s="392"/>
      <c r="AP26" s="392"/>
      <c r="AQ26" s="392"/>
      <c r="AR26" s="393"/>
      <c r="AS26" s="391">
        <v>3058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140000</v>
      </c>
      <c r="BO26" s="416"/>
      <c r="BP26" s="416"/>
      <c r="BQ26" s="416"/>
      <c r="BR26" s="416"/>
      <c r="BS26" s="416"/>
      <c r="BT26" s="416"/>
      <c r="BU26" s="417"/>
      <c r="BV26" s="415">
        <v>80000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7160</v>
      </c>
      <c r="R27" s="392"/>
      <c r="S27" s="392"/>
      <c r="T27" s="392"/>
      <c r="U27" s="392"/>
      <c r="V27" s="393"/>
      <c r="W27" s="457"/>
      <c r="X27" s="448"/>
      <c r="Y27" s="449"/>
      <c r="Z27" s="388" t="s">
        <v>165</v>
      </c>
      <c r="AA27" s="389"/>
      <c r="AB27" s="389"/>
      <c r="AC27" s="389"/>
      <c r="AD27" s="389"/>
      <c r="AE27" s="389"/>
      <c r="AF27" s="389"/>
      <c r="AG27" s="390"/>
      <c r="AH27" s="391">
        <v>56</v>
      </c>
      <c r="AI27" s="392"/>
      <c r="AJ27" s="392"/>
      <c r="AK27" s="392"/>
      <c r="AL27" s="393"/>
      <c r="AM27" s="391">
        <v>206076</v>
      </c>
      <c r="AN27" s="392"/>
      <c r="AO27" s="392"/>
      <c r="AP27" s="392"/>
      <c r="AQ27" s="392"/>
      <c r="AR27" s="393"/>
      <c r="AS27" s="391">
        <v>3680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600000</v>
      </c>
      <c r="BO27" s="419"/>
      <c r="BP27" s="419"/>
      <c r="BQ27" s="419"/>
      <c r="BR27" s="419"/>
      <c r="BS27" s="419"/>
      <c r="BT27" s="419"/>
      <c r="BU27" s="420"/>
      <c r="BV27" s="418">
        <v>600000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6510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5459208</v>
      </c>
      <c r="BO28" s="411"/>
      <c r="BP28" s="411"/>
      <c r="BQ28" s="411"/>
      <c r="BR28" s="411"/>
      <c r="BS28" s="411"/>
      <c r="BT28" s="411"/>
      <c r="BU28" s="412"/>
      <c r="BV28" s="410">
        <v>7167648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34</v>
      </c>
      <c r="M29" s="392"/>
      <c r="N29" s="392"/>
      <c r="O29" s="392"/>
      <c r="P29" s="393"/>
      <c r="Q29" s="391">
        <v>5850</v>
      </c>
      <c r="R29" s="392"/>
      <c r="S29" s="392"/>
      <c r="T29" s="392"/>
      <c r="U29" s="392"/>
      <c r="V29" s="393"/>
      <c r="W29" s="458"/>
      <c r="X29" s="459"/>
      <c r="Y29" s="460"/>
      <c r="Z29" s="388" t="s">
        <v>172</v>
      </c>
      <c r="AA29" s="389"/>
      <c r="AB29" s="389"/>
      <c r="AC29" s="389"/>
      <c r="AD29" s="389"/>
      <c r="AE29" s="389"/>
      <c r="AF29" s="389"/>
      <c r="AG29" s="390"/>
      <c r="AH29" s="391">
        <v>2076</v>
      </c>
      <c r="AI29" s="392"/>
      <c r="AJ29" s="392"/>
      <c r="AK29" s="392"/>
      <c r="AL29" s="393"/>
      <c r="AM29" s="391">
        <v>6560996</v>
      </c>
      <c r="AN29" s="392"/>
      <c r="AO29" s="392"/>
      <c r="AP29" s="392"/>
      <c r="AQ29" s="392"/>
      <c r="AR29" s="393"/>
      <c r="AS29" s="391">
        <v>3160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298629</v>
      </c>
      <c r="BO29" s="416"/>
      <c r="BP29" s="416"/>
      <c r="BQ29" s="416"/>
      <c r="BR29" s="416"/>
      <c r="BS29" s="416"/>
      <c r="BT29" s="416"/>
      <c r="BU29" s="417"/>
      <c r="BV29" s="415">
        <v>148717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992506</v>
      </c>
      <c r="BO30" s="419"/>
      <c r="BP30" s="419"/>
      <c r="BQ30" s="419"/>
      <c r="BR30" s="419"/>
      <c r="BS30" s="419"/>
      <c r="BT30" s="419"/>
      <c r="BU30" s="420"/>
      <c r="BV30" s="418">
        <v>963867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総合動植物公園事業特別会計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東三河広域連合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豊橋市土地開発公社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地域下水道事業特別会計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（公財）豊橋市国際交流協会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（公財）豊橋みどりの協会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公共駐車場事業特別会計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（公財）豊橋市学校給食協会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競輪事業特別会計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（公財）豊橋市文化振興財団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21</v>
      </c>
      <c r="CP39" s="375"/>
      <c r="CQ39" s="374" t="str">
        <f>IF('各会計、関係団体の財政状況及び健全化判断比率'!BS12="","",'各会計、関係団体の財政状況及び健全化判断比率'!BS12)</f>
        <v>（公財）豊橋市体育協会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22</v>
      </c>
      <c r="CP40" s="375"/>
      <c r="CQ40" s="374" t="str">
        <f>IF('各会計、関係団体の財政状況及び健全化判断比率'!BS13="","",'各会計、関係団体の財政状況及び健全化判断比率'!BS13)</f>
        <v>豊橋駐車場（株）</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23</v>
      </c>
      <c r="CP41" s="375"/>
      <c r="CQ41" s="374" t="str">
        <f>IF('各会計、関係団体の財政状況及び健全化判断比率'!BS14="","",'各会計、関係団体の財政状況及び健全化判断比率'!BS14)</f>
        <v>豊橋ステーションビル（株）</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24</v>
      </c>
      <c r="CP42" s="375"/>
      <c r="CQ42" s="374" t="str">
        <f>IF('各会計、関係団体の財政状況及び健全化判断比率'!BS15="","",'各会計、関係団体の財政状況及び健全化判断比率'!BS15)</f>
        <v>（株）豊橋まちなか活性化センター</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25</v>
      </c>
      <c r="CP43" s="375"/>
      <c r="CQ43" s="374" t="str">
        <f>IF('各会計、関係団体の財政状況及び健全化判断比率'!BS16="","",'各会計、関係団体の財政状況及び健全化判断比率'!BS16)</f>
        <v>（株）東三河食肉流通センター</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63771501</v>
      </c>
      <c r="S5" s="671"/>
      <c r="T5" s="671"/>
      <c r="U5" s="671"/>
      <c r="V5" s="671"/>
      <c r="W5" s="671"/>
      <c r="X5" s="671"/>
      <c r="Y5" s="718"/>
      <c r="Z5" s="731">
        <v>52</v>
      </c>
      <c r="AA5" s="731"/>
      <c r="AB5" s="731"/>
      <c r="AC5" s="731"/>
      <c r="AD5" s="732">
        <v>59934025</v>
      </c>
      <c r="AE5" s="732"/>
      <c r="AF5" s="732"/>
      <c r="AG5" s="732"/>
      <c r="AH5" s="732"/>
      <c r="AI5" s="732"/>
      <c r="AJ5" s="732"/>
      <c r="AK5" s="732"/>
      <c r="AL5" s="719">
        <v>85.4</v>
      </c>
      <c r="AM5" s="688"/>
      <c r="AN5" s="688"/>
      <c r="AO5" s="720"/>
      <c r="AP5" s="707" t="s">
        <v>211</v>
      </c>
      <c r="AQ5" s="708"/>
      <c r="AR5" s="708"/>
      <c r="AS5" s="708"/>
      <c r="AT5" s="708"/>
      <c r="AU5" s="708"/>
      <c r="AV5" s="708"/>
      <c r="AW5" s="708"/>
      <c r="AX5" s="708"/>
      <c r="AY5" s="708"/>
      <c r="AZ5" s="708"/>
      <c r="BA5" s="708"/>
      <c r="BB5" s="708"/>
      <c r="BC5" s="708"/>
      <c r="BD5" s="708"/>
      <c r="BE5" s="708"/>
      <c r="BF5" s="709"/>
      <c r="BG5" s="620">
        <v>57283193</v>
      </c>
      <c r="BH5" s="621"/>
      <c r="BI5" s="621"/>
      <c r="BJ5" s="621"/>
      <c r="BK5" s="621"/>
      <c r="BL5" s="621"/>
      <c r="BM5" s="621"/>
      <c r="BN5" s="622"/>
      <c r="BO5" s="673">
        <v>89.8</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1319311</v>
      </c>
      <c r="S6" s="621"/>
      <c r="T6" s="621"/>
      <c r="U6" s="621"/>
      <c r="V6" s="621"/>
      <c r="W6" s="621"/>
      <c r="X6" s="621"/>
      <c r="Y6" s="622"/>
      <c r="Z6" s="673">
        <v>1.1000000000000001</v>
      </c>
      <c r="AA6" s="673"/>
      <c r="AB6" s="673"/>
      <c r="AC6" s="673"/>
      <c r="AD6" s="674">
        <v>1319311</v>
      </c>
      <c r="AE6" s="674"/>
      <c r="AF6" s="674"/>
      <c r="AG6" s="674"/>
      <c r="AH6" s="674"/>
      <c r="AI6" s="674"/>
      <c r="AJ6" s="674"/>
      <c r="AK6" s="674"/>
      <c r="AL6" s="643">
        <v>1.9</v>
      </c>
      <c r="AM6" s="675"/>
      <c r="AN6" s="675"/>
      <c r="AO6" s="676"/>
      <c r="AP6" s="617" t="s">
        <v>217</v>
      </c>
      <c r="AQ6" s="618"/>
      <c r="AR6" s="618"/>
      <c r="AS6" s="618"/>
      <c r="AT6" s="618"/>
      <c r="AU6" s="618"/>
      <c r="AV6" s="618"/>
      <c r="AW6" s="618"/>
      <c r="AX6" s="618"/>
      <c r="AY6" s="618"/>
      <c r="AZ6" s="618"/>
      <c r="BA6" s="618"/>
      <c r="BB6" s="618"/>
      <c r="BC6" s="618"/>
      <c r="BD6" s="618"/>
      <c r="BE6" s="618"/>
      <c r="BF6" s="619"/>
      <c r="BG6" s="620">
        <v>57283193</v>
      </c>
      <c r="BH6" s="621"/>
      <c r="BI6" s="621"/>
      <c r="BJ6" s="621"/>
      <c r="BK6" s="621"/>
      <c r="BL6" s="621"/>
      <c r="BM6" s="621"/>
      <c r="BN6" s="622"/>
      <c r="BO6" s="673">
        <v>89.8</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667536</v>
      </c>
      <c r="CS6" s="621"/>
      <c r="CT6" s="621"/>
      <c r="CU6" s="621"/>
      <c r="CV6" s="621"/>
      <c r="CW6" s="621"/>
      <c r="CX6" s="621"/>
      <c r="CY6" s="622"/>
      <c r="CZ6" s="673">
        <v>0.6</v>
      </c>
      <c r="DA6" s="673"/>
      <c r="DB6" s="673"/>
      <c r="DC6" s="673"/>
      <c r="DD6" s="626">
        <v>20736</v>
      </c>
      <c r="DE6" s="621"/>
      <c r="DF6" s="621"/>
      <c r="DG6" s="621"/>
      <c r="DH6" s="621"/>
      <c r="DI6" s="621"/>
      <c r="DJ6" s="621"/>
      <c r="DK6" s="621"/>
      <c r="DL6" s="621"/>
      <c r="DM6" s="621"/>
      <c r="DN6" s="621"/>
      <c r="DO6" s="621"/>
      <c r="DP6" s="622"/>
      <c r="DQ6" s="626">
        <v>666718</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62938</v>
      </c>
      <c r="S7" s="621"/>
      <c r="T7" s="621"/>
      <c r="U7" s="621"/>
      <c r="V7" s="621"/>
      <c r="W7" s="621"/>
      <c r="X7" s="621"/>
      <c r="Y7" s="622"/>
      <c r="Z7" s="673">
        <v>0.1</v>
      </c>
      <c r="AA7" s="673"/>
      <c r="AB7" s="673"/>
      <c r="AC7" s="673"/>
      <c r="AD7" s="674">
        <v>62938</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26695847</v>
      </c>
      <c r="BH7" s="621"/>
      <c r="BI7" s="621"/>
      <c r="BJ7" s="621"/>
      <c r="BK7" s="621"/>
      <c r="BL7" s="621"/>
      <c r="BM7" s="621"/>
      <c r="BN7" s="622"/>
      <c r="BO7" s="673">
        <v>41.9</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9002993</v>
      </c>
      <c r="CS7" s="621"/>
      <c r="CT7" s="621"/>
      <c r="CU7" s="621"/>
      <c r="CV7" s="621"/>
      <c r="CW7" s="621"/>
      <c r="CX7" s="621"/>
      <c r="CY7" s="622"/>
      <c r="CZ7" s="673">
        <v>7.6</v>
      </c>
      <c r="DA7" s="673"/>
      <c r="DB7" s="673"/>
      <c r="DC7" s="673"/>
      <c r="DD7" s="626">
        <v>556347</v>
      </c>
      <c r="DE7" s="621"/>
      <c r="DF7" s="621"/>
      <c r="DG7" s="621"/>
      <c r="DH7" s="621"/>
      <c r="DI7" s="621"/>
      <c r="DJ7" s="621"/>
      <c r="DK7" s="621"/>
      <c r="DL7" s="621"/>
      <c r="DM7" s="621"/>
      <c r="DN7" s="621"/>
      <c r="DO7" s="621"/>
      <c r="DP7" s="622"/>
      <c r="DQ7" s="626">
        <v>7209464</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296926</v>
      </c>
      <c r="S8" s="621"/>
      <c r="T8" s="621"/>
      <c r="U8" s="621"/>
      <c r="V8" s="621"/>
      <c r="W8" s="621"/>
      <c r="X8" s="621"/>
      <c r="Y8" s="622"/>
      <c r="Z8" s="673">
        <v>0.2</v>
      </c>
      <c r="AA8" s="673"/>
      <c r="AB8" s="673"/>
      <c r="AC8" s="673"/>
      <c r="AD8" s="674">
        <v>296926</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644179</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48289456</v>
      </c>
      <c r="CS8" s="621"/>
      <c r="CT8" s="621"/>
      <c r="CU8" s="621"/>
      <c r="CV8" s="621"/>
      <c r="CW8" s="621"/>
      <c r="CX8" s="621"/>
      <c r="CY8" s="622"/>
      <c r="CZ8" s="673">
        <v>40.700000000000003</v>
      </c>
      <c r="DA8" s="673"/>
      <c r="DB8" s="673"/>
      <c r="DC8" s="673"/>
      <c r="DD8" s="626">
        <v>1640172</v>
      </c>
      <c r="DE8" s="621"/>
      <c r="DF8" s="621"/>
      <c r="DG8" s="621"/>
      <c r="DH8" s="621"/>
      <c r="DI8" s="621"/>
      <c r="DJ8" s="621"/>
      <c r="DK8" s="621"/>
      <c r="DL8" s="621"/>
      <c r="DM8" s="621"/>
      <c r="DN8" s="621"/>
      <c r="DO8" s="621"/>
      <c r="DP8" s="622"/>
      <c r="DQ8" s="626">
        <v>23544933</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153673</v>
      </c>
      <c r="S9" s="621"/>
      <c r="T9" s="621"/>
      <c r="U9" s="621"/>
      <c r="V9" s="621"/>
      <c r="W9" s="621"/>
      <c r="X9" s="621"/>
      <c r="Y9" s="622"/>
      <c r="Z9" s="673">
        <v>0.1</v>
      </c>
      <c r="AA9" s="673"/>
      <c r="AB9" s="673"/>
      <c r="AC9" s="673"/>
      <c r="AD9" s="674">
        <v>153673</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21924434</v>
      </c>
      <c r="BH9" s="621"/>
      <c r="BI9" s="621"/>
      <c r="BJ9" s="621"/>
      <c r="BK9" s="621"/>
      <c r="BL9" s="621"/>
      <c r="BM9" s="621"/>
      <c r="BN9" s="622"/>
      <c r="BO9" s="673">
        <v>34.4</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13523519</v>
      </c>
      <c r="CS9" s="621"/>
      <c r="CT9" s="621"/>
      <c r="CU9" s="621"/>
      <c r="CV9" s="621"/>
      <c r="CW9" s="621"/>
      <c r="CX9" s="621"/>
      <c r="CY9" s="622"/>
      <c r="CZ9" s="673">
        <v>11.4</v>
      </c>
      <c r="DA9" s="673"/>
      <c r="DB9" s="673"/>
      <c r="DC9" s="673"/>
      <c r="DD9" s="626">
        <v>1898624</v>
      </c>
      <c r="DE9" s="621"/>
      <c r="DF9" s="621"/>
      <c r="DG9" s="621"/>
      <c r="DH9" s="621"/>
      <c r="DI9" s="621"/>
      <c r="DJ9" s="621"/>
      <c r="DK9" s="621"/>
      <c r="DL9" s="621"/>
      <c r="DM9" s="621"/>
      <c r="DN9" s="621"/>
      <c r="DO9" s="621"/>
      <c r="DP9" s="622"/>
      <c r="DQ9" s="626">
        <v>11701991</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6744619</v>
      </c>
      <c r="S10" s="621"/>
      <c r="T10" s="621"/>
      <c r="U10" s="621"/>
      <c r="V10" s="621"/>
      <c r="W10" s="621"/>
      <c r="X10" s="621"/>
      <c r="Y10" s="622"/>
      <c r="Z10" s="673">
        <v>5.5</v>
      </c>
      <c r="AA10" s="673"/>
      <c r="AB10" s="673"/>
      <c r="AC10" s="673"/>
      <c r="AD10" s="674">
        <v>6744619</v>
      </c>
      <c r="AE10" s="674"/>
      <c r="AF10" s="674"/>
      <c r="AG10" s="674"/>
      <c r="AH10" s="674"/>
      <c r="AI10" s="674"/>
      <c r="AJ10" s="674"/>
      <c r="AK10" s="674"/>
      <c r="AL10" s="643">
        <v>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1021911</v>
      </c>
      <c r="BH10" s="621"/>
      <c r="BI10" s="621"/>
      <c r="BJ10" s="621"/>
      <c r="BK10" s="621"/>
      <c r="BL10" s="621"/>
      <c r="BM10" s="621"/>
      <c r="BN10" s="622"/>
      <c r="BO10" s="673">
        <v>1.6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223546</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72230</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3105323</v>
      </c>
      <c r="BH11" s="621"/>
      <c r="BI11" s="621"/>
      <c r="BJ11" s="621"/>
      <c r="BK11" s="621"/>
      <c r="BL11" s="621"/>
      <c r="BM11" s="621"/>
      <c r="BN11" s="622"/>
      <c r="BO11" s="673">
        <v>4.9000000000000004</v>
      </c>
      <c r="BP11" s="673"/>
      <c r="BQ11" s="673"/>
      <c r="BR11" s="673"/>
      <c r="BS11" s="626" t="s">
        <v>113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2388976</v>
      </c>
      <c r="CS11" s="621"/>
      <c r="CT11" s="621"/>
      <c r="CU11" s="621"/>
      <c r="CV11" s="621"/>
      <c r="CW11" s="621"/>
      <c r="CX11" s="621"/>
      <c r="CY11" s="622"/>
      <c r="CZ11" s="673">
        <v>2</v>
      </c>
      <c r="DA11" s="673"/>
      <c r="DB11" s="673"/>
      <c r="DC11" s="673"/>
      <c r="DD11" s="626">
        <v>1328790</v>
      </c>
      <c r="DE11" s="621"/>
      <c r="DF11" s="621"/>
      <c r="DG11" s="621"/>
      <c r="DH11" s="621"/>
      <c r="DI11" s="621"/>
      <c r="DJ11" s="621"/>
      <c r="DK11" s="621"/>
      <c r="DL11" s="621"/>
      <c r="DM11" s="621"/>
      <c r="DN11" s="621"/>
      <c r="DO11" s="621"/>
      <c r="DP11" s="622"/>
      <c r="DQ11" s="626">
        <v>1407588</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27147975</v>
      </c>
      <c r="BH12" s="621"/>
      <c r="BI12" s="621"/>
      <c r="BJ12" s="621"/>
      <c r="BK12" s="621"/>
      <c r="BL12" s="621"/>
      <c r="BM12" s="621"/>
      <c r="BN12" s="622"/>
      <c r="BO12" s="673">
        <v>42.6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3434972</v>
      </c>
      <c r="CS12" s="621"/>
      <c r="CT12" s="621"/>
      <c r="CU12" s="621"/>
      <c r="CV12" s="621"/>
      <c r="CW12" s="621"/>
      <c r="CX12" s="621"/>
      <c r="CY12" s="622"/>
      <c r="CZ12" s="673">
        <v>2.9</v>
      </c>
      <c r="DA12" s="673"/>
      <c r="DB12" s="673"/>
      <c r="DC12" s="673"/>
      <c r="DD12" s="626">
        <v>181138</v>
      </c>
      <c r="DE12" s="621"/>
      <c r="DF12" s="621"/>
      <c r="DG12" s="621"/>
      <c r="DH12" s="621"/>
      <c r="DI12" s="621"/>
      <c r="DJ12" s="621"/>
      <c r="DK12" s="621"/>
      <c r="DL12" s="621"/>
      <c r="DM12" s="621"/>
      <c r="DN12" s="621"/>
      <c r="DO12" s="621"/>
      <c r="DP12" s="622"/>
      <c r="DQ12" s="626">
        <v>1989612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520156</v>
      </c>
      <c r="S13" s="621"/>
      <c r="T13" s="621"/>
      <c r="U13" s="621"/>
      <c r="V13" s="621"/>
      <c r="W13" s="621"/>
      <c r="X13" s="621"/>
      <c r="Y13" s="622"/>
      <c r="Z13" s="673">
        <v>0.4</v>
      </c>
      <c r="AA13" s="673"/>
      <c r="AB13" s="673"/>
      <c r="AC13" s="673"/>
      <c r="AD13" s="674">
        <v>520156</v>
      </c>
      <c r="AE13" s="674"/>
      <c r="AF13" s="674"/>
      <c r="AG13" s="674"/>
      <c r="AH13" s="674"/>
      <c r="AI13" s="674"/>
      <c r="AJ13" s="674"/>
      <c r="AK13" s="674"/>
      <c r="AL13" s="643">
        <v>0.7</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27010399</v>
      </c>
      <c r="BH13" s="621"/>
      <c r="BI13" s="621"/>
      <c r="BJ13" s="621"/>
      <c r="BK13" s="621"/>
      <c r="BL13" s="621"/>
      <c r="BM13" s="621"/>
      <c r="BN13" s="622"/>
      <c r="BO13" s="673">
        <v>42.4</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13300235</v>
      </c>
      <c r="CS13" s="621"/>
      <c r="CT13" s="621"/>
      <c r="CU13" s="621"/>
      <c r="CV13" s="621"/>
      <c r="CW13" s="621"/>
      <c r="CX13" s="621"/>
      <c r="CY13" s="622"/>
      <c r="CZ13" s="673">
        <v>11.2</v>
      </c>
      <c r="DA13" s="673"/>
      <c r="DB13" s="673"/>
      <c r="DC13" s="673"/>
      <c r="DD13" s="626">
        <v>6144427</v>
      </c>
      <c r="DE13" s="621"/>
      <c r="DF13" s="621"/>
      <c r="DG13" s="621"/>
      <c r="DH13" s="621"/>
      <c r="DI13" s="621"/>
      <c r="DJ13" s="621"/>
      <c r="DK13" s="621"/>
      <c r="DL13" s="621"/>
      <c r="DM13" s="621"/>
      <c r="DN13" s="621"/>
      <c r="DO13" s="621"/>
      <c r="DP13" s="622"/>
      <c r="DQ13" s="626">
        <v>9061230</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835309</v>
      </c>
      <c r="BH14" s="621"/>
      <c r="BI14" s="621"/>
      <c r="BJ14" s="621"/>
      <c r="BK14" s="621"/>
      <c r="BL14" s="621"/>
      <c r="BM14" s="621"/>
      <c r="BN14" s="622"/>
      <c r="BO14" s="673">
        <v>1.3</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4226134</v>
      </c>
      <c r="CS14" s="621"/>
      <c r="CT14" s="621"/>
      <c r="CU14" s="621"/>
      <c r="CV14" s="621"/>
      <c r="CW14" s="621"/>
      <c r="CX14" s="621"/>
      <c r="CY14" s="622"/>
      <c r="CZ14" s="673">
        <v>3.6</v>
      </c>
      <c r="DA14" s="673"/>
      <c r="DB14" s="673"/>
      <c r="DC14" s="673"/>
      <c r="DD14" s="626">
        <v>712796</v>
      </c>
      <c r="DE14" s="621"/>
      <c r="DF14" s="621"/>
      <c r="DG14" s="621"/>
      <c r="DH14" s="621"/>
      <c r="DI14" s="621"/>
      <c r="DJ14" s="621"/>
      <c r="DK14" s="621"/>
      <c r="DL14" s="621"/>
      <c r="DM14" s="621"/>
      <c r="DN14" s="621"/>
      <c r="DO14" s="621"/>
      <c r="DP14" s="622"/>
      <c r="DQ14" s="626">
        <v>3518304</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269419</v>
      </c>
      <c r="S15" s="621"/>
      <c r="T15" s="621"/>
      <c r="U15" s="621"/>
      <c r="V15" s="621"/>
      <c r="W15" s="621"/>
      <c r="X15" s="621"/>
      <c r="Y15" s="622"/>
      <c r="Z15" s="673">
        <v>0.2</v>
      </c>
      <c r="AA15" s="673"/>
      <c r="AB15" s="673"/>
      <c r="AC15" s="673"/>
      <c r="AD15" s="674">
        <v>269419</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2591466</v>
      </c>
      <c r="BH15" s="621"/>
      <c r="BI15" s="621"/>
      <c r="BJ15" s="621"/>
      <c r="BK15" s="621"/>
      <c r="BL15" s="621"/>
      <c r="BM15" s="621"/>
      <c r="BN15" s="622"/>
      <c r="BO15" s="673">
        <v>4.0999999999999996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13723765</v>
      </c>
      <c r="CS15" s="621"/>
      <c r="CT15" s="621"/>
      <c r="CU15" s="621"/>
      <c r="CV15" s="621"/>
      <c r="CW15" s="621"/>
      <c r="CX15" s="621"/>
      <c r="CY15" s="622"/>
      <c r="CZ15" s="673">
        <v>11.6</v>
      </c>
      <c r="DA15" s="673"/>
      <c r="DB15" s="673"/>
      <c r="DC15" s="673"/>
      <c r="DD15" s="626">
        <v>2951976</v>
      </c>
      <c r="DE15" s="621"/>
      <c r="DF15" s="621"/>
      <c r="DG15" s="621"/>
      <c r="DH15" s="621"/>
      <c r="DI15" s="621"/>
      <c r="DJ15" s="621"/>
      <c r="DK15" s="621"/>
      <c r="DL15" s="621"/>
      <c r="DM15" s="621"/>
      <c r="DN15" s="621"/>
      <c r="DO15" s="621"/>
      <c r="DP15" s="622"/>
      <c r="DQ15" s="626">
        <v>9553435</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821769</v>
      </c>
      <c r="S16" s="621"/>
      <c r="T16" s="621"/>
      <c r="U16" s="621"/>
      <c r="V16" s="621"/>
      <c r="W16" s="621"/>
      <c r="X16" s="621"/>
      <c r="Y16" s="622"/>
      <c r="Z16" s="673">
        <v>0.7</v>
      </c>
      <c r="AA16" s="673"/>
      <c r="AB16" s="673"/>
      <c r="AC16" s="673"/>
      <c r="AD16" s="674">
        <v>514240</v>
      </c>
      <c r="AE16" s="674"/>
      <c r="AF16" s="674"/>
      <c r="AG16" s="674"/>
      <c r="AH16" s="674"/>
      <c r="AI16" s="674"/>
      <c r="AJ16" s="674"/>
      <c r="AK16" s="674"/>
      <c r="AL16" s="643">
        <v>0.7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154</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t="s">
        <v>113</v>
      </c>
      <c r="CS16" s="621"/>
      <c r="CT16" s="621"/>
      <c r="CU16" s="621"/>
      <c r="CV16" s="621"/>
      <c r="CW16" s="621"/>
      <c r="CX16" s="621"/>
      <c r="CY16" s="622"/>
      <c r="CZ16" s="673" t="s">
        <v>113</v>
      </c>
      <c r="DA16" s="673"/>
      <c r="DB16" s="673"/>
      <c r="DC16" s="673"/>
      <c r="DD16" s="626" t="s">
        <v>113</v>
      </c>
      <c r="DE16" s="621"/>
      <c r="DF16" s="621"/>
      <c r="DG16" s="621"/>
      <c r="DH16" s="621"/>
      <c r="DI16" s="621"/>
      <c r="DJ16" s="621"/>
      <c r="DK16" s="621"/>
      <c r="DL16" s="621"/>
      <c r="DM16" s="621"/>
      <c r="DN16" s="621"/>
      <c r="DO16" s="621"/>
      <c r="DP16" s="622"/>
      <c r="DQ16" s="626" t="s">
        <v>113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514240</v>
      </c>
      <c r="S17" s="621"/>
      <c r="T17" s="621"/>
      <c r="U17" s="621"/>
      <c r="V17" s="621"/>
      <c r="W17" s="621"/>
      <c r="X17" s="621"/>
      <c r="Y17" s="622"/>
      <c r="Z17" s="673">
        <v>0.4</v>
      </c>
      <c r="AA17" s="673"/>
      <c r="AB17" s="673"/>
      <c r="AC17" s="673"/>
      <c r="AD17" s="674">
        <v>514240</v>
      </c>
      <c r="AE17" s="674"/>
      <c r="AF17" s="674"/>
      <c r="AG17" s="674"/>
      <c r="AH17" s="674"/>
      <c r="AI17" s="674"/>
      <c r="AJ17" s="674"/>
      <c r="AK17" s="674"/>
      <c r="AL17" s="643">
        <v>0.7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v>12442</v>
      </c>
      <c r="BH17" s="621"/>
      <c r="BI17" s="621"/>
      <c r="BJ17" s="621"/>
      <c r="BK17" s="621"/>
      <c r="BL17" s="621"/>
      <c r="BM17" s="621"/>
      <c r="BN17" s="622"/>
      <c r="BO17" s="673">
        <v>0</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9859500</v>
      </c>
      <c r="CS17" s="621"/>
      <c r="CT17" s="621"/>
      <c r="CU17" s="621"/>
      <c r="CV17" s="621"/>
      <c r="CW17" s="621"/>
      <c r="CX17" s="621"/>
      <c r="CY17" s="622"/>
      <c r="CZ17" s="673">
        <v>8.3000000000000007</v>
      </c>
      <c r="DA17" s="673"/>
      <c r="DB17" s="673"/>
      <c r="DC17" s="673"/>
      <c r="DD17" s="626" t="s">
        <v>113</v>
      </c>
      <c r="DE17" s="621"/>
      <c r="DF17" s="621"/>
      <c r="DG17" s="621"/>
      <c r="DH17" s="621"/>
      <c r="DI17" s="621"/>
      <c r="DJ17" s="621"/>
      <c r="DK17" s="621"/>
      <c r="DL17" s="621"/>
      <c r="DM17" s="621"/>
      <c r="DN17" s="621"/>
      <c r="DO17" s="621"/>
      <c r="DP17" s="622"/>
      <c r="DQ17" s="626">
        <v>9432662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307529</v>
      </c>
      <c r="S18" s="621"/>
      <c r="T18" s="621"/>
      <c r="U18" s="621"/>
      <c r="V18" s="621"/>
      <c r="W18" s="621"/>
      <c r="X18" s="621"/>
      <c r="Y18" s="622"/>
      <c r="Z18" s="673">
        <v>0.3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6488308</v>
      </c>
      <c r="BH19" s="621"/>
      <c r="BI19" s="621"/>
      <c r="BJ19" s="621"/>
      <c r="BK19" s="621"/>
      <c r="BL19" s="621"/>
      <c r="BM19" s="621"/>
      <c r="BN19" s="622"/>
      <c r="BO19" s="673">
        <v>10.199999999999999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73960312</v>
      </c>
      <c r="S20" s="621"/>
      <c r="T20" s="621"/>
      <c r="U20" s="621"/>
      <c r="V20" s="621"/>
      <c r="W20" s="621"/>
      <c r="X20" s="621"/>
      <c r="Y20" s="622"/>
      <c r="Z20" s="673">
        <v>60.3</v>
      </c>
      <c r="AA20" s="673"/>
      <c r="AB20" s="673"/>
      <c r="AC20" s="673"/>
      <c r="AD20" s="674">
        <v>69815307</v>
      </c>
      <c r="AE20" s="674"/>
      <c r="AF20" s="674"/>
      <c r="AG20" s="674"/>
      <c r="AH20" s="674"/>
      <c r="AI20" s="674"/>
      <c r="AJ20" s="674"/>
      <c r="AK20" s="674"/>
      <c r="AL20" s="643">
        <v>99.4</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6488308</v>
      </c>
      <c r="BH20" s="621"/>
      <c r="BI20" s="621"/>
      <c r="BJ20" s="621"/>
      <c r="BK20" s="621"/>
      <c r="BL20" s="621"/>
      <c r="BM20" s="621"/>
      <c r="BN20" s="622"/>
      <c r="BO20" s="673">
        <v>10.199999999999999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118640632</v>
      </c>
      <c r="CS20" s="621"/>
      <c r="CT20" s="621"/>
      <c r="CU20" s="621"/>
      <c r="CV20" s="621"/>
      <c r="CW20" s="621"/>
      <c r="CX20" s="621"/>
      <c r="CY20" s="622"/>
      <c r="CZ20" s="673">
        <v>100</v>
      </c>
      <c r="DA20" s="673"/>
      <c r="DB20" s="673"/>
      <c r="DC20" s="673"/>
      <c r="DD20" s="626">
        <v>15435006</v>
      </c>
      <c r="DE20" s="621"/>
      <c r="DF20" s="621"/>
      <c r="DG20" s="621"/>
      <c r="DH20" s="621"/>
      <c r="DI20" s="621"/>
      <c r="DJ20" s="621"/>
      <c r="DK20" s="621"/>
      <c r="DL20" s="621"/>
      <c r="DM20" s="621"/>
      <c r="DN20" s="621"/>
      <c r="DO20" s="621"/>
      <c r="DP20" s="622"/>
      <c r="DQ20" s="626">
        <v>78158167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83743</v>
      </c>
      <c r="S21" s="621"/>
      <c r="T21" s="621"/>
      <c r="U21" s="621"/>
      <c r="V21" s="621"/>
      <c r="W21" s="621"/>
      <c r="X21" s="621"/>
      <c r="Y21" s="622"/>
      <c r="Z21" s="673">
        <v>0.1</v>
      </c>
      <c r="AA21" s="673"/>
      <c r="AB21" s="673"/>
      <c r="AC21" s="673"/>
      <c r="AD21" s="674">
        <v>83743</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1282427</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2650832</v>
      </c>
      <c r="BH22" s="621"/>
      <c r="BI22" s="621"/>
      <c r="BJ22" s="621"/>
      <c r="BK22" s="621"/>
      <c r="BL22" s="621"/>
      <c r="BM22" s="621"/>
      <c r="BN22" s="622"/>
      <c r="BO22" s="673">
        <v>4.2</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2017631</v>
      </c>
      <c r="S23" s="621"/>
      <c r="T23" s="621"/>
      <c r="U23" s="621"/>
      <c r="V23" s="621"/>
      <c r="W23" s="621"/>
      <c r="X23" s="621"/>
      <c r="Y23" s="622"/>
      <c r="Z23" s="673">
        <v>1.6</v>
      </c>
      <c r="AA23" s="673"/>
      <c r="AB23" s="673"/>
      <c r="AC23" s="673"/>
      <c r="AD23" s="674">
        <v>200364</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3837476</v>
      </c>
      <c r="BH23" s="621"/>
      <c r="BI23" s="621"/>
      <c r="BJ23" s="621"/>
      <c r="BK23" s="621"/>
      <c r="BL23" s="621"/>
      <c r="BM23" s="621"/>
      <c r="BN23" s="622"/>
      <c r="BO23" s="673">
        <v>6</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767498</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62407689</v>
      </c>
      <c r="CS24" s="671"/>
      <c r="CT24" s="671"/>
      <c r="CU24" s="671"/>
      <c r="CV24" s="671"/>
      <c r="CW24" s="671"/>
      <c r="CX24" s="671"/>
      <c r="CY24" s="718"/>
      <c r="CZ24" s="722">
        <v>52.6</v>
      </c>
      <c r="DA24" s="723"/>
      <c r="DB24" s="723"/>
      <c r="DC24" s="724"/>
      <c r="DD24" s="717">
        <v>38743760</v>
      </c>
      <c r="DE24" s="671"/>
      <c r="DF24" s="671"/>
      <c r="DG24" s="671"/>
      <c r="DH24" s="671"/>
      <c r="DI24" s="671"/>
      <c r="DJ24" s="671"/>
      <c r="DK24" s="718"/>
      <c r="DL24" s="717">
        <v>37625315</v>
      </c>
      <c r="DM24" s="671"/>
      <c r="DN24" s="671"/>
      <c r="DO24" s="671"/>
      <c r="DP24" s="671"/>
      <c r="DQ24" s="671"/>
      <c r="DR24" s="671"/>
      <c r="DS24" s="671"/>
      <c r="DT24" s="671"/>
      <c r="DU24" s="671"/>
      <c r="DV24" s="718"/>
      <c r="DW24" s="719">
        <v>52.8</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17989073</v>
      </c>
      <c r="S25" s="621"/>
      <c r="T25" s="621"/>
      <c r="U25" s="621"/>
      <c r="V25" s="621"/>
      <c r="W25" s="621"/>
      <c r="X25" s="621"/>
      <c r="Y25" s="622"/>
      <c r="Z25" s="673">
        <v>14.7</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19112183</v>
      </c>
      <c r="CS25" s="639"/>
      <c r="CT25" s="639"/>
      <c r="CU25" s="639"/>
      <c r="CV25" s="639"/>
      <c r="CW25" s="639"/>
      <c r="CX25" s="639"/>
      <c r="CY25" s="640"/>
      <c r="CZ25" s="623">
        <v>16.100000000000001</v>
      </c>
      <c r="DA25" s="641"/>
      <c r="DB25" s="641"/>
      <c r="DC25" s="642"/>
      <c r="DD25" s="626">
        <v>16700138</v>
      </c>
      <c r="DE25" s="639"/>
      <c r="DF25" s="639"/>
      <c r="DG25" s="639"/>
      <c r="DH25" s="639"/>
      <c r="DI25" s="639"/>
      <c r="DJ25" s="639"/>
      <c r="DK25" s="640"/>
      <c r="DL25" s="626">
        <v>16388015</v>
      </c>
      <c r="DM25" s="639"/>
      <c r="DN25" s="639"/>
      <c r="DO25" s="639"/>
      <c r="DP25" s="639"/>
      <c r="DQ25" s="639"/>
      <c r="DR25" s="639"/>
      <c r="DS25" s="639"/>
      <c r="DT25" s="639"/>
      <c r="DU25" s="639"/>
      <c r="DV25" s="640"/>
      <c r="DW25" s="643">
        <v>23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4069</v>
      </c>
      <c r="S26" s="621"/>
      <c r="T26" s="621"/>
      <c r="U26" s="621"/>
      <c r="V26" s="621"/>
      <c r="W26" s="621"/>
      <c r="X26" s="621"/>
      <c r="Y26" s="622"/>
      <c r="Z26" s="673">
        <v>0</v>
      </c>
      <c r="AA26" s="673"/>
      <c r="AB26" s="673"/>
      <c r="AC26" s="673"/>
      <c r="AD26" s="674">
        <v>4069</v>
      </c>
      <c r="AE26" s="674"/>
      <c r="AF26" s="674"/>
      <c r="AG26" s="674"/>
      <c r="AH26" s="674"/>
      <c r="AI26" s="674"/>
      <c r="AJ26" s="674"/>
      <c r="AK26" s="674"/>
      <c r="AL26" s="643">
        <v>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12889387</v>
      </c>
      <c r="CS26" s="621"/>
      <c r="CT26" s="621"/>
      <c r="CU26" s="621"/>
      <c r="CV26" s="621"/>
      <c r="CW26" s="621"/>
      <c r="CX26" s="621"/>
      <c r="CY26" s="622"/>
      <c r="CZ26" s="623">
        <v>10.9</v>
      </c>
      <c r="DA26" s="641"/>
      <c r="DB26" s="641"/>
      <c r="DC26" s="642"/>
      <c r="DD26" s="626">
        <v>10957710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9116399</v>
      </c>
      <c r="S27" s="621"/>
      <c r="T27" s="621"/>
      <c r="U27" s="621"/>
      <c r="V27" s="621"/>
      <c r="W27" s="621"/>
      <c r="X27" s="621"/>
      <c r="Y27" s="622"/>
      <c r="Z27" s="673">
        <v>7.4</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63771501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33436006</v>
      </c>
      <c r="CS27" s="639"/>
      <c r="CT27" s="639"/>
      <c r="CU27" s="639"/>
      <c r="CV27" s="639"/>
      <c r="CW27" s="639"/>
      <c r="CX27" s="639"/>
      <c r="CY27" s="640"/>
      <c r="CZ27" s="623">
        <v>28.2</v>
      </c>
      <c r="DA27" s="641"/>
      <c r="DB27" s="641"/>
      <c r="DC27" s="642"/>
      <c r="DD27" s="626">
        <v>12610960</v>
      </c>
      <c r="DE27" s="639"/>
      <c r="DF27" s="639"/>
      <c r="DG27" s="639"/>
      <c r="DH27" s="639"/>
      <c r="DI27" s="639"/>
      <c r="DJ27" s="639"/>
      <c r="DK27" s="640"/>
      <c r="DL27" s="626">
        <v>11804638</v>
      </c>
      <c r="DM27" s="639"/>
      <c r="DN27" s="639"/>
      <c r="DO27" s="639"/>
      <c r="DP27" s="639"/>
      <c r="DQ27" s="639"/>
      <c r="DR27" s="639"/>
      <c r="DS27" s="639"/>
      <c r="DT27" s="639"/>
      <c r="DU27" s="639"/>
      <c r="DV27" s="640"/>
      <c r="DW27" s="643">
        <v>16.600000000000001</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437610</v>
      </c>
      <c r="S28" s="621"/>
      <c r="T28" s="621"/>
      <c r="U28" s="621"/>
      <c r="V28" s="621"/>
      <c r="W28" s="621"/>
      <c r="X28" s="621"/>
      <c r="Y28" s="622"/>
      <c r="Z28" s="673">
        <v>0.4</v>
      </c>
      <c r="AA28" s="673"/>
      <c r="AB28" s="673"/>
      <c r="AC28" s="673"/>
      <c r="AD28" s="674">
        <v>100986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9859500</v>
      </c>
      <c r="CS28" s="621"/>
      <c r="CT28" s="621"/>
      <c r="CU28" s="621"/>
      <c r="CV28" s="621"/>
      <c r="CW28" s="621"/>
      <c r="CX28" s="621"/>
      <c r="CY28" s="622"/>
      <c r="CZ28" s="623">
        <v>8.3000000000000007</v>
      </c>
      <c r="DA28" s="641"/>
      <c r="DB28" s="641"/>
      <c r="DC28" s="642"/>
      <c r="DD28" s="626">
        <v>9432662</v>
      </c>
      <c r="DE28" s="621"/>
      <c r="DF28" s="621"/>
      <c r="DG28" s="621"/>
      <c r="DH28" s="621"/>
      <c r="DI28" s="621"/>
      <c r="DJ28" s="621"/>
      <c r="DK28" s="622"/>
      <c r="DL28" s="626">
        <v>9432662</v>
      </c>
      <c r="DM28" s="621"/>
      <c r="DN28" s="621"/>
      <c r="DO28" s="621"/>
      <c r="DP28" s="621"/>
      <c r="DQ28" s="621"/>
      <c r="DR28" s="621"/>
      <c r="DS28" s="621"/>
      <c r="DT28" s="621"/>
      <c r="DU28" s="621"/>
      <c r="DV28" s="622"/>
      <c r="DW28" s="643">
        <v>13.2</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71878</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9859500</v>
      </c>
      <c r="CS29" s="639"/>
      <c r="CT29" s="639"/>
      <c r="CU29" s="639"/>
      <c r="CV29" s="639"/>
      <c r="CW29" s="639"/>
      <c r="CX29" s="639"/>
      <c r="CY29" s="640"/>
      <c r="CZ29" s="623">
        <v>8.3000000000000007</v>
      </c>
      <c r="DA29" s="641"/>
      <c r="DB29" s="641"/>
      <c r="DC29" s="642"/>
      <c r="DD29" s="626">
        <v>9432662</v>
      </c>
      <c r="DE29" s="639"/>
      <c r="DF29" s="639"/>
      <c r="DG29" s="639"/>
      <c r="DH29" s="639"/>
      <c r="DI29" s="639"/>
      <c r="DJ29" s="639"/>
      <c r="DK29" s="640"/>
      <c r="DL29" s="626">
        <v>9432662</v>
      </c>
      <c r="DM29" s="639"/>
      <c r="DN29" s="639"/>
      <c r="DO29" s="639"/>
      <c r="DP29" s="639"/>
      <c r="DQ29" s="639"/>
      <c r="DR29" s="639"/>
      <c r="DS29" s="639"/>
      <c r="DT29" s="639"/>
      <c r="DU29" s="639"/>
      <c r="DV29" s="640"/>
      <c r="DW29" s="643">
        <v>13.2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3838365</v>
      </c>
      <c r="S30" s="621"/>
      <c r="T30" s="621"/>
      <c r="U30" s="621"/>
      <c r="V30" s="621"/>
      <c r="W30" s="621"/>
      <c r="X30" s="621"/>
      <c r="Y30" s="622"/>
      <c r="Z30" s="673">
        <v>3.1</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94.8</v>
      </c>
      <c r="BN30" s="687"/>
      <c r="BO30" s="687"/>
      <c r="BP30" s="687"/>
      <c r="BQ30" s="689"/>
      <c r="BR30" s="686">
        <v>98.7</v>
      </c>
      <c r="BS30" s="687"/>
      <c r="BT30" s="687"/>
      <c r="BU30" s="687"/>
      <c r="BV30" s="687"/>
      <c r="BW30" s="687"/>
      <c r="BX30" s="688">
        <v>94</v>
      </c>
      <c r="BY30" s="687"/>
      <c r="BZ30" s="687"/>
      <c r="CA30" s="687"/>
      <c r="CB30" s="689"/>
      <c r="CD30" s="692"/>
      <c r="CE30" s="693"/>
      <c r="CF30" s="657" t="s">
        <v>294</v>
      </c>
      <c r="CG30" s="654"/>
      <c r="CH30" s="654"/>
      <c r="CI30" s="654"/>
      <c r="CJ30" s="654"/>
      <c r="CK30" s="654"/>
      <c r="CL30" s="654"/>
      <c r="CM30" s="654"/>
      <c r="CN30" s="654"/>
      <c r="CO30" s="654"/>
      <c r="CP30" s="654"/>
      <c r="CQ30" s="655"/>
      <c r="CR30" s="620">
        <v>9094282</v>
      </c>
      <c r="CS30" s="621"/>
      <c r="CT30" s="621"/>
      <c r="CU30" s="621"/>
      <c r="CV30" s="621"/>
      <c r="CW30" s="621"/>
      <c r="CX30" s="621"/>
      <c r="CY30" s="622"/>
      <c r="CZ30" s="623">
        <v>7.7</v>
      </c>
      <c r="DA30" s="641"/>
      <c r="DB30" s="641"/>
      <c r="DC30" s="642"/>
      <c r="DD30" s="626">
        <v>8722571</v>
      </c>
      <c r="DE30" s="621"/>
      <c r="DF30" s="621"/>
      <c r="DG30" s="621"/>
      <c r="DH30" s="621"/>
      <c r="DI30" s="621"/>
      <c r="DJ30" s="621"/>
      <c r="DK30" s="622"/>
      <c r="DL30" s="626">
        <v>8722571</v>
      </c>
      <c r="DM30" s="621"/>
      <c r="DN30" s="621"/>
      <c r="DO30" s="621"/>
      <c r="DP30" s="621"/>
      <c r="DQ30" s="621"/>
      <c r="DR30" s="621"/>
      <c r="DS30" s="621"/>
      <c r="DT30" s="621"/>
      <c r="DU30" s="621"/>
      <c r="DV30" s="622"/>
      <c r="DW30" s="643">
        <v>12.2</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2358449</v>
      </c>
      <c r="S31" s="621"/>
      <c r="T31" s="621"/>
      <c r="U31" s="621"/>
      <c r="V31" s="621"/>
      <c r="W31" s="621"/>
      <c r="X31" s="621"/>
      <c r="Y31" s="622"/>
      <c r="Z31" s="673">
        <v>1.9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93</v>
      </c>
      <c r="BN31" s="685"/>
      <c r="BO31" s="685"/>
      <c r="BP31" s="685"/>
      <c r="BQ31" s="649"/>
      <c r="BR31" s="684">
        <v>98.3</v>
      </c>
      <c r="BS31" s="639"/>
      <c r="BT31" s="639"/>
      <c r="BU31" s="639"/>
      <c r="BV31" s="639"/>
      <c r="BW31" s="639"/>
      <c r="BX31" s="675">
        <v>92</v>
      </c>
      <c r="BY31" s="685"/>
      <c r="BZ31" s="685"/>
      <c r="CA31" s="685"/>
      <c r="CB31" s="649"/>
      <c r="CD31" s="692"/>
      <c r="CE31" s="693"/>
      <c r="CF31" s="657" t="s">
        <v>298</v>
      </c>
      <c r="CG31" s="654"/>
      <c r="CH31" s="654"/>
      <c r="CI31" s="654"/>
      <c r="CJ31" s="654"/>
      <c r="CK31" s="654"/>
      <c r="CL31" s="654"/>
      <c r="CM31" s="654"/>
      <c r="CN31" s="654"/>
      <c r="CO31" s="654"/>
      <c r="CP31" s="654"/>
      <c r="CQ31" s="655"/>
      <c r="CR31" s="620">
        <v>765218</v>
      </c>
      <c r="CS31" s="639"/>
      <c r="CT31" s="639"/>
      <c r="CU31" s="639"/>
      <c r="CV31" s="639"/>
      <c r="CW31" s="639"/>
      <c r="CX31" s="639"/>
      <c r="CY31" s="640"/>
      <c r="CZ31" s="623">
        <v>0.6</v>
      </c>
      <c r="DA31" s="641"/>
      <c r="DB31" s="641"/>
      <c r="DC31" s="642"/>
      <c r="DD31" s="626">
        <v>710091</v>
      </c>
      <c r="DE31" s="639"/>
      <c r="DF31" s="639"/>
      <c r="DG31" s="639"/>
      <c r="DH31" s="639"/>
      <c r="DI31" s="639"/>
      <c r="DJ31" s="639"/>
      <c r="DK31" s="640"/>
      <c r="DL31" s="626">
        <v>710091</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4527176</v>
      </c>
      <c r="S32" s="621"/>
      <c r="T32" s="621"/>
      <c r="U32" s="621"/>
      <c r="V32" s="621"/>
      <c r="W32" s="621"/>
      <c r="X32" s="621"/>
      <c r="Y32" s="622"/>
      <c r="Z32" s="673">
        <v>3.7</v>
      </c>
      <c r="AA32" s="673"/>
      <c r="AB32" s="673"/>
      <c r="AC32" s="673"/>
      <c r="AD32" s="674">
        <v>2807</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99.1</v>
      </c>
      <c r="BH32" s="605"/>
      <c r="BI32" s="605"/>
      <c r="BJ32" s="605"/>
      <c r="BK32" s="605"/>
      <c r="BL32" s="605"/>
      <c r="BM32" s="668">
        <v>95.6</v>
      </c>
      <c r="BN32" s="605"/>
      <c r="BO32" s="605"/>
      <c r="BP32" s="605"/>
      <c r="BQ32" s="662"/>
      <c r="BR32" s="683">
        <v>99</v>
      </c>
      <c r="BS32" s="605"/>
      <c r="BT32" s="605"/>
      <c r="BU32" s="605"/>
      <c r="BV32" s="605"/>
      <c r="BW32" s="605"/>
      <c r="BX32" s="668">
        <v>94.9</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6099889</v>
      </c>
      <c r="S33" s="621"/>
      <c r="T33" s="621"/>
      <c r="U33" s="621"/>
      <c r="V33" s="621"/>
      <c r="W33" s="621"/>
      <c r="X33" s="621"/>
      <c r="Y33" s="622"/>
      <c r="Z33" s="673">
        <v>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40797937</v>
      </c>
      <c r="CS33" s="639"/>
      <c r="CT33" s="639"/>
      <c r="CU33" s="639"/>
      <c r="CV33" s="639"/>
      <c r="CW33" s="639"/>
      <c r="CX33" s="639"/>
      <c r="CY33" s="640"/>
      <c r="CZ33" s="623">
        <v>34.4</v>
      </c>
      <c r="DA33" s="641"/>
      <c r="DB33" s="641"/>
      <c r="DC33" s="642"/>
      <c r="DD33" s="626">
        <v>32798527</v>
      </c>
      <c r="DE33" s="639"/>
      <c r="DF33" s="639"/>
      <c r="DG33" s="639"/>
      <c r="DH33" s="639"/>
      <c r="DI33" s="639"/>
      <c r="DJ33" s="639"/>
      <c r="DK33" s="640"/>
      <c r="DL33" s="626">
        <v>26290864</v>
      </c>
      <c r="DM33" s="639"/>
      <c r="DN33" s="639"/>
      <c r="DO33" s="639"/>
      <c r="DP33" s="639"/>
      <c r="DQ33" s="639"/>
      <c r="DR33" s="639"/>
      <c r="DS33" s="639"/>
      <c r="DT33" s="639"/>
      <c r="DU33" s="639"/>
      <c r="DV33" s="640"/>
      <c r="DW33" s="643">
        <v>36.9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17701670</v>
      </c>
      <c r="CS34" s="621"/>
      <c r="CT34" s="621"/>
      <c r="CU34" s="621"/>
      <c r="CV34" s="621"/>
      <c r="CW34" s="621"/>
      <c r="CX34" s="621"/>
      <c r="CY34" s="622"/>
      <c r="CZ34" s="623">
        <v>14.9</v>
      </c>
      <c r="DA34" s="641"/>
      <c r="DB34" s="641"/>
      <c r="DC34" s="642"/>
      <c r="DD34" s="626">
        <v>14077448</v>
      </c>
      <c r="DE34" s="621"/>
      <c r="DF34" s="621"/>
      <c r="DG34" s="621"/>
      <c r="DH34" s="621"/>
      <c r="DI34" s="621"/>
      <c r="DJ34" s="621"/>
      <c r="DK34" s="622"/>
      <c r="DL34" s="626">
        <v>12002852</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1004089</v>
      </c>
      <c r="S35" s="621"/>
      <c r="T35" s="621"/>
      <c r="U35" s="621"/>
      <c r="V35" s="621"/>
      <c r="W35" s="621"/>
      <c r="X35" s="621"/>
      <c r="Y35" s="622"/>
      <c r="Z35" s="673">
        <v>0.8</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17043957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1648169</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129385</v>
      </c>
      <c r="CS35" s="639"/>
      <c r="CT35" s="639"/>
      <c r="CU35" s="639"/>
      <c r="CV35" s="639"/>
      <c r="CW35" s="639"/>
      <c r="CX35" s="639"/>
      <c r="CY35" s="640"/>
      <c r="CZ35" s="623">
        <v>0.1</v>
      </c>
      <c r="DA35" s="641"/>
      <c r="DB35" s="641"/>
      <c r="DC35" s="642"/>
      <c r="DD35" s="626">
        <v>129180</v>
      </c>
      <c r="DE35" s="639"/>
      <c r="DF35" s="639"/>
      <c r="DG35" s="639"/>
      <c r="DH35" s="639"/>
      <c r="DI35" s="639"/>
      <c r="DJ35" s="639"/>
      <c r="DK35" s="640"/>
      <c r="DL35" s="626">
        <v>129180</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122554519</v>
      </c>
      <c r="S36" s="661"/>
      <c r="T36" s="661"/>
      <c r="U36" s="661"/>
      <c r="V36" s="661"/>
      <c r="W36" s="661"/>
      <c r="X36" s="661"/>
      <c r="Y36" s="664"/>
      <c r="Z36" s="665">
        <v>100</v>
      </c>
      <c r="AA36" s="665"/>
      <c r="AB36" s="665"/>
      <c r="AC36" s="665"/>
      <c r="AD36" s="666">
        <v>70207276</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3250920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679525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8881942</v>
      </c>
      <c r="CS36" s="621"/>
      <c r="CT36" s="621"/>
      <c r="CU36" s="621"/>
      <c r="CV36" s="621"/>
      <c r="CW36" s="621"/>
      <c r="CX36" s="621"/>
      <c r="CY36" s="622"/>
      <c r="CZ36" s="623">
        <v>7.5</v>
      </c>
      <c r="DA36" s="641"/>
      <c r="DB36" s="641"/>
      <c r="DC36" s="642"/>
      <c r="DD36" s="626">
        <v>8293903</v>
      </c>
      <c r="DE36" s="621"/>
      <c r="DF36" s="621"/>
      <c r="DG36" s="621"/>
      <c r="DH36" s="621"/>
      <c r="DI36" s="621"/>
      <c r="DJ36" s="621"/>
      <c r="DK36" s="622"/>
      <c r="DL36" s="626">
        <v>6656370</v>
      </c>
      <c r="DM36" s="621"/>
      <c r="DN36" s="621"/>
      <c r="DO36" s="621"/>
      <c r="DP36" s="621"/>
      <c r="DQ36" s="621"/>
      <c r="DR36" s="621"/>
      <c r="DS36" s="621"/>
      <c r="DT36" s="621"/>
      <c r="DU36" s="621"/>
      <c r="DV36" s="622"/>
      <c r="DW36" s="643">
        <v>9.3000000000000007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2344297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49463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196258</v>
      </c>
      <c r="CS37" s="639"/>
      <c r="CT37" s="639"/>
      <c r="CU37" s="639"/>
      <c r="CV37" s="639"/>
      <c r="CW37" s="639"/>
      <c r="CX37" s="639"/>
      <c r="CY37" s="640"/>
      <c r="CZ37" s="623">
        <v>0.2</v>
      </c>
      <c r="DA37" s="641"/>
      <c r="DB37" s="641"/>
      <c r="DC37" s="642"/>
      <c r="DD37" s="626">
        <v>196258</v>
      </c>
      <c r="DE37" s="639"/>
      <c r="DF37" s="639"/>
      <c r="DG37" s="639"/>
      <c r="DH37" s="639"/>
      <c r="DI37" s="639"/>
      <c r="DJ37" s="639"/>
      <c r="DK37" s="640"/>
      <c r="DL37" s="626">
        <v>159236</v>
      </c>
      <c r="DM37" s="639"/>
      <c r="DN37" s="639"/>
      <c r="DO37" s="639"/>
      <c r="DP37" s="639"/>
      <c r="DQ37" s="639"/>
      <c r="DR37" s="639"/>
      <c r="DS37" s="639"/>
      <c r="DT37" s="639"/>
      <c r="DU37" s="639"/>
      <c r="DV37" s="640"/>
      <c r="DW37" s="643">
        <v>0.2</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864246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84128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11818853</v>
      </c>
      <c r="CS38" s="621"/>
      <c r="CT38" s="621"/>
      <c r="CU38" s="621"/>
      <c r="CV38" s="621"/>
      <c r="CW38" s="621"/>
      <c r="CX38" s="621"/>
      <c r="CY38" s="622"/>
      <c r="CZ38" s="623">
        <v>10</v>
      </c>
      <c r="DA38" s="641"/>
      <c r="DB38" s="641"/>
      <c r="DC38" s="642"/>
      <c r="DD38" s="626">
        <v>9748942</v>
      </c>
      <c r="DE38" s="621"/>
      <c r="DF38" s="621"/>
      <c r="DG38" s="621"/>
      <c r="DH38" s="621"/>
      <c r="DI38" s="621"/>
      <c r="DJ38" s="621"/>
      <c r="DK38" s="622"/>
      <c r="DL38" s="626">
        <v>7502462</v>
      </c>
      <c r="DM38" s="621"/>
      <c r="DN38" s="621"/>
      <c r="DO38" s="621"/>
      <c r="DP38" s="621"/>
      <c r="DQ38" s="621"/>
      <c r="DR38" s="621"/>
      <c r="DS38" s="621"/>
      <c r="DT38" s="621"/>
      <c r="DU38" s="621"/>
      <c r="DV38" s="622"/>
      <c r="DW38" s="643">
        <v>10.5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123938</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198476</v>
      </c>
      <c r="CS39" s="639"/>
      <c r="CT39" s="639"/>
      <c r="CU39" s="639"/>
      <c r="CV39" s="639"/>
      <c r="CW39" s="639"/>
      <c r="CX39" s="639"/>
      <c r="CY39" s="640"/>
      <c r="CZ39" s="623">
        <v>0.2</v>
      </c>
      <c r="DA39" s="641"/>
      <c r="DB39" s="641"/>
      <c r="DC39" s="642"/>
      <c r="DD39" s="626">
        <v>722</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3361830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2067611</v>
      </c>
      <c r="CS40" s="621"/>
      <c r="CT40" s="621"/>
      <c r="CU40" s="621"/>
      <c r="CV40" s="621"/>
      <c r="CW40" s="621"/>
      <c r="CX40" s="621"/>
      <c r="CY40" s="622"/>
      <c r="CZ40" s="623">
        <v>1.7</v>
      </c>
      <c r="DA40" s="641"/>
      <c r="DB40" s="641"/>
      <c r="DC40" s="642"/>
      <c r="DD40" s="626">
        <v>548332</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7098726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15435006</v>
      </c>
      <c r="CS42" s="621"/>
      <c r="CT42" s="621"/>
      <c r="CU42" s="621"/>
      <c r="CV42" s="621"/>
      <c r="CW42" s="621"/>
      <c r="CX42" s="621"/>
      <c r="CY42" s="622"/>
      <c r="CZ42" s="623">
        <v>13</v>
      </c>
      <c r="DA42" s="624"/>
      <c r="DB42" s="624"/>
      <c r="DC42" s="625"/>
      <c r="DD42" s="626">
        <v>6615880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417861</v>
      </c>
      <c r="CS43" s="639"/>
      <c r="CT43" s="639"/>
      <c r="CU43" s="639"/>
      <c r="CV43" s="639"/>
      <c r="CW43" s="639"/>
      <c r="CX43" s="639"/>
      <c r="CY43" s="640"/>
      <c r="CZ43" s="623">
        <v>0.4</v>
      </c>
      <c r="DA43" s="641"/>
      <c r="DB43" s="641"/>
      <c r="DC43" s="642"/>
      <c r="DD43" s="626">
        <v>417861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15435006</v>
      </c>
      <c r="CS44" s="621"/>
      <c r="CT44" s="621"/>
      <c r="CU44" s="621"/>
      <c r="CV44" s="621"/>
      <c r="CW44" s="621"/>
      <c r="CX44" s="621"/>
      <c r="CY44" s="622"/>
      <c r="CZ44" s="623">
        <v>13</v>
      </c>
      <c r="DA44" s="624"/>
      <c r="DB44" s="624"/>
      <c r="DC44" s="625"/>
      <c r="DD44" s="626">
        <v>6615880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5776520</v>
      </c>
      <c r="CS45" s="639"/>
      <c r="CT45" s="639"/>
      <c r="CU45" s="639"/>
      <c r="CV45" s="639"/>
      <c r="CW45" s="639"/>
      <c r="CX45" s="639"/>
      <c r="CY45" s="640"/>
      <c r="CZ45" s="623">
        <v>4.9000000000000004</v>
      </c>
      <c r="DA45" s="641"/>
      <c r="DB45" s="641"/>
      <c r="DC45" s="642"/>
      <c r="DD45" s="626">
        <v>526481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9257202</v>
      </c>
      <c r="CS46" s="621"/>
      <c r="CT46" s="621"/>
      <c r="CU46" s="621"/>
      <c r="CV46" s="621"/>
      <c r="CW46" s="621"/>
      <c r="CX46" s="621"/>
      <c r="CY46" s="622"/>
      <c r="CZ46" s="623">
        <v>7.8</v>
      </c>
      <c r="DA46" s="624"/>
      <c r="DB46" s="624"/>
      <c r="DC46" s="625"/>
      <c r="DD46" s="626">
        <v>5957415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113</v>
      </c>
      <c r="CS47" s="639"/>
      <c r="CT47" s="639"/>
      <c r="CU47" s="639"/>
      <c r="CV47" s="639"/>
      <c r="CW47" s="639"/>
      <c r="CX47" s="639"/>
      <c r="CY47" s="640"/>
      <c r="CZ47" s="623" t="s">
        <v>113</v>
      </c>
      <c r="DA47" s="641"/>
      <c r="DB47" s="641"/>
      <c r="DC47" s="642"/>
      <c r="DD47" s="626" t="s">
        <v>113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118640632</v>
      </c>
      <c r="CS49" s="605"/>
      <c r="CT49" s="605"/>
      <c r="CU49" s="605"/>
      <c r="CV49" s="605"/>
      <c r="CW49" s="605"/>
      <c r="CX49" s="605"/>
      <c r="CY49" s="606"/>
      <c r="CZ49" s="607">
        <v>100</v>
      </c>
      <c r="DA49" s="608"/>
      <c r="DB49" s="608"/>
      <c r="DC49" s="609"/>
      <c r="DD49" s="610">
        <v>78158167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122533</v>
      </c>
      <c r="R7" s="1134"/>
      <c r="S7" s="1134"/>
      <c r="T7" s="1134"/>
      <c r="U7" s="1134"/>
      <c r="V7" s="1134">
        <v>118621</v>
      </c>
      <c r="W7" s="1134"/>
      <c r="X7" s="1134"/>
      <c r="Y7" s="1134"/>
      <c r="Z7" s="1134"/>
      <c r="AA7" s="1134">
        <v>3912</v>
      </c>
      <c r="AB7" s="1134"/>
      <c r="AC7" s="1134"/>
      <c r="AD7" s="1134"/>
      <c r="AE7" s="1135"/>
      <c r="AF7" s="1136">
        <v>3543</v>
      </c>
      <c r="AG7" s="1137"/>
      <c r="AH7" s="1137"/>
      <c r="AI7" s="1137"/>
      <c r="AJ7" s="1138"/>
      <c r="AK7" s="1120">
        <v>3847</v>
      </c>
      <c r="AL7" s="1121"/>
      <c r="AM7" s="1121"/>
      <c r="AN7" s="1121"/>
      <c r="AO7" s="1121"/>
      <c r="AP7" s="1121">
        <v>97033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48</v>
      </c>
      <c r="CN7" s="1118"/>
      <c r="CO7" s="1118"/>
      <c r="CP7" s="1118"/>
      <c r="CQ7" s="1119"/>
      <c r="CR7" s="1117">
        <v>8</v>
      </c>
      <c r="CS7" s="1118"/>
      <c r="CT7" s="1118"/>
      <c r="CU7" s="1118"/>
      <c r="CV7" s="1119"/>
      <c r="CW7" s="1117" t="s">
        <v>544</v>
      </c>
      <c r="CX7" s="1118"/>
      <c r="CY7" s="1118"/>
      <c r="CZ7" s="1118"/>
      <c r="DA7" s="1119"/>
      <c r="DB7" s="1117" t="s">
        <v>499</v>
      </c>
      <c r="DC7" s="1118"/>
      <c r="DD7" s="1118"/>
      <c r="DE7" s="1118"/>
      <c r="DF7" s="1119"/>
      <c r="DG7" s="1117" t="s">
        <v>499</v>
      </c>
      <c r="DH7" s="1118"/>
      <c r="DI7" s="1118"/>
      <c r="DJ7" s="1118"/>
      <c r="DK7" s="1119"/>
      <c r="DL7" s="1117" t="s">
        <v>499</v>
      </c>
      <c r="DM7" s="1118"/>
      <c r="DN7" s="1118"/>
      <c r="DO7" s="1118"/>
      <c r="DP7" s="1119"/>
      <c r="DQ7" s="1117" t="s">
        <v>499</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34</v>
      </c>
      <c r="R8" s="1073"/>
      <c r="S8" s="1073"/>
      <c r="T8" s="1073"/>
      <c r="U8" s="1073"/>
      <c r="V8" s="1073">
        <v>32</v>
      </c>
      <c r="W8" s="1073"/>
      <c r="X8" s="1073"/>
      <c r="Y8" s="1073"/>
      <c r="Z8" s="1073"/>
      <c r="AA8" s="1073">
        <v>2</v>
      </c>
      <c r="AB8" s="1073"/>
      <c r="AC8" s="1073"/>
      <c r="AD8" s="1073"/>
      <c r="AE8" s="1074"/>
      <c r="AF8" s="1048">
        <v>2</v>
      </c>
      <c r="AG8" s="1049"/>
      <c r="AH8" s="1049"/>
      <c r="AI8" s="1049"/>
      <c r="AJ8" s="1050"/>
      <c r="AK8" s="1115">
        <v>0</v>
      </c>
      <c r="AL8" s="1116"/>
      <c r="AM8" s="1116"/>
      <c r="AN8" s="1116"/>
      <c r="AO8" s="1116"/>
      <c r="AP8" s="1116">
        <v>72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t="s">
        <v>544</v>
      </c>
      <c r="CI8" s="1019"/>
      <c r="CJ8" s="1019"/>
      <c r="CK8" s="1019"/>
      <c r="CL8" s="1020"/>
      <c r="CM8" s="1018">
        <v>261</v>
      </c>
      <c r="CN8" s="1019"/>
      <c r="CO8" s="1019"/>
      <c r="CP8" s="1019"/>
      <c r="CQ8" s="1020"/>
      <c r="CR8" s="1018">
        <v>255</v>
      </c>
      <c r="CS8" s="1019"/>
      <c r="CT8" s="1019"/>
      <c r="CU8" s="1019"/>
      <c r="CV8" s="1020"/>
      <c r="CW8" s="1018">
        <v>49</v>
      </c>
      <c r="CX8" s="1019"/>
      <c r="CY8" s="1019"/>
      <c r="CZ8" s="1019"/>
      <c r="DA8" s="1020"/>
      <c r="DB8" s="1018" t="s">
        <v>499</v>
      </c>
      <c r="DC8" s="1019"/>
      <c r="DD8" s="1019"/>
      <c r="DE8" s="1019"/>
      <c r="DF8" s="1020"/>
      <c r="DG8" s="1018" t="s">
        <v>499</v>
      </c>
      <c r="DH8" s="1019"/>
      <c r="DI8" s="1019"/>
      <c r="DJ8" s="1019"/>
      <c r="DK8" s="1020"/>
      <c r="DL8" s="1018" t="s">
        <v>499</v>
      </c>
      <c r="DM8" s="1019"/>
      <c r="DN8" s="1019"/>
      <c r="DO8" s="1019"/>
      <c r="DP8" s="1020"/>
      <c r="DQ8" s="1018" t="s">
        <v>499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-2</v>
      </c>
      <c r="CI9" s="1019"/>
      <c r="CJ9" s="1019"/>
      <c r="CK9" s="1019"/>
      <c r="CL9" s="1020"/>
      <c r="CM9" s="1018">
        <v>170</v>
      </c>
      <c r="CN9" s="1019"/>
      <c r="CO9" s="1019"/>
      <c r="CP9" s="1019"/>
      <c r="CQ9" s="1020"/>
      <c r="CR9" s="1018">
        <v>30</v>
      </c>
      <c r="CS9" s="1019"/>
      <c r="CT9" s="1019"/>
      <c r="CU9" s="1019"/>
      <c r="CV9" s="1020"/>
      <c r="CW9" s="1018">
        <v>114</v>
      </c>
      <c r="CX9" s="1019"/>
      <c r="CY9" s="1019"/>
      <c r="CZ9" s="1019"/>
      <c r="DA9" s="1020"/>
      <c r="DB9" s="1018" t="s">
        <v>499</v>
      </c>
      <c r="DC9" s="1019"/>
      <c r="DD9" s="1019"/>
      <c r="DE9" s="1019"/>
      <c r="DF9" s="1020"/>
      <c r="DG9" s="1018" t="s">
        <v>499</v>
      </c>
      <c r="DH9" s="1019"/>
      <c r="DI9" s="1019"/>
      <c r="DJ9" s="1019"/>
      <c r="DK9" s="1020"/>
      <c r="DL9" s="1018" t="s">
        <v>499</v>
      </c>
      <c r="DM9" s="1019"/>
      <c r="DN9" s="1019"/>
      <c r="DO9" s="1019"/>
      <c r="DP9" s="1020"/>
      <c r="DQ9" s="1018" t="s">
        <v>499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15</v>
      </c>
      <c r="CN10" s="1019"/>
      <c r="CO10" s="1019"/>
      <c r="CP10" s="1019"/>
      <c r="CQ10" s="1020"/>
      <c r="CR10" s="1018">
        <v>10</v>
      </c>
      <c r="CS10" s="1019"/>
      <c r="CT10" s="1019"/>
      <c r="CU10" s="1019"/>
      <c r="CV10" s="1020"/>
      <c r="CW10" s="1018">
        <v>72</v>
      </c>
      <c r="CX10" s="1019"/>
      <c r="CY10" s="1019"/>
      <c r="CZ10" s="1019"/>
      <c r="DA10" s="1020"/>
      <c r="DB10" s="1018" t="s">
        <v>499</v>
      </c>
      <c r="DC10" s="1019"/>
      <c r="DD10" s="1019"/>
      <c r="DE10" s="1019"/>
      <c r="DF10" s="1020"/>
      <c r="DG10" s="1018" t="s">
        <v>499</v>
      </c>
      <c r="DH10" s="1019"/>
      <c r="DI10" s="1019"/>
      <c r="DJ10" s="1019"/>
      <c r="DK10" s="1020"/>
      <c r="DL10" s="1018" t="s">
        <v>499</v>
      </c>
      <c r="DM10" s="1019"/>
      <c r="DN10" s="1019"/>
      <c r="DO10" s="1019"/>
      <c r="DP10" s="1020"/>
      <c r="DQ10" s="1018" t="s">
        <v>499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553</v>
      </c>
      <c r="BT11" s="1044"/>
      <c r="BU11" s="1044"/>
      <c r="BV11" s="1044"/>
      <c r="BW11" s="1044"/>
      <c r="BX11" s="1044"/>
      <c r="BY11" s="1044"/>
      <c r="BZ11" s="1044"/>
      <c r="CA11" s="1044"/>
      <c r="CB11" s="1044"/>
      <c r="CC11" s="1044"/>
      <c r="CD11" s="1044"/>
      <c r="CE11" s="1044"/>
      <c r="CF11" s="1044"/>
      <c r="CG11" s="1045"/>
      <c r="CH11" s="1018">
        <v>22</v>
      </c>
      <c r="CI11" s="1019"/>
      <c r="CJ11" s="1019"/>
      <c r="CK11" s="1019"/>
      <c r="CL11" s="1020"/>
      <c r="CM11" s="1018">
        <v>216</v>
      </c>
      <c r="CN11" s="1019"/>
      <c r="CO11" s="1019"/>
      <c r="CP11" s="1019"/>
      <c r="CQ11" s="1020"/>
      <c r="CR11" s="1018">
        <v>65</v>
      </c>
      <c r="CS11" s="1019"/>
      <c r="CT11" s="1019"/>
      <c r="CU11" s="1019"/>
      <c r="CV11" s="1020"/>
      <c r="CW11" s="1018">
        <v>136</v>
      </c>
      <c r="CX11" s="1019"/>
      <c r="CY11" s="1019"/>
      <c r="CZ11" s="1019"/>
      <c r="DA11" s="1020"/>
      <c r="DB11" s="1018" t="s">
        <v>499</v>
      </c>
      <c r="DC11" s="1019"/>
      <c r="DD11" s="1019"/>
      <c r="DE11" s="1019"/>
      <c r="DF11" s="1020"/>
      <c r="DG11" s="1018" t="s">
        <v>499</v>
      </c>
      <c r="DH11" s="1019"/>
      <c r="DI11" s="1019"/>
      <c r="DJ11" s="1019"/>
      <c r="DK11" s="1020"/>
      <c r="DL11" s="1018" t="s">
        <v>499</v>
      </c>
      <c r="DM11" s="1019"/>
      <c r="DN11" s="1019"/>
      <c r="DO11" s="1019"/>
      <c r="DP11" s="1020"/>
      <c r="DQ11" s="1018" t="s">
        <v>499</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554</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263</v>
      </c>
      <c r="CN12" s="1019"/>
      <c r="CO12" s="1019"/>
      <c r="CP12" s="1019"/>
      <c r="CQ12" s="1020"/>
      <c r="CR12" s="1018">
        <v>84</v>
      </c>
      <c r="CS12" s="1019"/>
      <c r="CT12" s="1019"/>
      <c r="CU12" s="1019"/>
      <c r="CV12" s="1020"/>
      <c r="CW12" s="1018">
        <v>51</v>
      </c>
      <c r="CX12" s="1019"/>
      <c r="CY12" s="1019"/>
      <c r="CZ12" s="1019"/>
      <c r="DA12" s="1020"/>
      <c r="DB12" s="1018" t="s">
        <v>499</v>
      </c>
      <c r="DC12" s="1019"/>
      <c r="DD12" s="1019"/>
      <c r="DE12" s="1019"/>
      <c r="DF12" s="1020"/>
      <c r="DG12" s="1018" t="s">
        <v>499</v>
      </c>
      <c r="DH12" s="1019"/>
      <c r="DI12" s="1019"/>
      <c r="DJ12" s="1019"/>
      <c r="DK12" s="1020"/>
      <c r="DL12" s="1018" t="s">
        <v>499</v>
      </c>
      <c r="DM12" s="1019"/>
      <c r="DN12" s="1019"/>
      <c r="DO12" s="1019"/>
      <c r="DP12" s="1020"/>
      <c r="DQ12" s="1018" t="s">
        <v>499</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555</v>
      </c>
      <c r="BT13" s="1044"/>
      <c r="BU13" s="1044"/>
      <c r="BV13" s="1044"/>
      <c r="BW13" s="1044"/>
      <c r="BX13" s="1044"/>
      <c r="BY13" s="1044"/>
      <c r="BZ13" s="1044"/>
      <c r="CA13" s="1044"/>
      <c r="CB13" s="1044"/>
      <c r="CC13" s="1044"/>
      <c r="CD13" s="1044"/>
      <c r="CE13" s="1044"/>
      <c r="CF13" s="1044"/>
      <c r="CG13" s="1045"/>
      <c r="CH13" s="1018">
        <v>5</v>
      </c>
      <c r="CI13" s="1019"/>
      <c r="CJ13" s="1019"/>
      <c r="CK13" s="1019"/>
      <c r="CL13" s="1020"/>
      <c r="CM13" s="1018">
        <v>1149</v>
      </c>
      <c r="CN13" s="1019"/>
      <c r="CO13" s="1019"/>
      <c r="CP13" s="1019"/>
      <c r="CQ13" s="1020"/>
      <c r="CR13" s="1018">
        <v>300</v>
      </c>
      <c r="CS13" s="1019"/>
      <c r="CT13" s="1019"/>
      <c r="CU13" s="1019"/>
      <c r="CV13" s="1020"/>
      <c r="CW13" s="1018" t="s">
        <v>544</v>
      </c>
      <c r="CX13" s="1019"/>
      <c r="CY13" s="1019"/>
      <c r="CZ13" s="1019"/>
      <c r="DA13" s="1020"/>
      <c r="DB13" s="1018" t="s">
        <v>499</v>
      </c>
      <c r="DC13" s="1019"/>
      <c r="DD13" s="1019"/>
      <c r="DE13" s="1019"/>
      <c r="DF13" s="1020"/>
      <c r="DG13" s="1018" t="s">
        <v>499</v>
      </c>
      <c r="DH13" s="1019"/>
      <c r="DI13" s="1019"/>
      <c r="DJ13" s="1019"/>
      <c r="DK13" s="1020"/>
      <c r="DL13" s="1018" t="s">
        <v>499</v>
      </c>
      <c r="DM13" s="1019"/>
      <c r="DN13" s="1019"/>
      <c r="DO13" s="1019"/>
      <c r="DP13" s="1020"/>
      <c r="DQ13" s="1018" t="s">
        <v>499</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556</v>
      </c>
      <c r="BT14" s="1044"/>
      <c r="BU14" s="1044"/>
      <c r="BV14" s="1044"/>
      <c r="BW14" s="1044"/>
      <c r="BX14" s="1044"/>
      <c r="BY14" s="1044"/>
      <c r="BZ14" s="1044"/>
      <c r="CA14" s="1044"/>
      <c r="CB14" s="1044"/>
      <c r="CC14" s="1044"/>
      <c r="CD14" s="1044"/>
      <c r="CE14" s="1044"/>
      <c r="CF14" s="1044"/>
      <c r="CG14" s="1045"/>
      <c r="CH14" s="1018">
        <v>139</v>
      </c>
      <c r="CI14" s="1019"/>
      <c r="CJ14" s="1019"/>
      <c r="CK14" s="1019"/>
      <c r="CL14" s="1020"/>
      <c r="CM14" s="1018">
        <v>1256</v>
      </c>
      <c r="CN14" s="1019"/>
      <c r="CO14" s="1019"/>
      <c r="CP14" s="1019"/>
      <c r="CQ14" s="1020"/>
      <c r="CR14" s="1018">
        <v>470</v>
      </c>
      <c r="CS14" s="1019"/>
      <c r="CT14" s="1019"/>
      <c r="CU14" s="1019"/>
      <c r="CV14" s="1020"/>
      <c r="CW14" s="1018" t="s">
        <v>544</v>
      </c>
      <c r="CX14" s="1019"/>
      <c r="CY14" s="1019"/>
      <c r="CZ14" s="1019"/>
      <c r="DA14" s="1020"/>
      <c r="DB14" s="1018" t="s">
        <v>499</v>
      </c>
      <c r="DC14" s="1019"/>
      <c r="DD14" s="1019"/>
      <c r="DE14" s="1019"/>
      <c r="DF14" s="1020"/>
      <c r="DG14" s="1018" t="s">
        <v>499</v>
      </c>
      <c r="DH14" s="1019"/>
      <c r="DI14" s="1019"/>
      <c r="DJ14" s="1019"/>
      <c r="DK14" s="1020"/>
      <c r="DL14" s="1018" t="s">
        <v>499</v>
      </c>
      <c r="DM14" s="1019"/>
      <c r="DN14" s="1019"/>
      <c r="DO14" s="1019"/>
      <c r="DP14" s="1020"/>
      <c r="DQ14" s="1018" t="s">
        <v>499</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557</v>
      </c>
      <c r="BT15" s="1044"/>
      <c r="BU15" s="1044"/>
      <c r="BV15" s="1044"/>
      <c r="BW15" s="1044"/>
      <c r="BX15" s="1044"/>
      <c r="BY15" s="1044"/>
      <c r="BZ15" s="1044"/>
      <c r="CA15" s="1044"/>
      <c r="CB15" s="1044"/>
      <c r="CC15" s="1044"/>
      <c r="CD15" s="1044"/>
      <c r="CE15" s="1044"/>
      <c r="CF15" s="1044"/>
      <c r="CG15" s="1045"/>
      <c r="CH15" s="1018">
        <v>2</v>
      </c>
      <c r="CI15" s="1019"/>
      <c r="CJ15" s="1019"/>
      <c r="CK15" s="1019"/>
      <c r="CL15" s="1020"/>
      <c r="CM15" s="1018">
        <v>67</v>
      </c>
      <c r="CN15" s="1019"/>
      <c r="CO15" s="1019"/>
      <c r="CP15" s="1019"/>
      <c r="CQ15" s="1020"/>
      <c r="CR15" s="1018">
        <v>10</v>
      </c>
      <c r="CS15" s="1019"/>
      <c r="CT15" s="1019"/>
      <c r="CU15" s="1019"/>
      <c r="CV15" s="1020"/>
      <c r="CW15" s="1018">
        <v>16</v>
      </c>
      <c r="CX15" s="1019"/>
      <c r="CY15" s="1019"/>
      <c r="CZ15" s="1019"/>
      <c r="DA15" s="1020"/>
      <c r="DB15" s="1018" t="s">
        <v>499</v>
      </c>
      <c r="DC15" s="1019"/>
      <c r="DD15" s="1019"/>
      <c r="DE15" s="1019"/>
      <c r="DF15" s="1020"/>
      <c r="DG15" s="1018" t="s">
        <v>499</v>
      </c>
      <c r="DH15" s="1019"/>
      <c r="DI15" s="1019"/>
      <c r="DJ15" s="1019"/>
      <c r="DK15" s="1020"/>
      <c r="DL15" s="1018" t="s">
        <v>499</v>
      </c>
      <c r="DM15" s="1019"/>
      <c r="DN15" s="1019"/>
      <c r="DO15" s="1019"/>
      <c r="DP15" s="1020"/>
      <c r="DQ15" s="1018" t="s">
        <v>499</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558</v>
      </c>
      <c r="BT16" s="1044"/>
      <c r="BU16" s="1044"/>
      <c r="BV16" s="1044"/>
      <c r="BW16" s="1044"/>
      <c r="BX16" s="1044"/>
      <c r="BY16" s="1044"/>
      <c r="BZ16" s="1044"/>
      <c r="CA16" s="1044"/>
      <c r="CB16" s="1044"/>
      <c r="CC16" s="1044"/>
      <c r="CD16" s="1044"/>
      <c r="CE16" s="1044"/>
      <c r="CF16" s="1044"/>
      <c r="CG16" s="1045"/>
      <c r="CH16" s="1018">
        <v>61</v>
      </c>
      <c r="CI16" s="1019"/>
      <c r="CJ16" s="1019"/>
      <c r="CK16" s="1019"/>
      <c r="CL16" s="1020"/>
      <c r="CM16" s="1018">
        <v>2740</v>
      </c>
      <c r="CN16" s="1019"/>
      <c r="CO16" s="1019"/>
      <c r="CP16" s="1019"/>
      <c r="CQ16" s="1020"/>
      <c r="CR16" s="1018">
        <v>1814</v>
      </c>
      <c r="CS16" s="1019"/>
      <c r="CT16" s="1019"/>
      <c r="CU16" s="1019"/>
      <c r="CV16" s="1020"/>
      <c r="CW16" s="1018" t="s">
        <v>562</v>
      </c>
      <c r="CX16" s="1019"/>
      <c r="CY16" s="1019"/>
      <c r="CZ16" s="1019"/>
      <c r="DA16" s="1020"/>
      <c r="DB16" s="1018" t="s">
        <v>499</v>
      </c>
      <c r="DC16" s="1019"/>
      <c r="DD16" s="1019"/>
      <c r="DE16" s="1019"/>
      <c r="DF16" s="1020"/>
      <c r="DG16" s="1018" t="s">
        <v>499</v>
      </c>
      <c r="DH16" s="1019"/>
      <c r="DI16" s="1019"/>
      <c r="DJ16" s="1019"/>
      <c r="DK16" s="1020"/>
      <c r="DL16" s="1018" t="s">
        <v>499</v>
      </c>
      <c r="DM16" s="1019"/>
      <c r="DN16" s="1019"/>
      <c r="DO16" s="1019"/>
      <c r="DP16" s="1020"/>
      <c r="DQ16" s="1018" t="s">
        <v>499</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559</v>
      </c>
      <c r="BT17" s="1044"/>
      <c r="BU17" s="1044"/>
      <c r="BV17" s="1044"/>
      <c r="BW17" s="1044"/>
      <c r="BX17" s="1044"/>
      <c r="BY17" s="1044"/>
      <c r="BZ17" s="1044"/>
      <c r="CA17" s="1044"/>
      <c r="CB17" s="1044"/>
      <c r="CC17" s="1044"/>
      <c r="CD17" s="1044"/>
      <c r="CE17" s="1044"/>
      <c r="CF17" s="1044"/>
      <c r="CG17" s="1045"/>
      <c r="CH17" s="1018">
        <v>440</v>
      </c>
      <c r="CI17" s="1019"/>
      <c r="CJ17" s="1019"/>
      <c r="CK17" s="1019"/>
      <c r="CL17" s="1020"/>
      <c r="CM17" s="1018">
        <v>5233</v>
      </c>
      <c r="CN17" s="1019"/>
      <c r="CO17" s="1019"/>
      <c r="CP17" s="1019"/>
      <c r="CQ17" s="1020"/>
      <c r="CR17" s="1018">
        <v>247</v>
      </c>
      <c r="CS17" s="1019"/>
      <c r="CT17" s="1019"/>
      <c r="CU17" s="1019"/>
      <c r="CV17" s="1020"/>
      <c r="CW17" s="1018">
        <v>36</v>
      </c>
      <c r="CX17" s="1019"/>
      <c r="CY17" s="1019"/>
      <c r="CZ17" s="1019"/>
      <c r="DA17" s="1020"/>
      <c r="DB17" s="1018" t="s">
        <v>499</v>
      </c>
      <c r="DC17" s="1019"/>
      <c r="DD17" s="1019"/>
      <c r="DE17" s="1019"/>
      <c r="DF17" s="1020"/>
      <c r="DG17" s="1018" t="s">
        <v>499</v>
      </c>
      <c r="DH17" s="1019"/>
      <c r="DI17" s="1019"/>
      <c r="DJ17" s="1019"/>
      <c r="DK17" s="1020"/>
      <c r="DL17" s="1018" t="s">
        <v>499</v>
      </c>
      <c r="DM17" s="1019"/>
      <c r="DN17" s="1019"/>
      <c r="DO17" s="1019"/>
      <c r="DP17" s="1020"/>
      <c r="DQ17" s="1018" t="s">
        <v>499</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560</v>
      </c>
      <c r="BT18" s="1044"/>
      <c r="BU18" s="1044"/>
      <c r="BV18" s="1044"/>
      <c r="BW18" s="1044"/>
      <c r="BX18" s="1044"/>
      <c r="BY18" s="1044"/>
      <c r="BZ18" s="1044"/>
      <c r="CA18" s="1044"/>
      <c r="CB18" s="1044"/>
      <c r="CC18" s="1044"/>
      <c r="CD18" s="1044"/>
      <c r="CE18" s="1044"/>
      <c r="CF18" s="1044"/>
      <c r="CG18" s="1045"/>
      <c r="CH18" s="1018">
        <v>32</v>
      </c>
      <c r="CI18" s="1019"/>
      <c r="CJ18" s="1019"/>
      <c r="CK18" s="1019"/>
      <c r="CL18" s="1020"/>
      <c r="CM18" s="1018">
        <v>648</v>
      </c>
      <c r="CN18" s="1019"/>
      <c r="CO18" s="1019"/>
      <c r="CP18" s="1019"/>
      <c r="CQ18" s="1020"/>
      <c r="CR18" s="1018">
        <v>13</v>
      </c>
      <c r="CS18" s="1019"/>
      <c r="CT18" s="1019"/>
      <c r="CU18" s="1019"/>
      <c r="CV18" s="1020"/>
      <c r="CW18" s="1018">
        <v>123</v>
      </c>
      <c r="CX18" s="1019"/>
      <c r="CY18" s="1019"/>
      <c r="CZ18" s="1019"/>
      <c r="DA18" s="1020"/>
      <c r="DB18" s="1018" t="s">
        <v>499</v>
      </c>
      <c r="DC18" s="1019"/>
      <c r="DD18" s="1019"/>
      <c r="DE18" s="1019"/>
      <c r="DF18" s="1020"/>
      <c r="DG18" s="1018" t="s">
        <v>499</v>
      </c>
      <c r="DH18" s="1019"/>
      <c r="DI18" s="1019"/>
      <c r="DJ18" s="1019"/>
      <c r="DK18" s="1020"/>
      <c r="DL18" s="1018" t="s">
        <v>499</v>
      </c>
      <c r="DM18" s="1019"/>
      <c r="DN18" s="1019"/>
      <c r="DO18" s="1019"/>
      <c r="DP18" s="1020"/>
      <c r="DQ18" s="1018" t="s">
        <v>499</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561</v>
      </c>
      <c r="BT19" s="1044"/>
      <c r="BU19" s="1044"/>
      <c r="BV19" s="1044"/>
      <c r="BW19" s="1044"/>
      <c r="BX19" s="1044"/>
      <c r="BY19" s="1044"/>
      <c r="BZ19" s="1044"/>
      <c r="CA19" s="1044"/>
      <c r="CB19" s="1044"/>
      <c r="CC19" s="1044"/>
      <c r="CD19" s="1044"/>
      <c r="CE19" s="1044"/>
      <c r="CF19" s="1044"/>
      <c r="CG19" s="1045"/>
      <c r="CH19" s="1018">
        <v>7</v>
      </c>
      <c r="CI19" s="1019"/>
      <c r="CJ19" s="1019"/>
      <c r="CK19" s="1019"/>
      <c r="CL19" s="1020"/>
      <c r="CM19" s="1018">
        <v>170</v>
      </c>
      <c r="CN19" s="1019"/>
      <c r="CO19" s="1019"/>
      <c r="CP19" s="1019"/>
      <c r="CQ19" s="1020"/>
      <c r="CR19" s="1018">
        <v>50</v>
      </c>
      <c r="CS19" s="1019"/>
      <c r="CT19" s="1019"/>
      <c r="CU19" s="1019"/>
      <c r="CV19" s="1020"/>
      <c r="CW19" s="1018" t="s">
        <v>544</v>
      </c>
      <c r="CX19" s="1019"/>
      <c r="CY19" s="1019"/>
      <c r="CZ19" s="1019"/>
      <c r="DA19" s="1020"/>
      <c r="DB19" s="1018" t="s">
        <v>499</v>
      </c>
      <c r="DC19" s="1019"/>
      <c r="DD19" s="1019"/>
      <c r="DE19" s="1019"/>
      <c r="DF19" s="1020"/>
      <c r="DG19" s="1018" t="s">
        <v>499</v>
      </c>
      <c r="DH19" s="1019"/>
      <c r="DI19" s="1019"/>
      <c r="DJ19" s="1019"/>
      <c r="DK19" s="1020"/>
      <c r="DL19" s="1018" t="s">
        <v>499</v>
      </c>
      <c r="DM19" s="1019"/>
      <c r="DN19" s="1019"/>
      <c r="DO19" s="1019"/>
      <c r="DP19" s="1020"/>
      <c r="DQ19" s="1018" t="s">
        <v>499</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122559</v>
      </c>
      <c r="R23" s="1098"/>
      <c r="S23" s="1098"/>
      <c r="T23" s="1098"/>
      <c r="U23" s="1098"/>
      <c r="V23" s="1098">
        <v>118645</v>
      </c>
      <c r="W23" s="1098"/>
      <c r="X23" s="1098"/>
      <c r="Y23" s="1098"/>
      <c r="Z23" s="1098"/>
      <c r="AA23" s="1098">
        <v>3914</v>
      </c>
      <c r="AB23" s="1098"/>
      <c r="AC23" s="1098"/>
      <c r="AD23" s="1098"/>
      <c r="AE23" s="1099"/>
      <c r="AF23" s="1100">
        <v>3545</v>
      </c>
      <c r="AG23" s="1098"/>
      <c r="AH23" s="1098"/>
      <c r="AI23" s="1098"/>
      <c r="AJ23" s="1101"/>
      <c r="AK23" s="1102"/>
      <c r="AL23" s="1103"/>
      <c r="AM23" s="1103"/>
      <c r="AN23" s="1103"/>
      <c r="AO23" s="1103"/>
      <c r="AP23" s="1098">
        <v>97105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40530</v>
      </c>
      <c r="R28" s="1083"/>
      <c r="S28" s="1083"/>
      <c r="T28" s="1083"/>
      <c r="U28" s="1083"/>
      <c r="V28" s="1083">
        <v>38881</v>
      </c>
      <c r="W28" s="1083"/>
      <c r="X28" s="1083"/>
      <c r="Y28" s="1083"/>
      <c r="Z28" s="1083"/>
      <c r="AA28" s="1083">
        <v>1648</v>
      </c>
      <c r="AB28" s="1083"/>
      <c r="AC28" s="1083"/>
      <c r="AD28" s="1083"/>
      <c r="AE28" s="1084"/>
      <c r="AF28" s="1085">
        <v>1648</v>
      </c>
      <c r="AG28" s="1083"/>
      <c r="AH28" s="1083"/>
      <c r="AI28" s="1083"/>
      <c r="AJ28" s="1086"/>
      <c r="AK28" s="1087">
        <v>3362</v>
      </c>
      <c r="AL28" s="1075"/>
      <c r="AM28" s="1075"/>
      <c r="AN28" s="1075"/>
      <c r="AO28" s="1075"/>
      <c r="AP28" s="1075" t="s">
        <v>544</v>
      </c>
      <c r="AQ28" s="1075"/>
      <c r="AR28" s="1075"/>
      <c r="AS28" s="1075"/>
      <c r="AT28" s="1075"/>
      <c r="AU28" s="1075" t="s">
        <v>499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22158</v>
      </c>
      <c r="R29" s="1073"/>
      <c r="S29" s="1073"/>
      <c r="T29" s="1073"/>
      <c r="U29" s="1073"/>
      <c r="V29" s="1073">
        <v>21384</v>
      </c>
      <c r="W29" s="1073"/>
      <c r="X29" s="1073"/>
      <c r="Y29" s="1073"/>
      <c r="Z29" s="1073"/>
      <c r="AA29" s="1073">
        <v>774</v>
      </c>
      <c r="AB29" s="1073"/>
      <c r="AC29" s="1073"/>
      <c r="AD29" s="1073"/>
      <c r="AE29" s="1074"/>
      <c r="AF29" s="1048">
        <v>774</v>
      </c>
      <c r="AG29" s="1049"/>
      <c r="AH29" s="1049"/>
      <c r="AI29" s="1049"/>
      <c r="AJ29" s="1050"/>
      <c r="AK29" s="1009">
        <v>3191</v>
      </c>
      <c r="AL29" s="1000"/>
      <c r="AM29" s="1000"/>
      <c r="AN29" s="1000"/>
      <c r="AO29" s="1000"/>
      <c r="AP29" s="1000" t="s">
        <v>544</v>
      </c>
      <c r="AQ29" s="1000"/>
      <c r="AR29" s="1000"/>
      <c r="AS29" s="1000"/>
      <c r="AT29" s="1000"/>
      <c r="AU29" s="1000" t="s">
        <v>499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7383</v>
      </c>
      <c r="R30" s="1073"/>
      <c r="S30" s="1073"/>
      <c r="T30" s="1073"/>
      <c r="U30" s="1073"/>
      <c r="V30" s="1073">
        <v>7376</v>
      </c>
      <c r="W30" s="1073"/>
      <c r="X30" s="1073"/>
      <c r="Y30" s="1073"/>
      <c r="Z30" s="1073"/>
      <c r="AA30" s="1073">
        <v>7</v>
      </c>
      <c r="AB30" s="1073"/>
      <c r="AC30" s="1073"/>
      <c r="AD30" s="1073"/>
      <c r="AE30" s="1074"/>
      <c r="AF30" s="1048">
        <v>7</v>
      </c>
      <c r="AG30" s="1049"/>
      <c r="AH30" s="1049"/>
      <c r="AI30" s="1049"/>
      <c r="AJ30" s="1050"/>
      <c r="AK30" s="1009">
        <v>3928</v>
      </c>
      <c r="AL30" s="1000"/>
      <c r="AM30" s="1000"/>
      <c r="AN30" s="1000"/>
      <c r="AO30" s="1000"/>
      <c r="AP30" s="1000" t="s">
        <v>544</v>
      </c>
      <c r="AQ30" s="1000"/>
      <c r="AR30" s="1000"/>
      <c r="AS30" s="1000"/>
      <c r="AT30" s="1000"/>
      <c r="AU30" s="1000" t="s">
        <v>499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216</v>
      </c>
      <c r="R31" s="1073"/>
      <c r="S31" s="1073"/>
      <c r="T31" s="1073"/>
      <c r="U31" s="1073"/>
      <c r="V31" s="1073">
        <v>196</v>
      </c>
      <c r="W31" s="1073"/>
      <c r="X31" s="1073"/>
      <c r="Y31" s="1073"/>
      <c r="Z31" s="1073"/>
      <c r="AA31" s="1073">
        <v>20</v>
      </c>
      <c r="AB31" s="1073"/>
      <c r="AC31" s="1073"/>
      <c r="AD31" s="1073"/>
      <c r="AE31" s="1074"/>
      <c r="AF31" s="1048">
        <v>20</v>
      </c>
      <c r="AG31" s="1049"/>
      <c r="AH31" s="1049"/>
      <c r="AI31" s="1049"/>
      <c r="AJ31" s="1050"/>
      <c r="AK31" s="1009" t="s">
        <v>544</v>
      </c>
      <c r="AL31" s="1000"/>
      <c r="AM31" s="1000"/>
      <c r="AN31" s="1000"/>
      <c r="AO31" s="1000"/>
      <c r="AP31" s="1000">
        <v>95</v>
      </c>
      <c r="AQ31" s="1000"/>
      <c r="AR31" s="1000"/>
      <c r="AS31" s="1000"/>
      <c r="AT31" s="1000"/>
      <c r="AU31" s="1000" t="s">
        <v>499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14312</v>
      </c>
      <c r="R32" s="1073"/>
      <c r="S32" s="1073"/>
      <c r="T32" s="1073"/>
      <c r="U32" s="1073"/>
      <c r="V32" s="1073">
        <v>13067</v>
      </c>
      <c r="W32" s="1073"/>
      <c r="X32" s="1073"/>
      <c r="Y32" s="1073"/>
      <c r="Z32" s="1073"/>
      <c r="AA32" s="1073">
        <v>1245</v>
      </c>
      <c r="AB32" s="1073"/>
      <c r="AC32" s="1073"/>
      <c r="AD32" s="1073"/>
      <c r="AE32" s="1074"/>
      <c r="AF32" s="1048">
        <v>1245</v>
      </c>
      <c r="AG32" s="1049"/>
      <c r="AH32" s="1049"/>
      <c r="AI32" s="1049"/>
      <c r="AJ32" s="1050"/>
      <c r="AK32" s="1009">
        <v>11</v>
      </c>
      <c r="AL32" s="1000"/>
      <c r="AM32" s="1000"/>
      <c r="AN32" s="1000"/>
      <c r="AO32" s="1000"/>
      <c r="AP32" s="1000" t="s">
        <v>544</v>
      </c>
      <c r="AQ32" s="1000"/>
      <c r="AR32" s="1000"/>
      <c r="AS32" s="1000"/>
      <c r="AT32" s="1000"/>
      <c r="AU32" s="1000" t="s">
        <v>499</v>
      </c>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6078</v>
      </c>
      <c r="R33" s="1073"/>
      <c r="S33" s="1073"/>
      <c r="T33" s="1073"/>
      <c r="U33" s="1073"/>
      <c r="V33" s="1073">
        <v>5413</v>
      </c>
      <c r="W33" s="1073"/>
      <c r="X33" s="1073"/>
      <c r="Y33" s="1073"/>
      <c r="Z33" s="1073"/>
      <c r="AA33" s="1073">
        <v>665</v>
      </c>
      <c r="AB33" s="1073"/>
      <c r="AC33" s="1073"/>
      <c r="AD33" s="1073"/>
      <c r="AE33" s="1074"/>
      <c r="AF33" s="1048">
        <v>3407</v>
      </c>
      <c r="AG33" s="1049"/>
      <c r="AH33" s="1049"/>
      <c r="AI33" s="1049"/>
      <c r="AJ33" s="1050"/>
      <c r="AK33" s="1009">
        <v>28</v>
      </c>
      <c r="AL33" s="1000"/>
      <c r="AM33" s="1000"/>
      <c r="AN33" s="1000"/>
      <c r="AO33" s="1000"/>
      <c r="AP33" s="1000">
        <v>5371</v>
      </c>
      <c r="AQ33" s="1000"/>
      <c r="AR33" s="1000"/>
      <c r="AS33" s="1000"/>
      <c r="AT33" s="1000"/>
      <c r="AU33" s="1000">
        <v>5</v>
      </c>
      <c r="AV33" s="1000"/>
      <c r="AW33" s="1000"/>
      <c r="AX33" s="1000"/>
      <c r="AY33" s="1000"/>
      <c r="AZ33" s="1071" t="s">
        <v>544</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7295</v>
      </c>
      <c r="R34" s="1073"/>
      <c r="S34" s="1073"/>
      <c r="T34" s="1073"/>
      <c r="U34" s="1073"/>
      <c r="V34" s="1073">
        <v>7265</v>
      </c>
      <c r="W34" s="1073"/>
      <c r="X34" s="1073"/>
      <c r="Y34" s="1073"/>
      <c r="Z34" s="1073"/>
      <c r="AA34" s="1073">
        <v>30</v>
      </c>
      <c r="AB34" s="1073"/>
      <c r="AC34" s="1073"/>
      <c r="AD34" s="1073"/>
      <c r="AE34" s="1074"/>
      <c r="AF34" s="1048">
        <v>1790</v>
      </c>
      <c r="AG34" s="1049"/>
      <c r="AH34" s="1049"/>
      <c r="AI34" s="1049"/>
      <c r="AJ34" s="1050"/>
      <c r="AK34" s="1009">
        <v>2853</v>
      </c>
      <c r="AL34" s="1000"/>
      <c r="AM34" s="1000"/>
      <c r="AN34" s="1000"/>
      <c r="AO34" s="1000"/>
      <c r="AP34" s="1000">
        <v>33533</v>
      </c>
      <c r="AQ34" s="1000"/>
      <c r="AR34" s="1000"/>
      <c r="AS34" s="1000"/>
      <c r="AT34" s="1000"/>
      <c r="AU34" s="1000">
        <v>17504</v>
      </c>
      <c r="AV34" s="1000"/>
      <c r="AW34" s="1000"/>
      <c r="AX34" s="1000"/>
      <c r="AY34" s="1000"/>
      <c r="AZ34" s="1071" t="s">
        <v>544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27473</v>
      </c>
      <c r="R35" s="1073"/>
      <c r="S35" s="1073"/>
      <c r="T35" s="1073"/>
      <c r="U35" s="1073"/>
      <c r="V35" s="1073">
        <v>26794</v>
      </c>
      <c r="W35" s="1073"/>
      <c r="X35" s="1073"/>
      <c r="Y35" s="1073"/>
      <c r="Z35" s="1073"/>
      <c r="AA35" s="1073">
        <v>679</v>
      </c>
      <c r="AB35" s="1073"/>
      <c r="AC35" s="1073"/>
      <c r="AD35" s="1073"/>
      <c r="AE35" s="1074"/>
      <c r="AF35" s="1048">
        <v>9834</v>
      </c>
      <c r="AG35" s="1049"/>
      <c r="AH35" s="1049"/>
      <c r="AI35" s="1049"/>
      <c r="AJ35" s="1050"/>
      <c r="AK35" s="1009">
        <v>2344</v>
      </c>
      <c r="AL35" s="1000"/>
      <c r="AM35" s="1000"/>
      <c r="AN35" s="1000"/>
      <c r="AO35" s="1000"/>
      <c r="AP35" s="1000">
        <v>20806</v>
      </c>
      <c r="AQ35" s="1000"/>
      <c r="AR35" s="1000"/>
      <c r="AS35" s="1000"/>
      <c r="AT35" s="1000"/>
      <c r="AU35" s="1000">
        <v>13648</v>
      </c>
      <c r="AV35" s="1000"/>
      <c r="AW35" s="1000"/>
      <c r="AX35" s="1000"/>
      <c r="AY35" s="1000"/>
      <c r="AZ35" s="1071" t="s">
        <v>544</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1928</v>
      </c>
      <c r="R36" s="1073"/>
      <c r="S36" s="1073"/>
      <c r="T36" s="1073"/>
      <c r="U36" s="1073"/>
      <c r="V36" s="1073">
        <v>1926</v>
      </c>
      <c r="W36" s="1073"/>
      <c r="X36" s="1073"/>
      <c r="Y36" s="1073"/>
      <c r="Z36" s="1073"/>
      <c r="AA36" s="1073">
        <v>5</v>
      </c>
      <c r="AB36" s="1073"/>
      <c r="AC36" s="1073"/>
      <c r="AD36" s="1073"/>
      <c r="AE36" s="1074"/>
      <c r="AF36" s="1048">
        <v>2</v>
      </c>
      <c r="AG36" s="1049"/>
      <c r="AH36" s="1049"/>
      <c r="AI36" s="1049"/>
      <c r="AJ36" s="1050"/>
      <c r="AK36" s="1009">
        <v>864</v>
      </c>
      <c r="AL36" s="1000"/>
      <c r="AM36" s="1000"/>
      <c r="AN36" s="1000"/>
      <c r="AO36" s="1000"/>
      <c r="AP36" s="1000">
        <v>1435</v>
      </c>
      <c r="AQ36" s="1000"/>
      <c r="AR36" s="1000"/>
      <c r="AS36" s="1000"/>
      <c r="AT36" s="1000"/>
      <c r="AU36" s="1000">
        <v>1008</v>
      </c>
      <c r="AV36" s="1000"/>
      <c r="AW36" s="1000"/>
      <c r="AX36" s="1000"/>
      <c r="AY36" s="1000"/>
      <c r="AZ36" s="1071" t="s">
        <v>544</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1221</v>
      </c>
      <c r="R37" s="1073"/>
      <c r="S37" s="1073"/>
      <c r="T37" s="1073"/>
      <c r="U37" s="1073"/>
      <c r="V37" s="1073">
        <v>1221</v>
      </c>
      <c r="W37" s="1073"/>
      <c r="X37" s="1073"/>
      <c r="Y37" s="1073"/>
      <c r="Z37" s="1073"/>
      <c r="AA37" s="1073" t="s">
        <v>544</v>
      </c>
      <c r="AB37" s="1073"/>
      <c r="AC37" s="1073"/>
      <c r="AD37" s="1073"/>
      <c r="AE37" s="1074"/>
      <c r="AF37" s="1048" t="s">
        <v>113</v>
      </c>
      <c r="AG37" s="1049"/>
      <c r="AH37" s="1049"/>
      <c r="AI37" s="1049"/>
      <c r="AJ37" s="1050"/>
      <c r="AK37" s="1009">
        <v>586</v>
      </c>
      <c r="AL37" s="1000"/>
      <c r="AM37" s="1000"/>
      <c r="AN37" s="1000"/>
      <c r="AO37" s="1000"/>
      <c r="AP37" s="1000">
        <v>4507</v>
      </c>
      <c r="AQ37" s="1000"/>
      <c r="AR37" s="1000"/>
      <c r="AS37" s="1000"/>
      <c r="AT37" s="1000"/>
      <c r="AU37" s="1000">
        <v>4476</v>
      </c>
      <c r="AV37" s="1000"/>
      <c r="AW37" s="1000"/>
      <c r="AX37" s="1000"/>
      <c r="AY37" s="1000"/>
      <c r="AZ37" s="1071" t="s">
        <v>544</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18726</v>
      </c>
      <c r="AG63" s="988"/>
      <c r="AH63" s="988"/>
      <c r="AI63" s="988"/>
      <c r="AJ63" s="1059"/>
      <c r="AK63" s="1060"/>
      <c r="AL63" s="992"/>
      <c r="AM63" s="992"/>
      <c r="AN63" s="992"/>
      <c r="AO63" s="992"/>
      <c r="AP63" s="988">
        <v>65747</v>
      </c>
      <c r="AQ63" s="988"/>
      <c r="AR63" s="988"/>
      <c r="AS63" s="988"/>
      <c r="AT63" s="988"/>
      <c r="AU63" s="988">
        <v>36641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397</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665</v>
      </c>
      <c r="R68" s="1011"/>
      <c r="S68" s="1011"/>
      <c r="T68" s="1011"/>
      <c r="U68" s="1011"/>
      <c r="V68" s="1011">
        <v>657</v>
      </c>
      <c r="W68" s="1011"/>
      <c r="X68" s="1011"/>
      <c r="Y68" s="1011"/>
      <c r="Z68" s="1011"/>
      <c r="AA68" s="1011">
        <v>9</v>
      </c>
      <c r="AB68" s="1011"/>
      <c r="AC68" s="1011"/>
      <c r="AD68" s="1011"/>
      <c r="AE68" s="1011"/>
      <c r="AF68" s="1011">
        <v>9</v>
      </c>
      <c r="AG68" s="1011"/>
      <c r="AH68" s="1011"/>
      <c r="AI68" s="1011"/>
      <c r="AJ68" s="1011"/>
      <c r="AK68" s="1011" t="s">
        <v>544</v>
      </c>
      <c r="AL68" s="1011"/>
      <c r="AM68" s="1011"/>
      <c r="AN68" s="1011"/>
      <c r="AO68" s="1011"/>
      <c r="AP68" s="1011" t="s">
        <v>544</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544</v>
      </c>
      <c r="AL69" s="1000"/>
      <c r="AM69" s="1000"/>
      <c r="AN69" s="1000"/>
      <c r="AO69" s="1000"/>
      <c r="AP69" s="1000" t="s">
        <v>499</v>
      </c>
      <c r="AQ69" s="1000"/>
      <c r="AR69" s="1000"/>
      <c r="AS69" s="1000"/>
      <c r="AT69" s="1000"/>
      <c r="AU69" s="1000" t="s">
        <v>499</v>
      </c>
      <c r="AV69" s="1000"/>
      <c r="AW69" s="1000"/>
      <c r="AX69" s="1000"/>
      <c r="AY69" s="1000"/>
      <c r="AZ69" s="1001" t="s">
        <v>499</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499</v>
      </c>
      <c r="AQ70" s="1000"/>
      <c r="AR70" s="1000"/>
      <c r="AS70" s="1000"/>
      <c r="AT70" s="1000"/>
      <c r="AU70" s="1000" t="s">
        <v>499</v>
      </c>
      <c r="AV70" s="1000"/>
      <c r="AW70" s="1000"/>
      <c r="AX70" s="1000"/>
      <c r="AY70" s="1000"/>
      <c r="AZ70" s="1001" t="s">
        <v>499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31805</v>
      </c>
      <c r="AG88" s="988"/>
      <c r="AH88" s="988"/>
      <c r="AI88" s="988"/>
      <c r="AJ88" s="988"/>
      <c r="AK88" s="992"/>
      <c r="AL88" s="992"/>
      <c r="AM88" s="992"/>
      <c r="AN88" s="992"/>
      <c r="AO88" s="992"/>
      <c r="AP88" s="988" t="s">
        <v>544</v>
      </c>
      <c r="AQ88" s="988"/>
      <c r="AR88" s="988"/>
      <c r="AS88" s="988"/>
      <c r="AT88" s="988"/>
      <c r="AU88" s="988" t="s">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3356</v>
      </c>
      <c r="CS102" s="980"/>
      <c r="CT102" s="980"/>
      <c r="CU102" s="980"/>
      <c r="CV102" s="981"/>
      <c r="CW102" s="979">
        <v>597</v>
      </c>
      <c r="CX102" s="980"/>
      <c r="CY102" s="980"/>
      <c r="CZ102" s="980"/>
      <c r="DA102" s="981"/>
      <c r="DB102" s="979" t="s">
        <v>544</v>
      </c>
      <c r="DC102" s="980"/>
      <c r="DD102" s="980"/>
      <c r="DE102" s="980"/>
      <c r="DF102" s="981"/>
      <c r="DG102" s="979" t="s">
        <v>563</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289</v>
      </c>
      <c r="AG109" s="923"/>
      <c r="AH109" s="923"/>
      <c r="AI109" s="923"/>
      <c r="AJ109" s="924"/>
      <c r="AK109" s="925" t="s">
        <v>288</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289</v>
      </c>
      <c r="BW109" s="923"/>
      <c r="BX109" s="923"/>
      <c r="BY109" s="923"/>
      <c r="BZ109" s="924"/>
      <c r="CA109" s="925" t="s">
        <v>288</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289</v>
      </c>
      <c r="DM109" s="923"/>
      <c r="DN109" s="923"/>
      <c r="DO109" s="923"/>
      <c r="DP109" s="924"/>
      <c r="DQ109" s="925" t="s">
        <v>288</v>
      </c>
      <c r="DR109" s="923"/>
      <c r="DS109" s="923"/>
      <c r="DT109" s="923"/>
      <c r="DU109" s="924"/>
      <c r="DV109" s="925" t="s">
        <v>409</v>
      </c>
      <c r="DW109" s="923"/>
      <c r="DX109" s="923"/>
      <c r="DY109" s="923"/>
      <c r="DZ109" s="954"/>
    </row>
    <row r="110" spans="1:131" s="199" customFormat="1" ht="26.25" customHeight="1" x14ac:dyDescent="0.15">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11772517</v>
      </c>
      <c r="AB110" s="916"/>
      <c r="AC110" s="916"/>
      <c r="AD110" s="916"/>
      <c r="AE110" s="917"/>
      <c r="AF110" s="918">
        <v>10740794</v>
      </c>
      <c r="AG110" s="916"/>
      <c r="AH110" s="916"/>
      <c r="AI110" s="916"/>
      <c r="AJ110" s="917"/>
      <c r="AK110" s="918">
        <v>9891031</v>
      </c>
      <c r="AL110" s="916"/>
      <c r="AM110" s="916"/>
      <c r="AN110" s="916"/>
      <c r="AO110" s="917"/>
      <c r="AP110" s="919">
        <v>15.6</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103282906</v>
      </c>
      <c r="BR110" s="863"/>
      <c r="BS110" s="863"/>
      <c r="BT110" s="863"/>
      <c r="BU110" s="863"/>
      <c r="BV110" s="863">
        <v>100258218</v>
      </c>
      <c r="BW110" s="863"/>
      <c r="BX110" s="863"/>
      <c r="BY110" s="863"/>
      <c r="BZ110" s="863"/>
      <c r="CA110" s="863">
        <v>97105234</v>
      </c>
      <c r="CB110" s="863"/>
      <c r="CC110" s="863"/>
      <c r="CD110" s="863"/>
      <c r="CE110" s="863"/>
      <c r="CF110" s="887">
        <v>153.1</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7519583</v>
      </c>
      <c r="DH110" s="863"/>
      <c r="DI110" s="863"/>
      <c r="DJ110" s="863"/>
      <c r="DK110" s="863"/>
      <c r="DL110" s="863">
        <v>6943050</v>
      </c>
      <c r="DM110" s="863"/>
      <c r="DN110" s="863"/>
      <c r="DO110" s="863"/>
      <c r="DP110" s="863"/>
      <c r="DQ110" s="863">
        <v>6354481</v>
      </c>
      <c r="DR110" s="863"/>
      <c r="DS110" s="863"/>
      <c r="DT110" s="863"/>
      <c r="DU110" s="863"/>
      <c r="DV110" s="864">
        <v>10</v>
      </c>
      <c r="DW110" s="864"/>
      <c r="DX110" s="864"/>
      <c r="DY110" s="864"/>
      <c r="DZ110" s="865"/>
    </row>
    <row r="111" spans="1:131" s="199" customFormat="1" ht="26.25" customHeight="1" x14ac:dyDescent="0.15">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8991430</v>
      </c>
      <c r="BR111" s="835"/>
      <c r="BS111" s="835"/>
      <c r="BT111" s="835"/>
      <c r="BU111" s="835"/>
      <c r="BV111" s="835">
        <v>7641504</v>
      </c>
      <c r="BW111" s="835"/>
      <c r="BX111" s="835"/>
      <c r="BY111" s="835"/>
      <c r="BZ111" s="835"/>
      <c r="CA111" s="835">
        <v>8719625</v>
      </c>
      <c r="CB111" s="835"/>
      <c r="CC111" s="835"/>
      <c r="CD111" s="835"/>
      <c r="CE111" s="835"/>
      <c r="CF111" s="896">
        <v>13.7</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33862248</v>
      </c>
      <c r="BR112" s="835"/>
      <c r="BS112" s="835"/>
      <c r="BT112" s="835"/>
      <c r="BU112" s="835"/>
      <c r="BV112" s="835">
        <v>34523158</v>
      </c>
      <c r="BW112" s="835"/>
      <c r="BX112" s="835"/>
      <c r="BY112" s="835"/>
      <c r="BZ112" s="835"/>
      <c r="CA112" s="835">
        <v>36641117</v>
      </c>
      <c r="CB112" s="835"/>
      <c r="CC112" s="835"/>
      <c r="CD112" s="835"/>
      <c r="CE112" s="835"/>
      <c r="CF112" s="896">
        <v>57.8</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3768882</v>
      </c>
      <c r="AB113" s="944"/>
      <c r="AC113" s="944"/>
      <c r="AD113" s="944"/>
      <c r="AE113" s="945"/>
      <c r="AF113" s="946">
        <v>3785465</v>
      </c>
      <c r="AG113" s="944"/>
      <c r="AH113" s="944"/>
      <c r="AI113" s="944"/>
      <c r="AJ113" s="945"/>
      <c r="AK113" s="946">
        <v>3512901</v>
      </c>
      <c r="AL113" s="944"/>
      <c r="AM113" s="944"/>
      <c r="AN113" s="944"/>
      <c r="AO113" s="945"/>
      <c r="AP113" s="947">
        <v>5.5</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619956</v>
      </c>
      <c r="DH113" s="798"/>
      <c r="DI113" s="798"/>
      <c r="DJ113" s="798"/>
      <c r="DK113" s="799"/>
      <c r="DL113" s="800">
        <v>580409</v>
      </c>
      <c r="DM113" s="798"/>
      <c r="DN113" s="798"/>
      <c r="DO113" s="798"/>
      <c r="DP113" s="799"/>
      <c r="DQ113" s="800">
        <v>2137032</v>
      </c>
      <c r="DR113" s="798"/>
      <c r="DS113" s="798"/>
      <c r="DT113" s="798"/>
      <c r="DU113" s="799"/>
      <c r="DV113" s="845">
        <v>3.4</v>
      </c>
      <c r="DW113" s="846"/>
      <c r="DX113" s="846"/>
      <c r="DY113" s="846"/>
      <c r="DZ113" s="847"/>
    </row>
    <row r="114" spans="1:130" s="199" customFormat="1" ht="26.25" customHeight="1" x14ac:dyDescent="0.15">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14339523</v>
      </c>
      <c r="BR114" s="835"/>
      <c r="BS114" s="835"/>
      <c r="BT114" s="835"/>
      <c r="BU114" s="835"/>
      <c r="BV114" s="835">
        <v>14081685</v>
      </c>
      <c r="BW114" s="835"/>
      <c r="BX114" s="835"/>
      <c r="BY114" s="835"/>
      <c r="BZ114" s="835"/>
      <c r="CA114" s="835">
        <v>14096069</v>
      </c>
      <c r="CB114" s="835"/>
      <c r="CC114" s="835"/>
      <c r="CD114" s="835"/>
      <c r="CE114" s="835"/>
      <c r="CF114" s="896">
        <v>22.2</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1334361</v>
      </c>
      <c r="AB115" s="944"/>
      <c r="AC115" s="944"/>
      <c r="AD115" s="944"/>
      <c r="AE115" s="945"/>
      <c r="AF115" s="946">
        <v>995759</v>
      </c>
      <c r="AG115" s="944"/>
      <c r="AH115" s="944"/>
      <c r="AI115" s="944"/>
      <c r="AJ115" s="945"/>
      <c r="AK115" s="946">
        <v>611336</v>
      </c>
      <c r="AL115" s="944"/>
      <c r="AM115" s="944"/>
      <c r="AN115" s="944"/>
      <c r="AO115" s="945"/>
      <c r="AP115" s="947">
        <v>1</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v>3465</v>
      </c>
      <c r="BR115" s="835"/>
      <c r="BS115" s="835"/>
      <c r="BT115" s="835"/>
      <c r="BU115" s="835"/>
      <c r="BV115" s="835">
        <v>18069</v>
      </c>
      <c r="BW115" s="835"/>
      <c r="BX115" s="835"/>
      <c r="BY115" s="835"/>
      <c r="BZ115" s="835"/>
      <c r="CA115" s="835">
        <v>9776</v>
      </c>
      <c r="CB115" s="835"/>
      <c r="CC115" s="835"/>
      <c r="CD115" s="835"/>
      <c r="CE115" s="835"/>
      <c r="CF115" s="896">
        <v>0</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702580</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142551</v>
      </c>
      <c r="DH116" s="798"/>
      <c r="DI116" s="798"/>
      <c r="DJ116" s="798"/>
      <c r="DK116" s="799"/>
      <c r="DL116" s="800">
        <v>114617</v>
      </c>
      <c r="DM116" s="798"/>
      <c r="DN116" s="798"/>
      <c r="DO116" s="798"/>
      <c r="DP116" s="799"/>
      <c r="DQ116" s="800">
        <v>226760</v>
      </c>
      <c r="DR116" s="798"/>
      <c r="DS116" s="798"/>
      <c r="DT116" s="798"/>
      <c r="DU116" s="799"/>
      <c r="DV116" s="845">
        <v>0.4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16875760</v>
      </c>
      <c r="AB117" s="930"/>
      <c r="AC117" s="930"/>
      <c r="AD117" s="930"/>
      <c r="AE117" s="931"/>
      <c r="AF117" s="932">
        <v>15522018</v>
      </c>
      <c r="AG117" s="930"/>
      <c r="AH117" s="930"/>
      <c r="AI117" s="930"/>
      <c r="AJ117" s="931"/>
      <c r="AK117" s="932">
        <v>14015268</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6760</v>
      </c>
      <c r="DH117" s="798"/>
      <c r="DI117" s="798"/>
      <c r="DJ117" s="798"/>
      <c r="DK117" s="799"/>
      <c r="DL117" s="800">
        <v>3428</v>
      </c>
      <c r="DM117" s="798"/>
      <c r="DN117" s="798"/>
      <c r="DO117" s="798"/>
      <c r="DP117" s="799"/>
      <c r="DQ117" s="800">
        <v>1352</v>
      </c>
      <c r="DR117" s="798"/>
      <c r="DS117" s="798"/>
      <c r="DT117" s="798"/>
      <c r="DU117" s="799"/>
      <c r="DV117" s="845">
        <v>0</v>
      </c>
      <c r="DW117" s="846"/>
      <c r="DX117" s="846"/>
      <c r="DY117" s="846"/>
      <c r="DZ117" s="847"/>
    </row>
    <row r="118" spans="1:130" s="199" customFormat="1" ht="26.25" customHeight="1" x14ac:dyDescent="0.15">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289</v>
      </c>
      <c r="AG118" s="923"/>
      <c r="AH118" s="923"/>
      <c r="AI118" s="923"/>
      <c r="AJ118" s="924"/>
      <c r="AK118" s="925" t="s">
        <v>288</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564968</v>
      </c>
      <c r="AB119" s="916"/>
      <c r="AC119" s="916"/>
      <c r="AD119" s="916"/>
      <c r="AE119" s="917"/>
      <c r="AF119" s="918">
        <v>576532</v>
      </c>
      <c r="AG119" s="916"/>
      <c r="AH119" s="916"/>
      <c r="AI119" s="916"/>
      <c r="AJ119" s="917"/>
      <c r="AK119" s="918">
        <v>588568</v>
      </c>
      <c r="AL119" s="916"/>
      <c r="AM119" s="916"/>
      <c r="AN119" s="916"/>
      <c r="AO119" s="917"/>
      <c r="AP119" s="919">
        <v>0.9</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160479572</v>
      </c>
      <c r="BR119" s="866"/>
      <c r="BS119" s="866"/>
      <c r="BT119" s="866"/>
      <c r="BU119" s="866"/>
      <c r="BV119" s="866">
        <v>156522634</v>
      </c>
      <c r="BW119" s="866"/>
      <c r="BX119" s="866"/>
      <c r="BY119" s="866"/>
      <c r="BZ119" s="866"/>
      <c r="CA119" s="866">
        <v>156571821</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11456437</v>
      </c>
      <c r="BR120" s="863"/>
      <c r="BS120" s="863"/>
      <c r="BT120" s="863"/>
      <c r="BU120" s="863"/>
      <c r="BV120" s="863">
        <v>11265245</v>
      </c>
      <c r="BW120" s="863"/>
      <c r="BX120" s="863"/>
      <c r="BY120" s="863"/>
      <c r="BZ120" s="863"/>
      <c r="CA120" s="863">
        <v>10450473</v>
      </c>
      <c r="CB120" s="863"/>
      <c r="CC120" s="863"/>
      <c r="CD120" s="863"/>
      <c r="CE120" s="863"/>
      <c r="CF120" s="887">
        <v>16.5</v>
      </c>
      <c r="CG120" s="888"/>
      <c r="CH120" s="888"/>
      <c r="CI120" s="888"/>
      <c r="CJ120" s="888"/>
      <c r="CK120" s="889" t="s">
        <v>443</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19144048</v>
      </c>
      <c r="DH120" s="863"/>
      <c r="DI120" s="863"/>
      <c r="DJ120" s="863"/>
      <c r="DK120" s="863"/>
      <c r="DL120" s="863">
        <v>18218405</v>
      </c>
      <c r="DM120" s="863"/>
      <c r="DN120" s="863"/>
      <c r="DO120" s="863"/>
      <c r="DP120" s="863"/>
      <c r="DQ120" s="863">
        <v>17504010</v>
      </c>
      <c r="DR120" s="863"/>
      <c r="DS120" s="863"/>
      <c r="DT120" s="863"/>
      <c r="DU120" s="863"/>
      <c r="DV120" s="864">
        <v>27.6</v>
      </c>
      <c r="DW120" s="864"/>
      <c r="DX120" s="864"/>
      <c r="DY120" s="864"/>
      <c r="DZ120" s="865"/>
    </row>
    <row r="121" spans="1:130" s="199" customFormat="1" ht="26.25" customHeight="1" x14ac:dyDescent="0.15">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34305761</v>
      </c>
      <c r="BR121" s="835"/>
      <c r="BS121" s="835"/>
      <c r="BT121" s="835"/>
      <c r="BU121" s="835"/>
      <c r="BV121" s="835">
        <v>32959419</v>
      </c>
      <c r="BW121" s="835"/>
      <c r="BX121" s="835"/>
      <c r="BY121" s="835"/>
      <c r="BZ121" s="835"/>
      <c r="CA121" s="835">
        <v>31769085</v>
      </c>
      <c r="CB121" s="835"/>
      <c r="CC121" s="835"/>
      <c r="CD121" s="835"/>
      <c r="CE121" s="835"/>
      <c r="CF121" s="896">
        <v>50.1</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10482595</v>
      </c>
      <c r="DH121" s="835"/>
      <c r="DI121" s="835"/>
      <c r="DJ121" s="835"/>
      <c r="DK121" s="835"/>
      <c r="DL121" s="835">
        <v>10941492</v>
      </c>
      <c r="DM121" s="835"/>
      <c r="DN121" s="835"/>
      <c r="DO121" s="835"/>
      <c r="DP121" s="835"/>
      <c r="DQ121" s="835">
        <v>13648425</v>
      </c>
      <c r="DR121" s="835"/>
      <c r="DS121" s="835"/>
      <c r="DT121" s="835"/>
      <c r="DU121" s="835"/>
      <c r="DV121" s="812">
        <v>21.5</v>
      </c>
      <c r="DW121" s="812"/>
      <c r="DX121" s="812"/>
      <c r="DY121" s="812"/>
      <c r="DZ121" s="813"/>
    </row>
    <row r="122" spans="1:130" s="199" customFormat="1" ht="26.25" customHeight="1" x14ac:dyDescent="0.15">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89559942</v>
      </c>
      <c r="BR122" s="866"/>
      <c r="BS122" s="866"/>
      <c r="BT122" s="866"/>
      <c r="BU122" s="866"/>
      <c r="BV122" s="866">
        <v>86880673</v>
      </c>
      <c r="BW122" s="866"/>
      <c r="BX122" s="866"/>
      <c r="BY122" s="866"/>
      <c r="BZ122" s="866"/>
      <c r="CA122" s="866">
        <v>83873255</v>
      </c>
      <c r="CB122" s="866"/>
      <c r="CC122" s="866"/>
      <c r="CD122" s="866"/>
      <c r="CE122" s="866"/>
      <c r="CF122" s="867">
        <v>132.19999999999999</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3733615</v>
      </c>
      <c r="DH122" s="835"/>
      <c r="DI122" s="835"/>
      <c r="DJ122" s="835"/>
      <c r="DK122" s="835"/>
      <c r="DL122" s="835">
        <v>4575735</v>
      </c>
      <c r="DM122" s="835"/>
      <c r="DN122" s="835"/>
      <c r="DO122" s="835"/>
      <c r="DP122" s="835"/>
      <c r="DQ122" s="835">
        <v>4475614</v>
      </c>
      <c r="DR122" s="835"/>
      <c r="DS122" s="835"/>
      <c r="DT122" s="835"/>
      <c r="DU122" s="835"/>
      <c r="DV122" s="812">
        <v>7.1</v>
      </c>
      <c r="DW122" s="812"/>
      <c r="DX122" s="812"/>
      <c r="DY122" s="812"/>
      <c r="DZ122" s="813"/>
    </row>
    <row r="123" spans="1:130" s="199" customFormat="1" ht="26.25" customHeight="1" x14ac:dyDescent="0.15">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29853</v>
      </c>
      <c r="AB123" s="798"/>
      <c r="AC123" s="798"/>
      <c r="AD123" s="798"/>
      <c r="AE123" s="799"/>
      <c r="AF123" s="800">
        <v>26267</v>
      </c>
      <c r="AG123" s="798"/>
      <c r="AH123" s="798"/>
      <c r="AI123" s="798"/>
      <c r="AJ123" s="799"/>
      <c r="AK123" s="800">
        <v>22768</v>
      </c>
      <c r="AL123" s="798"/>
      <c r="AM123" s="798"/>
      <c r="AN123" s="798"/>
      <c r="AO123" s="799"/>
      <c r="AP123" s="845">
        <v>0</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135322140</v>
      </c>
      <c r="BR123" s="854"/>
      <c r="BS123" s="854"/>
      <c r="BT123" s="854"/>
      <c r="BU123" s="854"/>
      <c r="BV123" s="854">
        <v>131105337</v>
      </c>
      <c r="BW123" s="854"/>
      <c r="BX123" s="854"/>
      <c r="BY123" s="854"/>
      <c r="BZ123" s="854"/>
      <c r="CA123" s="854">
        <v>126092813</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490447</v>
      </c>
      <c r="DH123" s="798"/>
      <c r="DI123" s="798"/>
      <c r="DJ123" s="798"/>
      <c r="DK123" s="799"/>
      <c r="DL123" s="800">
        <v>782001</v>
      </c>
      <c r="DM123" s="798"/>
      <c r="DN123" s="798"/>
      <c r="DO123" s="798"/>
      <c r="DP123" s="799"/>
      <c r="DQ123" s="800">
        <v>1007697</v>
      </c>
      <c r="DR123" s="798"/>
      <c r="DS123" s="798"/>
      <c r="DT123" s="798"/>
      <c r="DU123" s="799"/>
      <c r="DV123" s="845">
        <v>1.6</v>
      </c>
      <c r="DW123" s="846"/>
      <c r="DX123" s="846"/>
      <c r="DY123" s="846"/>
      <c r="DZ123" s="847"/>
    </row>
    <row r="124" spans="1:130" s="199" customFormat="1" ht="26.25" customHeight="1" thickBot="1" x14ac:dyDescent="0.2">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39.799999999999997</v>
      </c>
      <c r="BR124" s="852"/>
      <c r="BS124" s="852"/>
      <c r="BT124" s="852"/>
      <c r="BU124" s="852"/>
      <c r="BV124" s="852">
        <v>40.1</v>
      </c>
      <c r="BW124" s="852"/>
      <c r="BX124" s="852"/>
      <c r="BY124" s="852"/>
      <c r="BZ124" s="852"/>
      <c r="CA124" s="852">
        <v>48</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11543</v>
      </c>
      <c r="DH124" s="781"/>
      <c r="DI124" s="781"/>
      <c r="DJ124" s="781"/>
      <c r="DK124" s="782"/>
      <c r="DL124" s="783">
        <v>5525</v>
      </c>
      <c r="DM124" s="781"/>
      <c r="DN124" s="781"/>
      <c r="DO124" s="781"/>
      <c r="DP124" s="782"/>
      <c r="DQ124" s="783">
        <v>5371</v>
      </c>
      <c r="DR124" s="781"/>
      <c r="DS124" s="781"/>
      <c r="DT124" s="781"/>
      <c r="DU124" s="782"/>
      <c r="DV124" s="869">
        <v>0</v>
      </c>
      <c r="DW124" s="870"/>
      <c r="DX124" s="870"/>
      <c r="DY124" s="870"/>
      <c r="DZ124" s="871"/>
    </row>
    <row r="125" spans="1:130" s="199" customFormat="1" ht="26.25" customHeight="1" x14ac:dyDescent="0.15">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739540</v>
      </c>
      <c r="AB126" s="798"/>
      <c r="AC126" s="798"/>
      <c r="AD126" s="798"/>
      <c r="AE126" s="799"/>
      <c r="AF126" s="800">
        <v>392960</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3363867</v>
      </c>
      <c r="AB128" s="819"/>
      <c r="AC128" s="819"/>
      <c r="AD128" s="819"/>
      <c r="AE128" s="820"/>
      <c r="AF128" s="821">
        <v>3448626</v>
      </c>
      <c r="AG128" s="819"/>
      <c r="AH128" s="819"/>
      <c r="AI128" s="819"/>
      <c r="AJ128" s="820"/>
      <c r="AK128" s="821">
        <v>3169196</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v>3465</v>
      </c>
      <c r="DH128" s="809"/>
      <c r="DI128" s="809"/>
      <c r="DJ128" s="809"/>
      <c r="DK128" s="809"/>
      <c r="DL128" s="809">
        <v>18069</v>
      </c>
      <c r="DM128" s="809"/>
      <c r="DN128" s="809"/>
      <c r="DO128" s="809"/>
      <c r="DP128" s="809"/>
      <c r="DQ128" s="809">
        <v>9776</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72453758</v>
      </c>
      <c r="AB129" s="798"/>
      <c r="AC129" s="798"/>
      <c r="AD129" s="798"/>
      <c r="AE129" s="799"/>
      <c r="AF129" s="800">
        <v>71656867</v>
      </c>
      <c r="AG129" s="798"/>
      <c r="AH129" s="798"/>
      <c r="AI129" s="798"/>
      <c r="AJ129" s="799"/>
      <c r="AK129" s="800">
        <v>71734249</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9302512</v>
      </c>
      <c r="AB130" s="798"/>
      <c r="AC130" s="798"/>
      <c r="AD130" s="798"/>
      <c r="AE130" s="799"/>
      <c r="AF130" s="800">
        <v>8362322</v>
      </c>
      <c r="AG130" s="798"/>
      <c r="AH130" s="798"/>
      <c r="AI130" s="798"/>
      <c r="AJ130" s="799"/>
      <c r="AK130" s="800">
        <v>8298811</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63151246</v>
      </c>
      <c r="AB131" s="781"/>
      <c r="AC131" s="781"/>
      <c r="AD131" s="781"/>
      <c r="AE131" s="782"/>
      <c r="AF131" s="783">
        <v>63294545</v>
      </c>
      <c r="AG131" s="781"/>
      <c r="AH131" s="781"/>
      <c r="AI131" s="781"/>
      <c r="AJ131" s="782"/>
      <c r="AK131" s="783">
        <v>63435438</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6.6655549440000001</v>
      </c>
      <c r="AB132" s="761"/>
      <c r="AC132" s="761"/>
      <c r="AD132" s="761"/>
      <c r="AE132" s="762"/>
      <c r="AF132" s="763">
        <v>5.8631750970000001</v>
      </c>
      <c r="AG132" s="761"/>
      <c r="AH132" s="761"/>
      <c r="AI132" s="761"/>
      <c r="AJ132" s="762"/>
      <c r="AK132" s="763">
        <v>4.0155173199999998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7.1</v>
      </c>
      <c r="AB133" s="740"/>
      <c r="AC133" s="740"/>
      <c r="AD133" s="740"/>
      <c r="AE133" s="741"/>
      <c r="AF133" s="739">
        <v>6.6</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19112183</v>
      </c>
      <c r="L9" s="266">
        <v>50559</v>
      </c>
      <c r="M9" s="267">
        <v>57606</v>
      </c>
      <c r="N9" s="268">
        <v>-12.2</v>
      </c>
    </row>
    <row r="10" spans="1:16" x14ac:dyDescent="0.15">
      <c r="A10" s="250"/>
      <c r="B10" s="246"/>
      <c r="C10" s="246"/>
      <c r="D10" s="246"/>
      <c r="E10" s="246"/>
      <c r="F10" s="246"/>
      <c r="G10" s="1166" t="s">
        <v>481</v>
      </c>
      <c r="H10" s="1167"/>
      <c r="I10" s="1167"/>
      <c r="J10" s="1168"/>
      <c r="K10" s="269">
        <v>373429</v>
      </c>
      <c r="L10" s="270">
        <v>988</v>
      </c>
      <c r="M10" s="271">
        <v>2562</v>
      </c>
      <c r="N10" s="272">
        <v>-61.4</v>
      </c>
    </row>
    <row r="11" spans="1:16" ht="13.5" customHeight="1" x14ac:dyDescent="0.15">
      <c r="A11" s="250"/>
      <c r="B11" s="246"/>
      <c r="C11" s="246"/>
      <c r="D11" s="246"/>
      <c r="E11" s="246"/>
      <c r="F11" s="246"/>
      <c r="G11" s="1166" t="s">
        <v>482</v>
      </c>
      <c r="H11" s="1167"/>
      <c r="I11" s="1167"/>
      <c r="J11" s="1168"/>
      <c r="K11" s="269">
        <v>21180</v>
      </c>
      <c r="L11" s="270">
        <v>56</v>
      </c>
      <c r="M11" s="271">
        <v>1597</v>
      </c>
      <c r="N11" s="272">
        <v>-96.5</v>
      </c>
    </row>
    <row r="12" spans="1:16" ht="13.5" customHeight="1" x14ac:dyDescent="0.15">
      <c r="A12" s="250"/>
      <c r="B12" s="246"/>
      <c r="C12" s="246"/>
      <c r="D12" s="246"/>
      <c r="E12" s="246"/>
      <c r="F12" s="246"/>
      <c r="G12" s="1166" t="s">
        <v>483</v>
      </c>
      <c r="H12" s="1167"/>
      <c r="I12" s="1167"/>
      <c r="J12" s="1168"/>
      <c r="K12" s="269">
        <v>689238</v>
      </c>
      <c r="L12" s="270">
        <v>1823</v>
      </c>
      <c r="M12" s="271">
        <v>583</v>
      </c>
      <c r="N12" s="272">
        <v>212.7</v>
      </c>
    </row>
    <row r="13" spans="1:16" ht="13.5" customHeight="1" x14ac:dyDescent="0.15">
      <c r="A13" s="250"/>
      <c r="B13" s="246"/>
      <c r="C13" s="246"/>
      <c r="D13" s="246"/>
      <c r="E13" s="246"/>
      <c r="F13" s="246"/>
      <c r="G13" s="1166" t="s">
        <v>484</v>
      </c>
      <c r="H13" s="1167"/>
      <c r="I13" s="1167"/>
      <c r="J13" s="1168"/>
      <c r="K13" s="269">
        <v>25977</v>
      </c>
      <c r="L13" s="270">
        <v>69</v>
      </c>
      <c r="M13" s="271">
        <v>23</v>
      </c>
      <c r="N13" s="272">
        <v>200</v>
      </c>
    </row>
    <row r="14" spans="1:16" ht="13.5" customHeight="1" x14ac:dyDescent="0.15">
      <c r="A14" s="250"/>
      <c r="B14" s="246"/>
      <c r="C14" s="246"/>
      <c r="D14" s="246"/>
      <c r="E14" s="246"/>
      <c r="F14" s="246"/>
      <c r="G14" s="1166" t="s">
        <v>485</v>
      </c>
      <c r="H14" s="1167"/>
      <c r="I14" s="1167"/>
      <c r="J14" s="1168"/>
      <c r="K14" s="269">
        <v>1080542</v>
      </c>
      <c r="L14" s="270">
        <v>2858</v>
      </c>
      <c r="M14" s="271">
        <v>1821</v>
      </c>
      <c r="N14" s="272">
        <v>56.9</v>
      </c>
    </row>
    <row r="15" spans="1:16" ht="13.5" customHeight="1" x14ac:dyDescent="0.15">
      <c r="A15" s="250"/>
      <c r="B15" s="246"/>
      <c r="C15" s="246"/>
      <c r="D15" s="246"/>
      <c r="E15" s="246"/>
      <c r="F15" s="246"/>
      <c r="G15" s="1166" t="s">
        <v>486</v>
      </c>
      <c r="H15" s="1167"/>
      <c r="I15" s="1167"/>
      <c r="J15" s="1168"/>
      <c r="K15" s="269">
        <v>417861</v>
      </c>
      <c r="L15" s="270">
        <v>1105</v>
      </c>
      <c r="M15" s="271">
        <v>1288</v>
      </c>
      <c r="N15" s="272">
        <v>-14.2</v>
      </c>
    </row>
    <row r="16" spans="1:16" x14ac:dyDescent="0.15">
      <c r="A16" s="250"/>
      <c r="B16" s="246"/>
      <c r="C16" s="246"/>
      <c r="D16" s="246"/>
      <c r="E16" s="246"/>
      <c r="F16" s="246"/>
      <c r="G16" s="1169" t="s">
        <v>487</v>
      </c>
      <c r="H16" s="1170"/>
      <c r="I16" s="1170"/>
      <c r="J16" s="1171"/>
      <c r="K16" s="270">
        <v>-1249134</v>
      </c>
      <c r="L16" s="270">
        <v>-3304</v>
      </c>
      <c r="M16" s="271">
        <v>-4777</v>
      </c>
      <c r="N16" s="272">
        <v>-30.8</v>
      </c>
    </row>
    <row r="17" spans="1:16" x14ac:dyDescent="0.15">
      <c r="A17" s="250"/>
      <c r="B17" s="246"/>
      <c r="C17" s="246"/>
      <c r="D17" s="246"/>
      <c r="E17" s="246"/>
      <c r="F17" s="246"/>
      <c r="G17" s="1169" t="s">
        <v>172</v>
      </c>
      <c r="H17" s="1170"/>
      <c r="I17" s="1170"/>
      <c r="J17" s="1171"/>
      <c r="K17" s="270">
        <v>20471276</v>
      </c>
      <c r="L17" s="270">
        <v>54154</v>
      </c>
      <c r="M17" s="271">
        <v>60704</v>
      </c>
      <c r="N17" s="272">
        <v>-10.8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5.49</v>
      </c>
      <c r="L21" s="283">
        <v>6.19</v>
      </c>
      <c r="M21" s="284">
        <v>-0.7</v>
      </c>
      <c r="N21" s="251"/>
      <c r="O21" s="285"/>
      <c r="P21" s="281"/>
    </row>
    <row r="22" spans="1:16" s="286" customFormat="1" x14ac:dyDescent="0.15">
      <c r="A22" s="281"/>
      <c r="B22" s="251"/>
      <c r="C22" s="251"/>
      <c r="D22" s="251"/>
      <c r="E22" s="251"/>
      <c r="F22" s="251"/>
      <c r="G22" s="1163" t="s">
        <v>493</v>
      </c>
      <c r="H22" s="1164"/>
      <c r="I22" s="1164"/>
      <c r="J22" s="1165"/>
      <c r="K22" s="287">
        <v>99</v>
      </c>
      <c r="L22" s="288">
        <v>100.2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497</v>
      </c>
      <c r="H32" s="1155"/>
      <c r="I32" s="1155"/>
      <c r="J32" s="1156"/>
      <c r="K32" s="296">
        <v>9891031</v>
      </c>
      <c r="L32" s="296">
        <v>26166</v>
      </c>
      <c r="M32" s="297">
        <v>38230</v>
      </c>
      <c r="N32" s="298">
        <v>-31.6</v>
      </c>
    </row>
    <row r="33" spans="1:16" ht="13.5" customHeight="1" x14ac:dyDescent="0.15">
      <c r="A33" s="250"/>
      <c r="B33" s="246"/>
      <c r="C33" s="246"/>
      <c r="D33" s="246"/>
      <c r="E33" s="246"/>
      <c r="F33" s="246"/>
      <c r="G33" s="1154" t="s">
        <v>498</v>
      </c>
      <c r="H33" s="1155"/>
      <c r="I33" s="1155"/>
      <c r="J33" s="1156"/>
      <c r="K33" s="296" t="s">
        <v>499</v>
      </c>
      <c r="L33" s="296" t="s">
        <v>499</v>
      </c>
      <c r="M33" s="297" t="s">
        <v>499</v>
      </c>
      <c r="N33" s="298" t="s">
        <v>499</v>
      </c>
    </row>
    <row r="34" spans="1:16" ht="27" customHeight="1" x14ac:dyDescent="0.15">
      <c r="A34" s="250"/>
      <c r="B34" s="246"/>
      <c r="C34" s="246"/>
      <c r="D34" s="246"/>
      <c r="E34" s="246"/>
      <c r="F34" s="246"/>
      <c r="G34" s="1154" t="s">
        <v>500</v>
      </c>
      <c r="H34" s="1155"/>
      <c r="I34" s="1155"/>
      <c r="J34" s="1156"/>
      <c r="K34" s="296" t="s">
        <v>499</v>
      </c>
      <c r="L34" s="296" t="s">
        <v>499</v>
      </c>
      <c r="M34" s="297">
        <v>109</v>
      </c>
      <c r="N34" s="298" t="s">
        <v>499</v>
      </c>
    </row>
    <row r="35" spans="1:16" ht="27" customHeight="1" x14ac:dyDescent="0.15">
      <c r="A35" s="250"/>
      <c r="B35" s="246"/>
      <c r="C35" s="246"/>
      <c r="D35" s="246"/>
      <c r="E35" s="246"/>
      <c r="F35" s="246"/>
      <c r="G35" s="1154" t="s">
        <v>501</v>
      </c>
      <c r="H35" s="1155"/>
      <c r="I35" s="1155"/>
      <c r="J35" s="1156"/>
      <c r="K35" s="296">
        <v>3512901</v>
      </c>
      <c r="L35" s="296">
        <v>9293</v>
      </c>
      <c r="M35" s="297">
        <v>9521</v>
      </c>
      <c r="N35" s="298">
        <v>-2.4</v>
      </c>
    </row>
    <row r="36" spans="1:16" ht="27" customHeight="1" x14ac:dyDescent="0.15">
      <c r="A36" s="250"/>
      <c r="B36" s="246"/>
      <c r="C36" s="246"/>
      <c r="D36" s="246"/>
      <c r="E36" s="246"/>
      <c r="F36" s="246"/>
      <c r="G36" s="1154" t="s">
        <v>502</v>
      </c>
      <c r="H36" s="1155"/>
      <c r="I36" s="1155"/>
      <c r="J36" s="1156"/>
      <c r="K36" s="296" t="s">
        <v>499</v>
      </c>
      <c r="L36" s="296" t="s">
        <v>499</v>
      </c>
      <c r="M36" s="297">
        <v>386</v>
      </c>
      <c r="N36" s="298" t="s">
        <v>499</v>
      </c>
    </row>
    <row r="37" spans="1:16" ht="13.5" customHeight="1" x14ac:dyDescent="0.15">
      <c r="A37" s="250"/>
      <c r="B37" s="246"/>
      <c r="C37" s="246"/>
      <c r="D37" s="246"/>
      <c r="E37" s="246"/>
      <c r="F37" s="246"/>
      <c r="G37" s="1154" t="s">
        <v>503</v>
      </c>
      <c r="H37" s="1155"/>
      <c r="I37" s="1155"/>
      <c r="J37" s="1156"/>
      <c r="K37" s="296">
        <v>611336</v>
      </c>
      <c r="L37" s="296">
        <v>1617</v>
      </c>
      <c r="M37" s="297">
        <v>876</v>
      </c>
      <c r="N37" s="298">
        <v>84.6</v>
      </c>
    </row>
    <row r="38" spans="1:16" ht="27" customHeight="1" x14ac:dyDescent="0.15">
      <c r="A38" s="250"/>
      <c r="B38" s="246"/>
      <c r="C38" s="246"/>
      <c r="D38" s="246"/>
      <c r="E38" s="246"/>
      <c r="F38" s="246"/>
      <c r="G38" s="1157" t="s">
        <v>504</v>
      </c>
      <c r="H38" s="1158"/>
      <c r="I38" s="1158"/>
      <c r="J38" s="1159"/>
      <c r="K38" s="299" t="s">
        <v>499</v>
      </c>
      <c r="L38" s="299" t="s">
        <v>499</v>
      </c>
      <c r="M38" s="300">
        <v>2</v>
      </c>
      <c r="N38" s="301" t="s">
        <v>499</v>
      </c>
      <c r="O38" s="295"/>
    </row>
    <row r="39" spans="1:16" x14ac:dyDescent="0.15">
      <c r="A39" s="250"/>
      <c r="B39" s="246"/>
      <c r="C39" s="246"/>
      <c r="D39" s="246"/>
      <c r="E39" s="246"/>
      <c r="F39" s="246"/>
      <c r="G39" s="1157" t="s">
        <v>505</v>
      </c>
      <c r="H39" s="1158"/>
      <c r="I39" s="1158"/>
      <c r="J39" s="1159"/>
      <c r="K39" s="302">
        <v>-3169196</v>
      </c>
      <c r="L39" s="302">
        <v>-8384</v>
      </c>
      <c r="M39" s="303">
        <v>-8387</v>
      </c>
      <c r="N39" s="304">
        <v>0</v>
      </c>
      <c r="O39" s="295"/>
    </row>
    <row r="40" spans="1:16" ht="27" customHeight="1" x14ac:dyDescent="0.15">
      <c r="A40" s="250"/>
      <c r="B40" s="246"/>
      <c r="C40" s="246"/>
      <c r="D40" s="246"/>
      <c r="E40" s="246"/>
      <c r="F40" s="246"/>
      <c r="G40" s="1154" t="s">
        <v>506</v>
      </c>
      <c r="H40" s="1155"/>
      <c r="I40" s="1155"/>
      <c r="J40" s="1156"/>
      <c r="K40" s="302">
        <v>-8298811</v>
      </c>
      <c r="L40" s="302">
        <v>-21953</v>
      </c>
      <c r="M40" s="303">
        <v>-29253</v>
      </c>
      <c r="N40" s="304">
        <v>-25</v>
      </c>
      <c r="O40" s="295"/>
    </row>
    <row r="41" spans="1:16" x14ac:dyDescent="0.15">
      <c r="A41" s="250"/>
      <c r="B41" s="246"/>
      <c r="C41" s="246"/>
      <c r="D41" s="246"/>
      <c r="E41" s="246"/>
      <c r="F41" s="246"/>
      <c r="G41" s="1160" t="s">
        <v>283</v>
      </c>
      <c r="H41" s="1161"/>
      <c r="I41" s="1161"/>
      <c r="J41" s="1162"/>
      <c r="K41" s="296">
        <v>2547261</v>
      </c>
      <c r="L41" s="302">
        <v>6738</v>
      </c>
      <c r="M41" s="303">
        <v>11483</v>
      </c>
      <c r="N41" s="304">
        <v>-41.3</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15323950</v>
      </c>
      <c r="J51" s="322">
        <v>40360</v>
      </c>
      <c r="K51" s="323">
        <v>11.6</v>
      </c>
      <c r="L51" s="324">
        <v>41705</v>
      </c>
      <c r="M51" s="325">
        <v>-4.9000000000000004</v>
      </c>
      <c r="N51" s="326">
        <v>16.5</v>
      </c>
    </row>
    <row r="52" spans="1:14" x14ac:dyDescent="0.15">
      <c r="A52" s="250"/>
      <c r="B52" s="246"/>
      <c r="C52" s="246"/>
      <c r="D52" s="246"/>
      <c r="E52" s="246"/>
      <c r="F52" s="246"/>
      <c r="G52" s="327"/>
      <c r="H52" s="328" t="s">
        <v>517</v>
      </c>
      <c r="I52" s="329">
        <v>9946779</v>
      </c>
      <c r="J52" s="330">
        <v>26198</v>
      </c>
      <c r="K52" s="331">
        <v>23.5</v>
      </c>
      <c r="L52" s="332">
        <v>22742</v>
      </c>
      <c r="M52" s="333">
        <v>-4.0999999999999996</v>
      </c>
      <c r="N52" s="334">
        <v>27.6</v>
      </c>
    </row>
    <row r="53" spans="1:14" x14ac:dyDescent="0.15">
      <c r="A53" s="250"/>
      <c r="B53" s="246"/>
      <c r="C53" s="246"/>
      <c r="D53" s="246"/>
      <c r="E53" s="246"/>
      <c r="F53" s="246"/>
      <c r="G53" s="312" t="s">
        <v>518</v>
      </c>
      <c r="H53" s="313"/>
      <c r="I53" s="321">
        <v>17916763</v>
      </c>
      <c r="J53" s="322">
        <v>47201</v>
      </c>
      <c r="K53" s="323">
        <v>16.899999999999999</v>
      </c>
      <c r="L53" s="324">
        <v>47677</v>
      </c>
      <c r="M53" s="325">
        <v>14.3</v>
      </c>
      <c r="N53" s="326">
        <v>2.6</v>
      </c>
    </row>
    <row r="54" spans="1:14" x14ac:dyDescent="0.15">
      <c r="A54" s="250"/>
      <c r="B54" s="246"/>
      <c r="C54" s="246"/>
      <c r="D54" s="246"/>
      <c r="E54" s="246"/>
      <c r="F54" s="246"/>
      <c r="G54" s="327"/>
      <c r="H54" s="328" t="s">
        <v>517</v>
      </c>
      <c r="I54" s="329">
        <v>8303937</v>
      </c>
      <c r="J54" s="330">
        <v>21877</v>
      </c>
      <c r="K54" s="331">
        <v>-16.5</v>
      </c>
      <c r="L54" s="332">
        <v>23360</v>
      </c>
      <c r="M54" s="333">
        <v>2.7</v>
      </c>
      <c r="N54" s="334">
        <v>-19.2</v>
      </c>
    </row>
    <row r="55" spans="1:14" x14ac:dyDescent="0.15">
      <c r="A55" s="250"/>
      <c r="B55" s="246"/>
      <c r="C55" s="246"/>
      <c r="D55" s="246"/>
      <c r="E55" s="246"/>
      <c r="F55" s="246"/>
      <c r="G55" s="312" t="s">
        <v>519</v>
      </c>
      <c r="H55" s="313"/>
      <c r="I55" s="321">
        <v>18190151</v>
      </c>
      <c r="J55" s="322">
        <v>48009</v>
      </c>
      <c r="K55" s="323">
        <v>1.7</v>
      </c>
      <c r="L55" s="324">
        <v>51613</v>
      </c>
      <c r="M55" s="325">
        <v>8.3000000000000007</v>
      </c>
      <c r="N55" s="326">
        <v>-6.6</v>
      </c>
    </row>
    <row r="56" spans="1:14" x14ac:dyDescent="0.15">
      <c r="A56" s="250"/>
      <c r="B56" s="246"/>
      <c r="C56" s="246"/>
      <c r="D56" s="246"/>
      <c r="E56" s="246"/>
      <c r="F56" s="246"/>
      <c r="G56" s="327"/>
      <c r="H56" s="328" t="s">
        <v>517</v>
      </c>
      <c r="I56" s="329">
        <v>10053292</v>
      </c>
      <c r="J56" s="330">
        <v>26534</v>
      </c>
      <c r="K56" s="331">
        <v>21.3</v>
      </c>
      <c r="L56" s="332">
        <v>25872</v>
      </c>
      <c r="M56" s="333">
        <v>10.8</v>
      </c>
      <c r="N56" s="334">
        <v>10.5</v>
      </c>
    </row>
    <row r="57" spans="1:14" x14ac:dyDescent="0.15">
      <c r="A57" s="250"/>
      <c r="B57" s="246"/>
      <c r="C57" s="246"/>
      <c r="D57" s="246"/>
      <c r="E57" s="246"/>
      <c r="F57" s="246"/>
      <c r="G57" s="312" t="s">
        <v>520</v>
      </c>
      <c r="H57" s="313"/>
      <c r="I57" s="321">
        <v>13720831</v>
      </c>
      <c r="J57" s="322">
        <v>36252</v>
      </c>
      <c r="K57" s="323">
        <v>-24.5</v>
      </c>
      <c r="L57" s="324">
        <v>50880</v>
      </c>
      <c r="M57" s="325">
        <v>-1.4</v>
      </c>
      <c r="N57" s="326">
        <v>-23.1</v>
      </c>
    </row>
    <row r="58" spans="1:14" x14ac:dyDescent="0.15">
      <c r="A58" s="250"/>
      <c r="B58" s="246"/>
      <c r="C58" s="246"/>
      <c r="D58" s="246"/>
      <c r="E58" s="246"/>
      <c r="F58" s="246"/>
      <c r="G58" s="327"/>
      <c r="H58" s="328" t="s">
        <v>517</v>
      </c>
      <c r="I58" s="329">
        <v>9075548</v>
      </c>
      <c r="J58" s="330">
        <v>23979</v>
      </c>
      <c r="K58" s="331">
        <v>-9.6</v>
      </c>
      <c r="L58" s="332">
        <v>27819</v>
      </c>
      <c r="M58" s="333">
        <v>7.5</v>
      </c>
      <c r="N58" s="334">
        <v>-17.100000000000001</v>
      </c>
    </row>
    <row r="59" spans="1:14" x14ac:dyDescent="0.15">
      <c r="A59" s="250"/>
      <c r="B59" s="246"/>
      <c r="C59" s="246"/>
      <c r="D59" s="246"/>
      <c r="E59" s="246"/>
      <c r="F59" s="246"/>
      <c r="G59" s="312" t="s">
        <v>521</v>
      </c>
      <c r="H59" s="313"/>
      <c r="I59" s="321">
        <v>15435006</v>
      </c>
      <c r="J59" s="322">
        <v>40831</v>
      </c>
      <c r="K59" s="323">
        <v>12.6</v>
      </c>
      <c r="L59" s="324">
        <v>46395</v>
      </c>
      <c r="M59" s="325">
        <v>-8.8000000000000007</v>
      </c>
      <c r="N59" s="326">
        <v>21.4</v>
      </c>
    </row>
    <row r="60" spans="1:14" x14ac:dyDescent="0.15">
      <c r="A60" s="250"/>
      <c r="B60" s="246"/>
      <c r="C60" s="246"/>
      <c r="D60" s="246"/>
      <c r="E60" s="246"/>
      <c r="F60" s="246"/>
      <c r="G60" s="327"/>
      <c r="H60" s="328" t="s">
        <v>517</v>
      </c>
      <c r="I60" s="335">
        <v>9257202</v>
      </c>
      <c r="J60" s="330">
        <v>24489</v>
      </c>
      <c r="K60" s="331">
        <v>2.1</v>
      </c>
      <c r="L60" s="332">
        <v>26304</v>
      </c>
      <c r="M60" s="333">
        <v>-5.4</v>
      </c>
      <c r="N60" s="334">
        <v>7.5</v>
      </c>
    </row>
    <row r="61" spans="1:14" x14ac:dyDescent="0.15">
      <c r="A61" s="250"/>
      <c r="B61" s="246"/>
      <c r="C61" s="246"/>
      <c r="D61" s="246"/>
      <c r="E61" s="246"/>
      <c r="F61" s="246"/>
      <c r="G61" s="312" t="s">
        <v>522</v>
      </c>
      <c r="H61" s="336"/>
      <c r="I61" s="337">
        <v>16117340</v>
      </c>
      <c r="J61" s="338">
        <v>42531</v>
      </c>
      <c r="K61" s="339">
        <v>3.7</v>
      </c>
      <c r="L61" s="340">
        <v>47654</v>
      </c>
      <c r="M61" s="341">
        <v>1.5</v>
      </c>
      <c r="N61" s="326">
        <v>2.2000000000000002</v>
      </c>
    </row>
    <row r="62" spans="1:14" x14ac:dyDescent="0.15">
      <c r="A62" s="250"/>
      <c r="B62" s="246"/>
      <c r="C62" s="246"/>
      <c r="D62" s="246"/>
      <c r="E62" s="246"/>
      <c r="F62" s="246"/>
      <c r="G62" s="327"/>
      <c r="H62" s="328" t="s">
        <v>517</v>
      </c>
      <c r="I62" s="329">
        <v>9327352</v>
      </c>
      <c r="J62" s="330">
        <v>24615</v>
      </c>
      <c r="K62" s="331">
        <v>4.2</v>
      </c>
      <c r="L62" s="332">
        <v>25219</v>
      </c>
      <c r="M62" s="333">
        <v>2.2999999999999998</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10.96</v>
      </c>
      <c r="G47" s="12">
        <v>11.08</v>
      </c>
      <c r="H47" s="12">
        <v>11.18</v>
      </c>
      <c r="I47" s="12">
        <v>10</v>
      </c>
      <c r="J47" s="13">
        <v>7.61</v>
      </c>
    </row>
    <row r="48" spans="2:10" ht="57.75" customHeight="1" x14ac:dyDescent="0.15">
      <c r="B48" s="14"/>
      <c r="C48" s="1174" t="s">
        <v>4</v>
      </c>
      <c r="D48" s="1174"/>
      <c r="E48" s="1175"/>
      <c r="F48" s="15">
        <v>5.24</v>
      </c>
      <c r="G48" s="16">
        <v>6.31</v>
      </c>
      <c r="H48" s="16">
        <v>5.72</v>
      </c>
      <c r="I48" s="16">
        <v>5.89</v>
      </c>
      <c r="J48" s="17">
        <v>4.9400000000000004</v>
      </c>
    </row>
    <row r="49" spans="2:10" ht="57.75" customHeight="1" thickBot="1" x14ac:dyDescent="0.2">
      <c r="B49" s="18"/>
      <c r="C49" s="1176" t="s">
        <v>5</v>
      </c>
      <c r="D49" s="1176"/>
      <c r="E49" s="1177"/>
      <c r="F49" s="19" t="s">
        <v>529</v>
      </c>
      <c r="G49" s="20" t="s">
        <v>530</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534</v>
      </c>
      <c r="D34" s="1184"/>
      <c r="E34" s="1185"/>
      <c r="F34" s="32">
        <v>8.93</v>
      </c>
      <c r="G34" s="33">
        <v>9.5399999999999991</v>
      </c>
      <c r="H34" s="33">
        <v>11.32</v>
      </c>
      <c r="I34" s="33">
        <v>13.12</v>
      </c>
      <c r="J34" s="34">
        <v>13.7</v>
      </c>
      <c r="K34" s="22"/>
      <c r="L34" s="22"/>
      <c r="M34" s="22"/>
      <c r="N34" s="22"/>
      <c r="O34" s="22"/>
      <c r="P34" s="22"/>
    </row>
    <row r="35" spans="1:16" ht="39" customHeight="1" x14ac:dyDescent="0.15">
      <c r="A35" s="22"/>
      <c r="B35" s="35"/>
      <c r="C35" s="1178" t="s">
        <v>535</v>
      </c>
      <c r="D35" s="1179"/>
      <c r="E35" s="1180"/>
      <c r="F35" s="36">
        <v>5.18</v>
      </c>
      <c r="G35" s="37">
        <v>6.25</v>
      </c>
      <c r="H35" s="37">
        <v>5.68</v>
      </c>
      <c r="I35" s="37">
        <v>5.87</v>
      </c>
      <c r="J35" s="38">
        <v>4.93</v>
      </c>
      <c r="K35" s="22"/>
      <c r="L35" s="22"/>
      <c r="M35" s="22"/>
      <c r="N35" s="22"/>
      <c r="O35" s="22"/>
      <c r="P35" s="22"/>
    </row>
    <row r="36" spans="1:16" ht="39" customHeight="1" x14ac:dyDescent="0.15">
      <c r="A36" s="22"/>
      <c r="B36" s="35"/>
      <c r="C36" s="1178" t="s">
        <v>536</v>
      </c>
      <c r="D36" s="1179"/>
      <c r="E36" s="1180"/>
      <c r="F36" s="36">
        <v>3.94</v>
      </c>
      <c r="G36" s="37">
        <v>3.86</v>
      </c>
      <c r="H36" s="37">
        <v>3.9</v>
      </c>
      <c r="I36" s="37">
        <v>4.3</v>
      </c>
      <c r="J36" s="38">
        <v>4.74</v>
      </c>
      <c r="K36" s="22"/>
      <c r="L36" s="22"/>
      <c r="M36" s="22"/>
      <c r="N36" s="22"/>
      <c r="O36" s="22"/>
      <c r="P36" s="22"/>
    </row>
    <row r="37" spans="1:16" ht="39" customHeight="1" x14ac:dyDescent="0.15">
      <c r="A37" s="22"/>
      <c r="B37" s="35"/>
      <c r="C37" s="1178" t="s">
        <v>537</v>
      </c>
      <c r="D37" s="1179"/>
      <c r="E37" s="1180"/>
      <c r="F37" s="36">
        <v>2.06</v>
      </c>
      <c r="G37" s="37">
        <v>2.0099999999999998</v>
      </c>
      <c r="H37" s="37">
        <v>2.09</v>
      </c>
      <c r="I37" s="37">
        <v>2.3199999999999998</v>
      </c>
      <c r="J37" s="38">
        <v>2.4900000000000002</v>
      </c>
      <c r="K37" s="22"/>
      <c r="L37" s="22"/>
      <c r="M37" s="22"/>
      <c r="N37" s="22"/>
      <c r="O37" s="22"/>
      <c r="P37" s="22"/>
    </row>
    <row r="38" spans="1:16" ht="39" customHeight="1" x14ac:dyDescent="0.15">
      <c r="A38" s="22"/>
      <c r="B38" s="35"/>
      <c r="C38" s="1178" t="s">
        <v>538</v>
      </c>
      <c r="D38" s="1179"/>
      <c r="E38" s="1180"/>
      <c r="F38" s="36">
        <v>2.56</v>
      </c>
      <c r="G38" s="37">
        <v>2.5</v>
      </c>
      <c r="H38" s="37">
        <v>2.4</v>
      </c>
      <c r="I38" s="37">
        <v>2.08</v>
      </c>
      <c r="J38" s="38">
        <v>2.29</v>
      </c>
      <c r="K38" s="22"/>
      <c r="L38" s="22"/>
      <c r="M38" s="22"/>
      <c r="N38" s="22"/>
      <c r="O38" s="22"/>
      <c r="P38" s="22"/>
    </row>
    <row r="39" spans="1:16" ht="39" customHeight="1" x14ac:dyDescent="0.15">
      <c r="A39" s="22"/>
      <c r="B39" s="35"/>
      <c r="C39" s="1178" t="s">
        <v>539</v>
      </c>
      <c r="D39" s="1179"/>
      <c r="E39" s="1180"/>
      <c r="F39" s="36">
        <v>1.3</v>
      </c>
      <c r="G39" s="37">
        <v>1.36</v>
      </c>
      <c r="H39" s="37">
        <v>1.6</v>
      </c>
      <c r="I39" s="37">
        <v>1.72</v>
      </c>
      <c r="J39" s="38">
        <v>1.73</v>
      </c>
      <c r="K39" s="22"/>
      <c r="L39" s="22"/>
      <c r="M39" s="22"/>
      <c r="N39" s="22"/>
      <c r="O39" s="22"/>
      <c r="P39" s="22"/>
    </row>
    <row r="40" spans="1:16" ht="39" customHeight="1" x14ac:dyDescent="0.15">
      <c r="A40" s="22"/>
      <c r="B40" s="35"/>
      <c r="C40" s="1178" t="s">
        <v>540</v>
      </c>
      <c r="D40" s="1179"/>
      <c r="E40" s="1180"/>
      <c r="F40" s="36">
        <v>0.37</v>
      </c>
      <c r="G40" s="37">
        <v>0.18</v>
      </c>
      <c r="H40" s="37">
        <v>0.28000000000000003</v>
      </c>
      <c r="I40" s="37">
        <v>0.82</v>
      </c>
      <c r="J40" s="38">
        <v>1.07</v>
      </c>
      <c r="K40" s="22"/>
      <c r="L40" s="22"/>
      <c r="M40" s="22"/>
      <c r="N40" s="22"/>
      <c r="O40" s="22"/>
      <c r="P40" s="22"/>
    </row>
    <row r="41" spans="1:16" ht="39" customHeight="1" x14ac:dyDescent="0.15">
      <c r="A41" s="22"/>
      <c r="B41" s="35"/>
      <c r="C41" s="1178" t="s">
        <v>541</v>
      </c>
      <c r="D41" s="1179"/>
      <c r="E41" s="1180"/>
      <c r="F41" s="36">
        <v>0</v>
      </c>
      <c r="G41" s="37">
        <v>0</v>
      </c>
      <c r="H41" s="37">
        <v>0.01</v>
      </c>
      <c r="I41" s="37">
        <v>0.02</v>
      </c>
      <c r="J41" s="38">
        <v>0.02</v>
      </c>
      <c r="K41" s="22"/>
      <c r="L41" s="22"/>
      <c r="M41" s="22"/>
      <c r="N41" s="22"/>
      <c r="O41" s="22"/>
      <c r="P41" s="22"/>
    </row>
    <row r="42" spans="1:16" ht="39" customHeight="1" x14ac:dyDescent="0.15">
      <c r="A42" s="22"/>
      <c r="B42" s="39"/>
      <c r="C42" s="1178" t="s">
        <v>542</v>
      </c>
      <c r="D42" s="1179"/>
      <c r="E42" s="1180"/>
      <c r="F42" s="36" t="s">
        <v>499</v>
      </c>
      <c r="G42" s="37" t="s">
        <v>499</v>
      </c>
      <c r="H42" s="37" t="s">
        <v>499</v>
      </c>
      <c r="I42" s="37" t="s">
        <v>499</v>
      </c>
      <c r="J42" s="38" t="s">
        <v>499</v>
      </c>
      <c r="K42" s="22"/>
      <c r="L42" s="22"/>
      <c r="M42" s="22"/>
      <c r="N42" s="22"/>
      <c r="O42" s="22"/>
      <c r="P42" s="22"/>
    </row>
    <row r="43" spans="1:16" ht="39" customHeight="1" thickBot="1" x14ac:dyDescent="0.2">
      <c r="A43" s="22"/>
      <c r="B43" s="40"/>
      <c r="C43" s="1181" t="s">
        <v>543</v>
      </c>
      <c r="D43" s="1182"/>
      <c r="E43" s="1183"/>
      <c r="F43" s="41">
        <v>0.06</v>
      </c>
      <c r="G43" s="42">
        <v>7.0000000000000007E-2</v>
      </c>
      <c r="H43" s="42">
        <v>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12090</v>
      </c>
      <c r="L45" s="60">
        <v>12062</v>
      </c>
      <c r="M45" s="60">
        <v>11773</v>
      </c>
      <c r="N45" s="60">
        <v>10741</v>
      </c>
      <c r="O45" s="61">
        <v>9891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499</v>
      </c>
      <c r="L47" s="64" t="s">
        <v>499</v>
      </c>
      <c r="M47" s="64" t="s">
        <v>499</v>
      </c>
      <c r="N47" s="64" t="s">
        <v>499</v>
      </c>
      <c r="O47" s="65" t="s">
        <v>499</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4103</v>
      </c>
      <c r="L48" s="64">
        <v>3826</v>
      </c>
      <c r="M48" s="64">
        <v>3769</v>
      </c>
      <c r="N48" s="64">
        <v>3785</v>
      </c>
      <c r="O48" s="65">
        <v>3513</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499</v>
      </c>
      <c r="L49" s="64" t="s">
        <v>499</v>
      </c>
      <c r="M49" s="64" t="s">
        <v>499</v>
      </c>
      <c r="N49" s="64" t="s">
        <v>499</v>
      </c>
      <c r="O49" s="65" t="s">
        <v>499</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1183</v>
      </c>
      <c r="L50" s="64">
        <v>1343</v>
      </c>
      <c r="M50" s="64">
        <v>1334</v>
      </c>
      <c r="N50" s="64">
        <v>996</v>
      </c>
      <c r="O50" s="65">
        <v>611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499</v>
      </c>
      <c r="L51" s="64" t="s">
        <v>499</v>
      </c>
      <c r="M51" s="64" t="s">
        <v>499</v>
      </c>
      <c r="N51" s="64" t="s">
        <v>499</v>
      </c>
      <c r="O51" s="65" t="s">
        <v>499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12594</v>
      </c>
      <c r="L52" s="64">
        <v>12563</v>
      </c>
      <c r="M52" s="64">
        <v>12666</v>
      </c>
      <c r="N52" s="64">
        <v>11812</v>
      </c>
      <c r="O52" s="65">
        <v>11468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4782</v>
      </c>
      <c r="L53" s="69">
        <v>4668</v>
      </c>
      <c r="M53" s="69">
        <v>4210</v>
      </c>
      <c r="N53" s="69">
        <v>3710</v>
      </c>
      <c r="O53" s="70">
        <v>2547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106505</v>
      </c>
      <c r="J41" s="83">
        <v>105878</v>
      </c>
      <c r="K41" s="83">
        <v>103283</v>
      </c>
      <c r="L41" s="83">
        <v>100258</v>
      </c>
      <c r="M41" s="84">
        <v>97105</v>
      </c>
    </row>
    <row r="42" spans="2:13" ht="27.75" customHeight="1" x14ac:dyDescent="0.15">
      <c r="B42" s="1204"/>
      <c r="C42" s="1205"/>
      <c r="D42" s="85"/>
      <c r="E42" s="1208" t="s">
        <v>26</v>
      </c>
      <c r="F42" s="1208"/>
      <c r="G42" s="1208"/>
      <c r="H42" s="1209"/>
      <c r="I42" s="86">
        <v>8228</v>
      </c>
      <c r="J42" s="87">
        <v>10334</v>
      </c>
      <c r="K42" s="87">
        <v>8991</v>
      </c>
      <c r="L42" s="87">
        <v>7642</v>
      </c>
      <c r="M42" s="88">
        <v>8720</v>
      </c>
    </row>
    <row r="43" spans="2:13" ht="27.75" customHeight="1" x14ac:dyDescent="0.15">
      <c r="B43" s="1204"/>
      <c r="C43" s="1205"/>
      <c r="D43" s="85"/>
      <c r="E43" s="1208" t="s">
        <v>27</v>
      </c>
      <c r="F43" s="1208"/>
      <c r="G43" s="1208"/>
      <c r="H43" s="1209"/>
      <c r="I43" s="86">
        <v>37628</v>
      </c>
      <c r="J43" s="87">
        <v>35488</v>
      </c>
      <c r="K43" s="87">
        <v>33862</v>
      </c>
      <c r="L43" s="87">
        <v>34523</v>
      </c>
      <c r="M43" s="88">
        <v>36641</v>
      </c>
    </row>
    <row r="44" spans="2:13" ht="27.75" customHeight="1" x14ac:dyDescent="0.15">
      <c r="B44" s="1204"/>
      <c r="C44" s="1205"/>
      <c r="D44" s="85"/>
      <c r="E44" s="1208" t="s">
        <v>28</v>
      </c>
      <c r="F44" s="1208"/>
      <c r="G44" s="1208"/>
      <c r="H44" s="1209"/>
      <c r="I44" s="86" t="s">
        <v>499</v>
      </c>
      <c r="J44" s="87" t="s">
        <v>499</v>
      </c>
      <c r="K44" s="87" t="s">
        <v>499</v>
      </c>
      <c r="L44" s="87" t="s">
        <v>499</v>
      </c>
      <c r="M44" s="88" t="s">
        <v>499</v>
      </c>
    </row>
    <row r="45" spans="2:13" ht="27.75" customHeight="1" x14ac:dyDescent="0.15">
      <c r="B45" s="1204"/>
      <c r="C45" s="1205"/>
      <c r="D45" s="85"/>
      <c r="E45" s="1208" t="s">
        <v>29</v>
      </c>
      <c r="F45" s="1208"/>
      <c r="G45" s="1208"/>
      <c r="H45" s="1209"/>
      <c r="I45" s="86">
        <v>17150</v>
      </c>
      <c r="J45" s="87">
        <v>15409</v>
      </c>
      <c r="K45" s="87">
        <v>14340</v>
      </c>
      <c r="L45" s="87">
        <v>14082</v>
      </c>
      <c r="M45" s="88">
        <v>14096</v>
      </c>
    </row>
    <row r="46" spans="2:13" ht="27.75" customHeight="1" x14ac:dyDescent="0.15">
      <c r="B46" s="1204"/>
      <c r="C46" s="1205"/>
      <c r="D46" s="89"/>
      <c r="E46" s="1208" t="s">
        <v>30</v>
      </c>
      <c r="F46" s="1208"/>
      <c r="G46" s="1208"/>
      <c r="H46" s="1209"/>
      <c r="I46" s="86" t="s">
        <v>499</v>
      </c>
      <c r="J46" s="87">
        <v>9</v>
      </c>
      <c r="K46" s="87">
        <v>3</v>
      </c>
      <c r="L46" s="87">
        <v>18</v>
      </c>
      <c r="M46" s="88">
        <v>10</v>
      </c>
    </row>
    <row r="47" spans="2:13" ht="27.75" customHeight="1" x14ac:dyDescent="0.15">
      <c r="B47" s="1204"/>
      <c r="C47" s="1205"/>
      <c r="D47" s="90"/>
      <c r="E47" s="1218" t="s">
        <v>31</v>
      </c>
      <c r="F47" s="1219"/>
      <c r="G47" s="1219"/>
      <c r="H47" s="1220"/>
      <c r="I47" s="86" t="s">
        <v>499</v>
      </c>
      <c r="J47" s="87" t="s">
        <v>499</v>
      </c>
      <c r="K47" s="87" t="s">
        <v>499</v>
      </c>
      <c r="L47" s="87" t="s">
        <v>499</v>
      </c>
      <c r="M47" s="88" t="s">
        <v>499</v>
      </c>
    </row>
    <row r="48" spans="2:13" ht="27.75" customHeight="1" x14ac:dyDescent="0.15">
      <c r="B48" s="1204"/>
      <c r="C48" s="1205"/>
      <c r="D48" s="85"/>
      <c r="E48" s="1208" t="s">
        <v>32</v>
      </c>
      <c r="F48" s="1208"/>
      <c r="G48" s="1208"/>
      <c r="H48" s="1209"/>
      <c r="I48" s="86" t="s">
        <v>499</v>
      </c>
      <c r="J48" s="87" t="s">
        <v>499</v>
      </c>
      <c r="K48" s="87" t="s">
        <v>499</v>
      </c>
      <c r="L48" s="87" t="s">
        <v>499</v>
      </c>
      <c r="M48" s="88" t="s">
        <v>499</v>
      </c>
    </row>
    <row r="49" spans="2:13" ht="27.75" customHeight="1" x14ac:dyDescent="0.15">
      <c r="B49" s="1206"/>
      <c r="C49" s="1207"/>
      <c r="D49" s="85"/>
      <c r="E49" s="1208" t="s">
        <v>33</v>
      </c>
      <c r="F49" s="1208"/>
      <c r="G49" s="1208"/>
      <c r="H49" s="1209"/>
      <c r="I49" s="86" t="s">
        <v>499</v>
      </c>
      <c r="J49" s="87" t="s">
        <v>499</v>
      </c>
      <c r="K49" s="87" t="s">
        <v>499</v>
      </c>
      <c r="L49" s="87" t="s">
        <v>499</v>
      </c>
      <c r="M49" s="88" t="s">
        <v>499</v>
      </c>
    </row>
    <row r="50" spans="2:13" ht="27.75" customHeight="1" x14ac:dyDescent="0.15">
      <c r="B50" s="1202" t="s">
        <v>34</v>
      </c>
      <c r="C50" s="1203"/>
      <c r="D50" s="91"/>
      <c r="E50" s="1208" t="s">
        <v>35</v>
      </c>
      <c r="F50" s="1208"/>
      <c r="G50" s="1208"/>
      <c r="H50" s="1209"/>
      <c r="I50" s="86">
        <v>11125</v>
      </c>
      <c r="J50" s="87">
        <v>11382</v>
      </c>
      <c r="K50" s="87">
        <v>11456</v>
      </c>
      <c r="L50" s="87">
        <v>11265</v>
      </c>
      <c r="M50" s="88">
        <v>10450</v>
      </c>
    </row>
    <row r="51" spans="2:13" ht="27.75" customHeight="1" x14ac:dyDescent="0.15">
      <c r="B51" s="1204"/>
      <c r="C51" s="1205"/>
      <c r="D51" s="85"/>
      <c r="E51" s="1208" t="s">
        <v>36</v>
      </c>
      <c r="F51" s="1208"/>
      <c r="G51" s="1208"/>
      <c r="H51" s="1209"/>
      <c r="I51" s="86">
        <v>32927</v>
      </c>
      <c r="J51" s="87">
        <v>32185</v>
      </c>
      <c r="K51" s="87">
        <v>34306</v>
      </c>
      <c r="L51" s="87">
        <v>32959</v>
      </c>
      <c r="M51" s="88">
        <v>31769</v>
      </c>
    </row>
    <row r="52" spans="2:13" ht="27.75" customHeight="1" x14ac:dyDescent="0.15">
      <c r="B52" s="1206"/>
      <c r="C52" s="1207"/>
      <c r="D52" s="85"/>
      <c r="E52" s="1208" t="s">
        <v>37</v>
      </c>
      <c r="F52" s="1208"/>
      <c r="G52" s="1208"/>
      <c r="H52" s="1209"/>
      <c r="I52" s="86">
        <v>92363</v>
      </c>
      <c r="J52" s="87">
        <v>91965</v>
      </c>
      <c r="K52" s="87">
        <v>89560</v>
      </c>
      <c r="L52" s="87">
        <v>86881</v>
      </c>
      <c r="M52" s="88">
        <v>83873</v>
      </c>
    </row>
    <row r="53" spans="2:13" ht="27.75" customHeight="1" thickBot="1" x14ac:dyDescent="0.2">
      <c r="B53" s="1210" t="s">
        <v>21</v>
      </c>
      <c r="C53" s="1211"/>
      <c r="D53" s="92"/>
      <c r="E53" s="1212" t="s">
        <v>38</v>
      </c>
      <c r="F53" s="1212"/>
      <c r="G53" s="1212"/>
      <c r="H53" s="1213"/>
      <c r="I53" s="93">
        <v>33095</v>
      </c>
      <c r="J53" s="94">
        <v>31586</v>
      </c>
      <c r="K53" s="94">
        <v>25157</v>
      </c>
      <c r="L53" s="94">
        <v>25417</v>
      </c>
      <c r="M53" s="95">
        <v>30479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21" t="s">
        <v>575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0"/>
      <c r="H50" s="1231"/>
      <c r="I50" s="1231"/>
      <c r="J50" s="1232"/>
      <c r="K50" s="356" t="s">
        <v>524</v>
      </c>
      <c r="L50" s="356" t="s">
        <v>525</v>
      </c>
      <c r="M50" s="356" t="s">
        <v>526</v>
      </c>
      <c r="N50" s="356" t="s">
        <v>527</v>
      </c>
      <c r="O50" s="356" t="s">
        <v>528</v>
      </c>
    </row>
    <row r="51" spans="1:17" x14ac:dyDescent="0.15">
      <c r="B51" s="250"/>
      <c r="C51" s="246"/>
      <c r="D51" s="246"/>
      <c r="E51" s="246"/>
      <c r="F51" s="246"/>
      <c r="G51" s="1233" t="s">
        <v>568</v>
      </c>
      <c r="H51" s="1234"/>
      <c r="I51" s="1239" t="s">
        <v>569</v>
      </c>
      <c r="J51" s="1239"/>
      <c r="K51" s="1241"/>
      <c r="L51" s="1241"/>
      <c r="M51" s="1241"/>
      <c r="N51" s="1242">
        <v>40.1</v>
      </c>
      <c r="O51" s="1242">
        <v>48</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576</v>
      </c>
      <c r="J53" s="1243"/>
      <c r="K53" s="1244"/>
      <c r="L53" s="1244"/>
      <c r="M53" s="1244"/>
      <c r="N53" s="1246">
        <v>65</v>
      </c>
      <c r="O53" s="1246">
        <v>66.5</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570</v>
      </c>
      <c r="H55" s="1248"/>
      <c r="I55" s="1243" t="s">
        <v>569</v>
      </c>
      <c r="J55" s="1243"/>
      <c r="K55" s="1241"/>
      <c r="L55" s="1241"/>
      <c r="M55" s="1241"/>
      <c r="N55" s="1242">
        <v>41.4</v>
      </c>
      <c r="O55" s="1242">
        <v>38.9</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574</v>
      </c>
      <c r="J57" s="1253"/>
      <c r="K57" s="1244"/>
      <c r="L57" s="1244"/>
      <c r="M57" s="1244"/>
      <c r="N57" s="1246">
        <v>60.2</v>
      </c>
      <c r="O57" s="1246">
        <v>62.1</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21" t="s">
        <v>577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0"/>
      <c r="H72" s="1231"/>
      <c r="I72" s="1231"/>
      <c r="J72" s="1232"/>
      <c r="K72" s="356" t="s">
        <v>524</v>
      </c>
      <c r="L72" s="356" t="s">
        <v>525</v>
      </c>
      <c r="M72" s="356" t="s">
        <v>526</v>
      </c>
      <c r="N72" s="356" t="s">
        <v>527</v>
      </c>
      <c r="O72" s="356" t="s">
        <v>528</v>
      </c>
    </row>
    <row r="73" spans="2:30" x14ac:dyDescent="0.15">
      <c r="B73" s="250"/>
      <c r="C73" s="246"/>
      <c r="D73" s="246"/>
      <c r="E73" s="246"/>
      <c r="F73" s="246"/>
      <c r="G73" s="1233" t="s">
        <v>568</v>
      </c>
      <c r="H73" s="1234"/>
      <c r="I73" s="1239" t="s">
        <v>569</v>
      </c>
      <c r="J73" s="1239"/>
      <c r="K73" s="1254">
        <v>52</v>
      </c>
      <c r="L73" s="1254">
        <v>49.3</v>
      </c>
      <c r="M73" s="1242">
        <v>39.799999999999997</v>
      </c>
      <c r="N73" s="1242">
        <v>40.1</v>
      </c>
      <c r="O73" s="1242">
        <v>48</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573</v>
      </c>
      <c r="J75" s="1243"/>
      <c r="K75" s="1246">
        <v>8.1</v>
      </c>
      <c r="L75" s="1246">
        <v>7.4</v>
      </c>
      <c r="M75" s="1246">
        <v>7.1</v>
      </c>
      <c r="N75" s="1246">
        <v>6.6</v>
      </c>
      <c r="O75" s="1246">
        <v>5.5</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570</v>
      </c>
      <c r="H77" s="1248"/>
      <c r="I77" s="1243" t="s">
        <v>569</v>
      </c>
      <c r="J77" s="1243"/>
      <c r="K77" s="1254">
        <v>62.7</v>
      </c>
      <c r="L77" s="1254">
        <v>54.4</v>
      </c>
      <c r="M77" s="1242">
        <v>47</v>
      </c>
      <c r="N77" s="1242">
        <v>41.4</v>
      </c>
      <c r="O77" s="1242">
        <v>38.9</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573</v>
      </c>
      <c r="J79" s="1253"/>
      <c r="K79" s="1256">
        <v>8.6</v>
      </c>
      <c r="L79" s="1256">
        <v>8.1</v>
      </c>
      <c r="M79" s="1256">
        <v>7.3</v>
      </c>
      <c r="N79" s="1256">
        <v>6.7</v>
      </c>
      <c r="O79" s="1256">
        <v>6.4</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40360</v>
      </c>
      <c r="E3" s="118"/>
      <c r="F3" s="119">
        <v>41705</v>
      </c>
      <c r="G3" s="120"/>
      <c r="H3" s="121"/>
    </row>
    <row r="4" spans="1:8" x14ac:dyDescent="0.15">
      <c r="A4" s="122"/>
      <c r="B4" s="123"/>
      <c r="C4" s="124"/>
      <c r="D4" s="125">
        <v>26198</v>
      </c>
      <c r="E4" s="126"/>
      <c r="F4" s="127">
        <v>22742</v>
      </c>
      <c r="G4" s="128"/>
      <c r="H4" s="129"/>
    </row>
    <row r="5" spans="1:8" x14ac:dyDescent="0.15">
      <c r="A5" s="110" t="s">
        <v>518</v>
      </c>
      <c r="B5" s="115"/>
      <c r="C5" s="116"/>
      <c r="D5" s="117">
        <v>47201</v>
      </c>
      <c r="E5" s="118"/>
      <c r="F5" s="119">
        <v>47677</v>
      </c>
      <c r="G5" s="120"/>
      <c r="H5" s="121"/>
    </row>
    <row r="6" spans="1:8" x14ac:dyDescent="0.15">
      <c r="A6" s="122"/>
      <c r="B6" s="123"/>
      <c r="C6" s="124"/>
      <c r="D6" s="125">
        <v>21877</v>
      </c>
      <c r="E6" s="126"/>
      <c r="F6" s="127">
        <v>23360</v>
      </c>
      <c r="G6" s="128"/>
      <c r="H6" s="129"/>
    </row>
    <row r="7" spans="1:8" x14ac:dyDescent="0.15">
      <c r="A7" s="110" t="s">
        <v>519</v>
      </c>
      <c r="B7" s="115"/>
      <c r="C7" s="116"/>
      <c r="D7" s="117">
        <v>48009</v>
      </c>
      <c r="E7" s="118"/>
      <c r="F7" s="119">
        <v>51613</v>
      </c>
      <c r="G7" s="120"/>
      <c r="H7" s="121"/>
    </row>
    <row r="8" spans="1:8" x14ac:dyDescent="0.15">
      <c r="A8" s="122"/>
      <c r="B8" s="123"/>
      <c r="C8" s="124"/>
      <c r="D8" s="125">
        <v>26534</v>
      </c>
      <c r="E8" s="126"/>
      <c r="F8" s="127">
        <v>25872</v>
      </c>
      <c r="G8" s="128"/>
      <c r="H8" s="129"/>
    </row>
    <row r="9" spans="1:8" x14ac:dyDescent="0.15">
      <c r="A9" s="110" t="s">
        <v>520</v>
      </c>
      <c r="B9" s="115"/>
      <c r="C9" s="116"/>
      <c r="D9" s="117">
        <v>36252</v>
      </c>
      <c r="E9" s="118"/>
      <c r="F9" s="119">
        <v>50880</v>
      </c>
      <c r="G9" s="120"/>
      <c r="H9" s="121"/>
    </row>
    <row r="10" spans="1:8" x14ac:dyDescent="0.15">
      <c r="A10" s="122"/>
      <c r="B10" s="123"/>
      <c r="C10" s="124"/>
      <c r="D10" s="125">
        <v>23979</v>
      </c>
      <c r="E10" s="126"/>
      <c r="F10" s="127">
        <v>27819</v>
      </c>
      <c r="G10" s="128"/>
      <c r="H10" s="129"/>
    </row>
    <row r="11" spans="1:8" x14ac:dyDescent="0.15">
      <c r="A11" s="110" t="s">
        <v>521</v>
      </c>
      <c r="B11" s="115"/>
      <c r="C11" s="116"/>
      <c r="D11" s="117">
        <v>40831</v>
      </c>
      <c r="E11" s="118"/>
      <c r="F11" s="119">
        <v>46395</v>
      </c>
      <c r="G11" s="120"/>
      <c r="H11" s="121"/>
    </row>
    <row r="12" spans="1:8" x14ac:dyDescent="0.15">
      <c r="A12" s="122"/>
      <c r="B12" s="123"/>
      <c r="C12" s="130"/>
      <c r="D12" s="125">
        <v>24489</v>
      </c>
      <c r="E12" s="126"/>
      <c r="F12" s="127">
        <v>26304</v>
      </c>
      <c r="G12" s="128"/>
      <c r="H12" s="129"/>
    </row>
    <row r="13" spans="1:8" x14ac:dyDescent="0.15">
      <c r="A13" s="110"/>
      <c r="B13" s="115"/>
      <c r="C13" s="131"/>
      <c r="D13" s="132">
        <v>42531</v>
      </c>
      <c r="E13" s="133"/>
      <c r="F13" s="134">
        <v>47654</v>
      </c>
      <c r="G13" s="135"/>
      <c r="H13" s="121"/>
    </row>
    <row r="14" spans="1:8" x14ac:dyDescent="0.15">
      <c r="A14" s="122"/>
      <c r="B14" s="123"/>
      <c r="C14" s="124"/>
      <c r="D14" s="125">
        <v>24615</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5.24</v>
      </c>
      <c r="C19" s="136">
        <f>ROUND(VALUE(SUBSTITUTE(実質収支比率等に係る経年分析!G$48,"▲","-")),2)</f>
        <v>6.31</v>
      </c>
      <c r="D19" s="136">
        <f>ROUND(VALUE(SUBSTITUTE(実質収支比率等に係る経年分析!H$48,"▲","-")),2)</f>
        <v>5.72</v>
      </c>
      <c r="E19" s="136">
        <f>ROUND(VALUE(SUBSTITUTE(実質収支比率等に係る経年分析!I$48,"▲","-")),2)</f>
        <v>5.89</v>
      </c>
      <c r="F19" s="136">
        <f>ROUND(VALUE(SUBSTITUTE(実質収支比率等に係る経年分析!J$48,"▲","-")),2)</f>
        <v>4.9400000000000004</v>
      </c>
    </row>
    <row r="20" spans="1:11" x14ac:dyDescent="0.15">
      <c r="A20" s="136" t="s">
        <v>43</v>
      </c>
      <c r="B20" s="136">
        <f>ROUND(VALUE(SUBSTITUTE(実質収支比率等に係る経年分析!F$47,"▲","-")),2)</f>
        <v>10.96</v>
      </c>
      <c r="C20" s="136">
        <f>ROUND(VALUE(SUBSTITUTE(実質収支比率等に係る経年分析!G$47,"▲","-")),2)</f>
        <v>11.08</v>
      </c>
      <c r="D20" s="136">
        <f>ROUND(VALUE(SUBSTITUTE(実質収支比率等に係る経年分析!H$47,"▲","-")),2)</f>
        <v>11.18</v>
      </c>
      <c r="E20" s="136">
        <f>ROUND(VALUE(SUBSTITUTE(実質収支比率等に係る経年分析!I$47,"▲","-")),2)</f>
        <v>10</v>
      </c>
      <c r="F20" s="136">
        <f>ROUND(VALUE(SUBSTITUTE(実質収支比率等に係る経年分析!J$47,"▲","-")),2)</f>
        <v>7.61</v>
      </c>
    </row>
    <row r="21" spans="1:11" x14ac:dyDescent="0.15">
      <c r="A21" s="136" t="s">
        <v>44</v>
      </c>
      <c r="B21" s="136">
        <f>IF(ISNUMBER(VALUE(SUBSTITUTE(実質収支比率等に係る経年分析!F$49,"▲","-"))),ROUND(VALUE(SUBSTITUTE(実質収支比率等に係る経年分析!F$49,"▲","-")),2),NA())</f>
        <v>-5.01</v>
      </c>
      <c r="C21" s="136">
        <f>IF(ISNUMBER(VALUE(SUBSTITUTE(実質収支比率等に係る経年分析!G$49,"▲","-"))),ROUND(VALUE(SUBSTITUTE(実質収支比率等に係る経年分析!G$49,"▲","-")),2),NA())</f>
        <v>-1.29</v>
      </c>
      <c r="D21" s="136">
        <f>IF(ISNUMBER(VALUE(SUBSTITUTE(実質収支比率等に係る経年分析!H$49,"▲","-"))),ROUND(VALUE(SUBSTITUTE(実質収支比率等に係る経年分析!H$49,"▲","-")),2),NA())</f>
        <v>-3.82</v>
      </c>
      <c r="E21" s="136">
        <f>IF(ISNUMBER(VALUE(SUBSTITUTE(実質収支比率等に係る経年分析!I$49,"▲","-"))),ROUND(VALUE(SUBSTITUTE(実質収支比率等に係る経年分析!I$49,"▲","-")),2),NA())</f>
        <v>-4.0599999999999996</v>
      </c>
      <c r="F21" s="136">
        <f>IF(ISNUMBER(VALUE(SUBSTITUTE(実質収支比率等に係る経年分析!J$49,"▲","-"))),ROUND(VALUE(SUBSTITUTE(実質収支比率等に係る経年分析!J$49,"▲","-")),2),NA())</f>
        <v>-6.27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0.28000000000000003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1.07</v>
      </c>
    </row>
    <row r="31" spans="1:11" x14ac:dyDescent="0.15">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1.73</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2.29</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2.0099999999999998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2.4900000000000002</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9.5399999999999991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12594</v>
      </c>
      <c r="E42" s="138"/>
      <c r="F42" s="138"/>
      <c r="G42" s="138">
        <f>'実質公債費比率（分子）の構造'!L$52</f>
        <v>12563</v>
      </c>
      <c r="H42" s="138"/>
      <c r="I42" s="138"/>
      <c r="J42" s="138">
        <f>'実質公債費比率（分子）の構造'!M$52</f>
        <v>12666</v>
      </c>
      <c r="K42" s="138"/>
      <c r="L42" s="138"/>
      <c r="M42" s="138">
        <f>'実質公債費比率（分子）の構造'!N$52</f>
        <v>11812</v>
      </c>
      <c r="N42" s="138"/>
      <c r="O42" s="138"/>
      <c r="P42" s="138">
        <f>'実質公債費比率（分子）の構造'!O$52</f>
        <v>11468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1183</v>
      </c>
      <c r="C44" s="138"/>
      <c r="D44" s="138"/>
      <c r="E44" s="138">
        <f>'実質公債費比率（分子）の構造'!L$50</f>
        <v>1343</v>
      </c>
      <c r="F44" s="138"/>
      <c r="G44" s="138"/>
      <c r="H44" s="138">
        <f>'実質公債費比率（分子）の構造'!M$50</f>
        <v>1334</v>
      </c>
      <c r="I44" s="138"/>
      <c r="J44" s="138"/>
      <c r="K44" s="138">
        <f>'実質公債費比率（分子）の構造'!N$50</f>
        <v>996</v>
      </c>
      <c r="L44" s="138"/>
      <c r="M44" s="138"/>
      <c r="N44" s="138">
        <f>'実質公債費比率（分子）の構造'!O$50</f>
        <v>611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4103</v>
      </c>
      <c r="C46" s="138"/>
      <c r="D46" s="138"/>
      <c r="E46" s="138">
        <f>'実質公債費比率（分子）の構造'!L$48</f>
        <v>3826</v>
      </c>
      <c r="F46" s="138"/>
      <c r="G46" s="138"/>
      <c r="H46" s="138">
        <f>'実質公債費比率（分子）の構造'!M$48</f>
        <v>3769</v>
      </c>
      <c r="I46" s="138"/>
      <c r="J46" s="138"/>
      <c r="K46" s="138">
        <f>'実質公債費比率（分子）の構造'!N$48</f>
        <v>3785</v>
      </c>
      <c r="L46" s="138"/>
      <c r="M46" s="138"/>
      <c r="N46" s="138">
        <f>'実質公債費比率（分子）の構造'!O$48</f>
        <v>3513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12090</v>
      </c>
      <c r="C49" s="138"/>
      <c r="D49" s="138"/>
      <c r="E49" s="138">
        <f>'実質公債費比率（分子）の構造'!L$45</f>
        <v>12062</v>
      </c>
      <c r="F49" s="138"/>
      <c r="G49" s="138"/>
      <c r="H49" s="138">
        <f>'実質公債費比率（分子）の構造'!M$45</f>
        <v>11773</v>
      </c>
      <c r="I49" s="138"/>
      <c r="J49" s="138"/>
      <c r="K49" s="138">
        <f>'実質公債費比率（分子）の構造'!N$45</f>
        <v>10741</v>
      </c>
      <c r="L49" s="138"/>
      <c r="M49" s="138"/>
      <c r="N49" s="138">
        <f>'実質公債費比率（分子）の構造'!O$45</f>
        <v>9891</v>
      </c>
      <c r="O49" s="138"/>
      <c r="P49" s="138"/>
    </row>
    <row r="50" spans="1:16" x14ac:dyDescent="0.15">
      <c r="A50" s="138" t="s">
        <v>59</v>
      </c>
      <c r="B50" s="138" t="e">
        <f>NA()</f>
        <v>#N/A</v>
      </c>
      <c r="C50" s="138">
        <f>IF(ISNUMBER('実質公債費比率（分子）の構造'!K$53),'実質公債費比率（分子）の構造'!K$53,NA())</f>
        <v>4782</v>
      </c>
      <c r="D50" s="138" t="e">
        <f>NA()</f>
        <v>#N/A</v>
      </c>
      <c r="E50" s="138" t="e">
        <f>NA()</f>
        <v>#N/A</v>
      </c>
      <c r="F50" s="138">
        <f>IF(ISNUMBER('実質公債費比率（分子）の構造'!L$53),'実質公債費比率（分子）の構造'!L$53,NA())</f>
        <v>4668</v>
      </c>
      <c r="G50" s="138" t="e">
        <f>NA()</f>
        <v>#N/A</v>
      </c>
      <c r="H50" s="138" t="e">
        <f>NA()</f>
        <v>#N/A</v>
      </c>
      <c r="I50" s="138">
        <f>IF(ISNUMBER('実質公債費比率（分子）の構造'!M$53),'実質公債費比率（分子）の構造'!M$53,NA())</f>
        <v>4210</v>
      </c>
      <c r="J50" s="138" t="e">
        <f>NA()</f>
        <v>#N/A</v>
      </c>
      <c r="K50" s="138" t="e">
        <f>NA()</f>
        <v>#N/A</v>
      </c>
      <c r="L50" s="138">
        <f>IF(ISNUMBER('実質公債費比率（分子）の構造'!N$53),'実質公債費比率（分子）の構造'!N$53,NA())</f>
        <v>3710</v>
      </c>
      <c r="M50" s="138" t="e">
        <f>NA()</f>
        <v>#N/A</v>
      </c>
      <c r="N50" s="138" t="e">
        <f>NA()</f>
        <v>#N/A</v>
      </c>
      <c r="O50" s="138">
        <f>IF(ISNUMBER('実質公債費比率（分子）の構造'!O$53),'実質公債費比率（分子）の構造'!O$53,NA())</f>
        <v>2547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92363</v>
      </c>
      <c r="E56" s="137"/>
      <c r="F56" s="137"/>
      <c r="G56" s="137">
        <f>'将来負担比率（分子）の構造'!J$52</f>
        <v>91965</v>
      </c>
      <c r="H56" s="137"/>
      <c r="I56" s="137"/>
      <c r="J56" s="137">
        <f>'将来負担比率（分子）の構造'!K$52</f>
        <v>89560</v>
      </c>
      <c r="K56" s="137"/>
      <c r="L56" s="137"/>
      <c r="M56" s="137">
        <f>'将来負担比率（分子）の構造'!L$52</f>
        <v>86881</v>
      </c>
      <c r="N56" s="137"/>
      <c r="O56" s="137"/>
      <c r="P56" s="137">
        <f>'将来負担比率（分子）の構造'!M$52</f>
        <v>83873</v>
      </c>
    </row>
    <row r="57" spans="1:16" x14ac:dyDescent="0.15">
      <c r="A57" s="137" t="s">
        <v>36</v>
      </c>
      <c r="B57" s="137"/>
      <c r="C57" s="137"/>
      <c r="D57" s="137">
        <f>'将来負担比率（分子）の構造'!I$51</f>
        <v>32927</v>
      </c>
      <c r="E57" s="137"/>
      <c r="F57" s="137"/>
      <c r="G57" s="137">
        <f>'将来負担比率（分子）の構造'!J$51</f>
        <v>32185</v>
      </c>
      <c r="H57" s="137"/>
      <c r="I57" s="137"/>
      <c r="J57" s="137">
        <f>'将来負担比率（分子）の構造'!K$51</f>
        <v>34306</v>
      </c>
      <c r="K57" s="137"/>
      <c r="L57" s="137"/>
      <c r="M57" s="137">
        <f>'将来負担比率（分子）の構造'!L$51</f>
        <v>32959</v>
      </c>
      <c r="N57" s="137"/>
      <c r="O57" s="137"/>
      <c r="P57" s="137">
        <f>'将来負担比率（分子）の構造'!M$51</f>
        <v>31769</v>
      </c>
    </row>
    <row r="58" spans="1:16" x14ac:dyDescent="0.15">
      <c r="A58" s="137" t="s">
        <v>35</v>
      </c>
      <c r="B58" s="137"/>
      <c r="C58" s="137"/>
      <c r="D58" s="137">
        <f>'将来負担比率（分子）の構造'!I$50</f>
        <v>11125</v>
      </c>
      <c r="E58" s="137"/>
      <c r="F58" s="137"/>
      <c r="G58" s="137">
        <f>'将来負担比率（分子）の構造'!J$50</f>
        <v>11382</v>
      </c>
      <c r="H58" s="137"/>
      <c r="I58" s="137"/>
      <c r="J58" s="137">
        <f>'将来負担比率（分子）の構造'!K$50</f>
        <v>11456</v>
      </c>
      <c r="K58" s="137"/>
      <c r="L58" s="137"/>
      <c r="M58" s="137">
        <f>'将来負担比率（分子）の構造'!L$50</f>
        <v>11265</v>
      </c>
      <c r="N58" s="137"/>
      <c r="O58" s="137"/>
      <c r="P58" s="137">
        <f>'将来負担比率（分子）の構造'!M$50</f>
        <v>10450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9</v>
      </c>
      <c r="F61" s="137"/>
      <c r="G61" s="137"/>
      <c r="H61" s="137">
        <f>'将来負担比率（分子）の構造'!K$46</f>
        <v>3</v>
      </c>
      <c r="I61" s="137"/>
      <c r="J61" s="137"/>
      <c r="K61" s="137">
        <f>'将来負担比率（分子）の構造'!L$46</f>
        <v>18</v>
      </c>
      <c r="L61" s="137"/>
      <c r="M61" s="137"/>
      <c r="N61" s="137">
        <f>'将来負担比率（分子）の構造'!M$46</f>
        <v>10</v>
      </c>
      <c r="O61" s="137"/>
      <c r="P61" s="137"/>
    </row>
    <row r="62" spans="1:16" x14ac:dyDescent="0.15">
      <c r="A62" s="137" t="s">
        <v>29</v>
      </c>
      <c r="B62" s="137">
        <f>'将来負担比率（分子）の構造'!I$45</f>
        <v>17150</v>
      </c>
      <c r="C62" s="137"/>
      <c r="D62" s="137"/>
      <c r="E62" s="137">
        <f>'将来負担比率（分子）の構造'!J$45</f>
        <v>15409</v>
      </c>
      <c r="F62" s="137"/>
      <c r="G62" s="137"/>
      <c r="H62" s="137">
        <f>'将来負担比率（分子）の構造'!K$45</f>
        <v>14340</v>
      </c>
      <c r="I62" s="137"/>
      <c r="J62" s="137"/>
      <c r="K62" s="137">
        <f>'将来負担比率（分子）の構造'!L$45</f>
        <v>14082</v>
      </c>
      <c r="L62" s="137"/>
      <c r="M62" s="137"/>
      <c r="N62" s="137">
        <f>'将来負担比率（分子）の構造'!M$45</f>
        <v>14096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37628</v>
      </c>
      <c r="C64" s="137"/>
      <c r="D64" s="137"/>
      <c r="E64" s="137">
        <f>'将来負担比率（分子）の構造'!J$43</f>
        <v>35488</v>
      </c>
      <c r="F64" s="137"/>
      <c r="G64" s="137"/>
      <c r="H64" s="137">
        <f>'将来負担比率（分子）の構造'!K$43</f>
        <v>33862</v>
      </c>
      <c r="I64" s="137"/>
      <c r="J64" s="137"/>
      <c r="K64" s="137">
        <f>'将来負担比率（分子）の構造'!L$43</f>
        <v>34523</v>
      </c>
      <c r="L64" s="137"/>
      <c r="M64" s="137"/>
      <c r="N64" s="137">
        <f>'将来負担比率（分子）の構造'!M$43</f>
        <v>36641</v>
      </c>
      <c r="O64" s="137"/>
      <c r="P64" s="137"/>
    </row>
    <row r="65" spans="1:16" x14ac:dyDescent="0.15">
      <c r="A65" s="137" t="s">
        <v>26</v>
      </c>
      <c r="B65" s="137">
        <f>'将来負担比率（分子）の構造'!I$42</f>
        <v>8228</v>
      </c>
      <c r="C65" s="137"/>
      <c r="D65" s="137"/>
      <c r="E65" s="137">
        <f>'将来負担比率（分子）の構造'!J$42</f>
        <v>10334</v>
      </c>
      <c r="F65" s="137"/>
      <c r="G65" s="137"/>
      <c r="H65" s="137">
        <f>'将来負担比率（分子）の構造'!K$42</f>
        <v>8991</v>
      </c>
      <c r="I65" s="137"/>
      <c r="J65" s="137"/>
      <c r="K65" s="137">
        <f>'将来負担比率（分子）の構造'!L$42</f>
        <v>7642</v>
      </c>
      <c r="L65" s="137"/>
      <c r="M65" s="137"/>
      <c r="N65" s="137">
        <f>'将来負担比率（分子）の構造'!M$42</f>
        <v>8720</v>
      </c>
      <c r="O65" s="137"/>
      <c r="P65" s="137"/>
    </row>
    <row r="66" spans="1:16" x14ac:dyDescent="0.15">
      <c r="A66" s="137" t="s">
        <v>25</v>
      </c>
      <c r="B66" s="137">
        <f>'将来負担比率（分子）の構造'!I$41</f>
        <v>106505</v>
      </c>
      <c r="C66" s="137"/>
      <c r="D66" s="137"/>
      <c r="E66" s="137">
        <f>'将来負担比率（分子）の構造'!J$41</f>
        <v>105878</v>
      </c>
      <c r="F66" s="137"/>
      <c r="G66" s="137"/>
      <c r="H66" s="137">
        <f>'将来負担比率（分子）の構造'!K$41</f>
        <v>103283</v>
      </c>
      <c r="I66" s="137"/>
      <c r="J66" s="137"/>
      <c r="K66" s="137">
        <f>'将来負担比率（分子）の構造'!L$41</f>
        <v>100258</v>
      </c>
      <c r="L66" s="137"/>
      <c r="M66" s="137"/>
      <c r="N66" s="137">
        <f>'将来負担比率（分子）の構造'!M$41</f>
        <v>97105</v>
      </c>
      <c r="O66" s="137"/>
      <c r="P66" s="137"/>
    </row>
    <row r="67" spans="1:16" x14ac:dyDescent="0.15">
      <c r="A67" s="137" t="s">
        <v>63</v>
      </c>
      <c r="B67" s="137" t="e">
        <f>NA()</f>
        <v>#N/A</v>
      </c>
      <c r="C67" s="137">
        <f>IF(ISNUMBER('将来負担比率（分子）の構造'!I$53), IF('将来負担比率（分子）の構造'!I$53 &lt; 0, 0, '将来負担比率（分子）の構造'!I$53), NA())</f>
        <v>33095</v>
      </c>
      <c r="D67" s="137" t="e">
        <f>NA()</f>
        <v>#N/A</v>
      </c>
      <c r="E67" s="137" t="e">
        <f>NA()</f>
        <v>#N/A</v>
      </c>
      <c r="F67" s="137">
        <f>IF(ISNUMBER('将来負担比率（分子）の構造'!J$53), IF('将来負担比率（分子）の構造'!J$53 &lt; 0, 0, '将来負担比率（分子）の構造'!J$53), NA())</f>
        <v>31586</v>
      </c>
      <c r="G67" s="137" t="e">
        <f>NA()</f>
        <v>#N/A</v>
      </c>
      <c r="H67" s="137" t="e">
        <f>NA()</f>
        <v>#N/A</v>
      </c>
      <c r="I67" s="137">
        <f>IF(ISNUMBER('将来負担比率（分子）の構造'!K$53), IF('将来負担比率（分子）の構造'!K$53 &lt; 0, 0, '将来負担比率（分子）の構造'!K$53), NA())</f>
        <v>25157</v>
      </c>
      <c r="J67" s="137" t="e">
        <f>NA()</f>
        <v>#N/A</v>
      </c>
      <c r="K67" s="137" t="e">
        <f>NA()</f>
        <v>#N/A</v>
      </c>
      <c r="L67" s="137">
        <f>IF(ISNUMBER('将来負担比率（分子）の構造'!L$53), IF('将来負担比率（分子）の構造'!L$53 &lt; 0, 0, '将来負担比率（分子）の構造'!L$53), NA())</f>
        <v>25417</v>
      </c>
      <c r="M67" s="137" t="e">
        <f>NA()</f>
        <v>#N/A</v>
      </c>
      <c r="N67" s="137" t="e">
        <f>NA()</f>
        <v>#N/A</v>
      </c>
      <c r="O67" s="137">
        <f>IF(ISNUMBER('将来負担比率（分子）の構造'!M$53), IF('将来負担比率（分子）の構造'!M$53 &lt; 0, 0, '将来負担比率（分子）の構造'!M$53), NA())</f>
        <v>30479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2018-05-16T00:52:01Z</cp:lastPrinted>
  <dcterms:created xsi:type="dcterms:W3CDTF">2018-01-24T05:13:09Z</dcterms:created>
  <dcterms:modified xsi:type="dcterms:W3CDTF">2018-11-12T07:36:29Z</dcterms:modified>
  <cp:category/>
</cp:coreProperties>
</file>