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7530" tabRatio="7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O37" i="9"/>
  <c r="BE37" i="9"/>
  <c r="AM37" i="9"/>
  <c r="BE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U34" i="9"/>
  <c r="U35" i="9" s="1"/>
  <c r="U36" i="9" s="1"/>
  <c r="U37" i="9" s="1"/>
  <c r="U38" i="9" s="1"/>
  <c r="AM34" i="9" l="1"/>
  <c r="AM35" i="9" s="1"/>
  <c r="AM36"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<sst xmlns="http://schemas.openxmlformats.org/spreadsheetml/2006/main" count="1068" uniqueCount="572">
  <si>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</si>
  <si>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</si>
  <si>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</si>
  <si>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</si>
  <si>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</si>
  <si>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</si>
  <si>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</si>
  <si>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</si>
  <si>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</si>
  <si>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</si>
  <si>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</si>
  <si>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</si>
  <si>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</si>
  <si>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</si>
  <si>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</si>
  <si>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</si>
  <si>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</si>
  <si>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</si>
  <si>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</si>
  <si>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</si>
  <si>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</si>
  <si>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</si>
  <si>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</si>
  <si>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</si>
  <si>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</si>
  <si>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</si>
  <si>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</si>
  <si>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</si>
  <si>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</si>
  <si>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</si>
  <si>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</si>
  <si>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</si>
  <si>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</si>
  <si>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</si>
  <si>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</si>
  <si>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</si>
  <si>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</si>
  <si>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</si>
  <si>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</si>
  <si>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</si>
  <si>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</si>
  <si>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</si>
  <si>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</si>
  <si>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</si>
  <si>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</si>
  <si>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</si>
  <si>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</si>
  <si>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</si>
  <si>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</si>
  <si>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</si>
  <si>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</si>
  <si>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</si>
  <si>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</si>
  <si>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</si>
  <si>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</si>
  <si>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</si>
  <si>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</si>
  <si>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</si>
  <si>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</si>
  <si>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</si>
  <si>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</si>
  <si>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</si>
  <si>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</si>
  <si>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</si>
  <si>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</si>
  <si>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</si>
  <si>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</si>
  <si>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</si>
  <si>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</si>
  <si>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</si>
  <si>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</si>
  <si>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</si>
  <si>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</si>
  <si>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</si>
  <si>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</si>
  <si>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</si>
  <si>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</si>
  <si>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</si>
  <si>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</si>
  <si>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</si>
  <si>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</si>
  <si>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</si>
  <si>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</si>
  <si>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</si>
  <si>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</si>
  <si>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</si>
  <si>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</si>
  <si>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</si>
  <si>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</si>
  <si>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</si>
  <si>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</si>
  <si>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</si>
  <si>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</si>
  <si>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</si>
  <si>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</si>
  <si>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</si>
  <si>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</si>
  <si>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</si>
  <si>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</si>
  <si>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</si>
  <si>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</si>
  <si>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</si>
  <si>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</si>
  <si>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</si>
  <si>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</si>
  <si>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</si>
  <si>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</si>
  <si>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</si>
  <si>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</si>
  <si>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</si>
  <si>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</si>
  <si>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</si>
  <si>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</si>
  <si>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</si>
  <si>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</si>
  <si>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</si>
  <si>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</si>
  <si>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</si>
  <si>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</si>
  <si>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</si>
  <si>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</si>
  <si>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</si>
  <si>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</si>
  <si>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</si>
  <si>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</si>
  <si>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</si>
  <si>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</si>
  <si>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</si>
  <si>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</si>
  <si>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</si>
  <si>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</si>
  <si>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</si>
  <si>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</si>
  <si>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</si>
  <si>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</si>
  <si>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</si>
  <si>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</si>
  <si>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</si>
  <si>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</si>
  <si>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</si>
  <si>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</si>
  <si>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</si>
  <si>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</si>
  <si>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</si>
  <si>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</si>
  <si>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</si>
  <si>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</si>
  <si>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</si>
  <si>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</si>
  <si>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</si>
  <si>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</si>
  <si>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</si>
  <si>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</si>
  <si>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</si>
  <si>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</si>
  <si>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</si>
  <si>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</si>
  <si>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</si>
  <si>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</si>
  <si>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</si>
  <si>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</si>
  <si>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</si>
  <si>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</si>
  <si>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</si>
  <si>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</si>
  <si>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</si>
  <si>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</si>
  <si>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</si>
  <si>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</si>
  <si>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</si>
  <si>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</si>
  <si>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</si>
  <si>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</si>
  <si>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</si>
  <si>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</si>
  <si>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</si>
  <si>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</si>
  <si>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</si>
  <si>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</si>
  <si>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</si>
  <si>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</si>
  <si>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</si>
  <si>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</si>
  <si>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</si>
  <si>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</si>
  <si>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</si>
  <si>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</si>
  <si>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</si>
  <si>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</si>
  <si>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</si>
  <si>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</si>
  <si>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</si>
  <si>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</si>
  <si>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</si>
  <si>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</si>
  <si>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</si>
  <si>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</si>
  <si>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</si>
  <si>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愛知県半田市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</si>
  <si>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</si>
  <si>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</si>
  <si>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</si>
  <si>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</si>
  <si>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</si>
  <si>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</si>
  <si>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</si>
  <si>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</si>
  <si>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</si>
  <si>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</si>
  <si>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</si>
  <si>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</si>
  <si>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</si>
  <si>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</si>
  <si>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</si>
  <si>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</si>
  <si>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</si>
  <si>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</si>
  <si>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</si>
  <si>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</si>
  <si>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</si>
  <si>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</si>
  <si>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</si>
  <si>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</si>
  <si>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</si>
  <si>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</si>
  <si>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</si>
  <si>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</si>
  <si>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</si>
  <si>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</si>
  <si>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</si>
  <si>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</si>
  <si>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</si>
  <si>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</si>
  <si>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</si>
  <si>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</si>
  <si>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</si>
  <si>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</si>
  <si>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</si>
  <si>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</si>
  <si>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</si>
  <si>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</si>
  <si>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</si>
  <si>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</si>
  <si>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</si>
  <si>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</si>
  <si>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</si>
  <si>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</si>
  <si>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</si>
  <si>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</si>
  <si>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</si>
  <si>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</si>
  <si>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</si>
  <si>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</si>
  <si>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</si>
  <si>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</si>
  <si>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</si>
  <si>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</si>
  <si>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</si>
  <si>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</si>
  <si>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</si>
  <si>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</si>
  <si>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</si>
  <si>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</si>
  <si>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</si>
  <si>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</si>
  <si>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</si>
  <si>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</si>
  <si>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</si>
  <si>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</si>
  <si>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</si>
  <si>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</si>
  <si>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</si>
  <si>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</si>
  <si>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</si>
  <si>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</si>
  <si>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</si>
  <si>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</si>
  <si>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</si>
  <si>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</si>
  <si>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</si>
  <si>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</si>
  <si>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</si>
  <si>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</si>
  <si>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</si>
  <si>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</si>
  <si>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</si>
  <si>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</si>
  <si>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</si>
  <si>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</si>
  <si>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</si>
  <si>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</si>
  <si>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</si>
  <si>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</si>
  <si>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</si>
  <si>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</si>
  <si>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</si>
  <si>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</si>
  <si>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</si>
  <si>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</si>
  <si>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</si>
  <si>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</si>
  <si>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</si>
  <si>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</si>
  <si>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</si>
  <si>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</si>
  <si>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</si>
  <si>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</si>
  <si>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</si>
  <si>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</si>
  <si>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</si>
  <si>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</si>
  <si>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</si>
  <si>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</si>
  <si>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</si>
  <si>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</si>
  <si>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</si>
  <si>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</si>
  <si>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</si>
  <si>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</si>
  <si>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</si>
  <si>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</si>
  <si>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</si>
  <si>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</si>
  <si>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</si>
  <si>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</si>
  <si>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</si>
  <si>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</si>
  <si>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</si>
  <si>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</si>
  <si>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</si>
  <si>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</si>
  <si>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</si>
  <si>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</si>
  <si>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</si>
  <si>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</si>
  <si>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</si>
  <si>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</si>
  <si>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</si>
  <si>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</si>
  <si>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</si>
  <si>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</si>
  <si>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</si>
  <si>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</si>
  <si>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</si>
  <si>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</si>
  <si>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</si>
  <si>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</si>
  <si>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愛知県半田市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</si>
  <si>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</si>
  <si>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</si>
  <si>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</si>
  <si>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</si>
  <si>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</si>
  <si>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</si>
  <si>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</si>
  <si>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</si>
  <si>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</si>
  <si>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</si>
  <si>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</si>
  <si>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</si>
  <si>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</si>
  <si>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</si>
  <si>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</si>
  <si>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</si>
  <si>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</si>
  <si>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</si>
  <si>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</si>
  <si>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</si>
  <si>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中小企業従業員退職金等福祉共済事業特別会計</t>
    <phoneticPr fontId="5"/>
  </si>
  <si>
    <t>乙川中部土地区画整理事業特別会計</t>
    <phoneticPr fontId="5"/>
  </si>
  <si>
    <t>学校給食特別会計</t>
    <phoneticPr fontId="5"/>
  </si>
  <si>
    <t>黒石墓地事業特別会計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</si>
  <si>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</si>
  <si>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</si>
  <si>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</si>
  <si>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</si>
  <si>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</si>
  <si>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</si>
  <si>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</si>
  <si>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</si>
  <si>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</si>
  <si>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</si>
  <si>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</si>
  <si>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</si>
  <si>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</si>
  <si>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</si>
  <si>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モーターボート競走事業特別会計</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</si>
  <si>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</si>
  <si>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</si>
  <si>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</si>
  <si>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</si>
  <si>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</si>
  <si>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</si>
  <si>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</si>
  <si>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</si>
  <si>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</si>
  <si>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</si>
  <si>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</si>
  <si>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</si>
  <si>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</si>
  <si>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</si>
  <si>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</si>
  <si>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</si>
  <si>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</si>
  <si>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</si>
  <si>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</si>
  <si>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</si>
  <si>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</si>
  <si>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</si>
  <si>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</si>
  <si>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</si>
  <si>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</si>
  <si>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</si>
  <si>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</si>
  <si>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</si>
  <si>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</si>
  <si>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</si>
  <si>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</si>
  <si>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</si>
  <si>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</si>
  <si>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</si>
  <si>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</si>
  <si>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</si>
  <si>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</si>
  <si>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</si>
  <si>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</si>
  <si>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</si>
  <si>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</si>
  <si>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</si>
  <si>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</si>
  <si>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</si>
  <si>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</si>
  <si>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</si>
  <si>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</si>
  <si>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</si>
  <si>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</si>
  <si>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</si>
  <si>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</si>
  <si>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</si>
  <si>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</si>
  <si>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</si>
  <si>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</si>
  <si>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</si>
  <si>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</si>
  <si>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</si>
  <si>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</si>
  <si>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</si>
  <si>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</si>
  <si>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</si>
  <si>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</si>
  <si>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</si>
  <si>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</si>
  <si>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</si>
  <si>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</si>
  <si>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</si>
  <si>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</si>
  <si>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</si>
  <si>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</si>
  <si>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</si>
  <si>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</si>
  <si>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</si>
  <si>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</si>
  <si>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</si>
  <si>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</si>
  <si>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</si>
  <si>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</si>
  <si>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</si>
  <si>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</si>
  <si>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</si>
  <si>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</si>
  <si>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</si>
  <si>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</si>
  <si>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</si>
  <si>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</si>
  <si>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</si>
  <si>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</si>
  <si>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</si>
  <si>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</si>
  <si>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</si>
  <si>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</si>
  <si>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</si>
  <si>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</si>
  <si>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</si>
  <si>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</si>
  <si>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</si>
  <si>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</si>
  <si>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</si>
  <si>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</si>
  <si>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</si>
  <si>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</si>
  <si>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</si>
  <si>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</si>
  <si>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</si>
  <si>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</si>
  <si>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</si>
  <si>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</si>
  <si>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</si>
  <si>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</si>
  <si>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</si>
  <si>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</si>
  <si>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</si>
  <si>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</si>
  <si>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</si>
  <si>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</si>
  <si>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</si>
  <si>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</si>
  <si>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</si>
  <si>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</si>
  <si>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</si>
  <si>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</si>
  <si>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</si>
  <si>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</si>
  <si>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</si>
  <si>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</si>
  <si>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</si>
  <si>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</si>
  <si>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</si>
  <si>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</si>
  <si>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</si>
  <si>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</si>
  <si>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</si>
  <si>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</si>
  <si>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</si>
  <si>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</si>
  <si>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</si>
  <si>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</si>
  <si>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</si>
  <si>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</si>
  <si>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</si>
  <si>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</si>
  <si>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 1.42</t>
  </si>
  <si>
    <t>半田市立半田病院事業会計</t>
  </si>
  <si>
    <t>水道事業会計</t>
  </si>
  <si>
    <t>一般会計</t>
  </si>
  <si>
    <t>国民健康保険事業特別会計</t>
  </si>
  <si>
    <t>介護保険事業特別会計</t>
  </si>
  <si>
    <t>下水道事業会計</t>
  </si>
  <si>
    <t>中小企業従業員退職金等福祉共済事業特別会計</t>
  </si>
  <si>
    <t>学校給食特別会計</t>
  </si>
  <si>
    <t>その他会計（赤字）</t>
  </si>
  <si>
    <t>その他会計（黒字）</t>
  </si>
  <si>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</si>
  <si>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</si>
  <si>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半田常滑看護専門学校</t>
    <rPh sb="0" eb="2">
      <t>ハンダ</t>
    </rPh>
    <rPh sb="2" eb="4">
      <t>トコナメ</t>
    </rPh>
    <rPh sb="4" eb="6">
      <t>カンゴ</t>
    </rPh>
    <rPh sb="6" eb="8">
      <t>センモン</t>
    </rPh>
    <rPh sb="8" eb="10">
      <t>ガッコウ</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</si>
  <si>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</si>
  <si>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</si>
  <si>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</si>
  <si>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</si>
  <si>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知多南部卸売市場</t>
    <rPh sb="0" eb="2">
      <t>チタ</t>
    </rPh>
    <rPh sb="2" eb="4">
      <t>ナンブ</t>
    </rPh>
    <rPh sb="4" eb="6">
      <t>オロシウリ</t>
    </rPh>
    <rPh sb="6" eb="8">
      <t>シジョウ</t>
    </rPh>
    <phoneticPr fontId="2"/>
  </si>
  <si>
    <t>半田市土地開発公社</t>
    <rPh sb="0" eb="3">
      <t>ハンダシ</t>
    </rPh>
    <rPh sb="3" eb="5">
      <t>トチ</t>
    </rPh>
    <rPh sb="5" eb="7">
      <t>カイハツ</t>
    </rPh>
    <rPh sb="7" eb="9">
      <t>コウシャ</t>
    </rPh>
    <phoneticPr fontId="2"/>
  </si>
  <si>
    <t>-</t>
    <phoneticPr fontId="2"/>
  </si>
  <si>
    <t>-</t>
    <phoneticPr fontId="2"/>
  </si>
  <si>
    <t>中部知多衛生組合</t>
    <rPh sb="0" eb="2">
      <t>チュウブ</t>
    </rPh>
    <rPh sb="2" eb="4">
      <t>チタ</t>
    </rPh>
    <rPh sb="4" eb="6">
      <t>エイセイ</t>
    </rPh>
    <rPh sb="6" eb="8">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</si>
  <si>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</si>
  <si>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</si>
  <si>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</si>
  <si>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</si>
  <si>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</si>
  <si>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</si>
  <si>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</si>
  <si>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</si>
  <si>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</si>
  <si>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</si>
  <si>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</si>
  <si>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</si>
  <si>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</si>
  <si>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</si>
  <si>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</si>
  <si>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</si>
  <si>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</si>
  <si>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</si>
  <si>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平成28年度は、新規地方債の発行抑制や高金利時代に借入れた地方債の償還が着実に進んだことにより、将来負担比率及び実質公債費比率ともに類似団体平均より良好な状態にあり、公営企業債を含めた地方債残高の着実な減少などにより、年々改善傾向を示している。
　今後は、公共施設の更新など大規模な事業の実施が予定されるが、計画的な事業実施と公債費の平準化により、引き続き健全な財政運営に努める。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</si>
</sst>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74E8-4768-BC81-3CC364B9BE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29106</c:v>
                </c:pt>
                <c:pt idx="1">
                  <c:v>40068</c:v>
                </c:pt>
                <c:pt idx="2">
                  <c:v>81576</c:v>
                </c:pt>
                <c:pt idx="3">
                  <c:v>35557</c:v>
                </c:pt>
                <c:pt idx="4">
                  <c:v>35162</c:v>
                </c:pt>
              </c:numCache>
            </c:numRef>
          </c:val>
          <c:smooth val="0"/>
          <c:extLst>
            <c:ext xmlns:c16="http://schemas.microsoft.com/office/drawing/2014/chart" uri="{C3380CC4-5D6E-409C-BE32-E72D297353CC}">
              <c16:uniqueId val="{00000001-74E8-4768-BC81-3CC364B9BEB3}"/>
            </c:ext>
          </c:extLst>
        </c:ser>
        <c:dLbls>
          <c:showLegendKey val="0"/>
          <c:showVal val="0"/>
          <c:showCatName val="0"/>
          <c:showSerName val="0"/>
          <c:showPercent val="0"/>
          <c:showBubbleSize val="0"/>
        </c:dLbls>
        <c:marker val="1"/>
        <c:smooth val="0"/>
        <c:axId val="174437120"/>
        <c:axId val="174439040"/>
      </c:lineChart>
      <c:catAx>
        <c:axId val="17443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439040"/>
        <c:crosses val="autoZero"/>
        <c:auto val="1"/>
        <c:lblAlgn val="ctr"/>
        <c:lblOffset val="100"/>
        <c:tickLblSkip val="1"/>
        <c:tickMarkSkip val="1"/>
        <c:noMultiLvlLbl val="0"/>
      </c:catAx>
      <c:valAx>
        <c:axId val="174439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43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5.94</c:v>
                </c:pt>
                <c:pt idx="2">
                  <c:v>4.8499999999999996</c:v>
                </c:pt>
                <c:pt idx="3">
                  <c:v>4.6399999999999997</c:v>
                </c:pt>
                <c:pt idx="4">
                  <c:v>3.17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14.27</c:v>
                </c:pt>
                <c:pt idx="1">
                  <c:v>13.57</c:v>
                </c:pt>
                <c:pt idx="2">
                  <c:v>17.309999999999999</c:v>
                </c:pt>
                <c:pt idx="3">
                  <c:v>17.010000000000002</c:v>
                </c:pt>
                <c:pt idx="4">
                  <c:v>17.02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0697344"/>
        <c:axId val="18070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2.2999999999999998</c:v>
                </c:pt>
                <c:pt idx="1">
                  <c:v>0.67</c:v>
                </c:pt>
                <c:pt idx="2">
                  <c:v>2.69</c:v>
                </c:pt>
                <c:pt idx="3">
                  <c:v>-0.04</c:v>
                </c:pt>
                <c:pt idx="4">
                  <c:v>-1.42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0697344"/>
        <c:axId val="180703616"/>
      </c:lineChart>
      <c:catAx>
        <c:axId val="1806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703616"/>
        <c:crosses val="autoZero"/>
        <c:auto val="1"/>
        <c:lblAlgn val="ctr"/>
        <c:lblOffset val="100"/>
        <c:tickLblSkip val="1"/>
        <c:tickMarkSkip val="1"/>
        <c:noMultiLvlLbl val="0"/>
      </c:catAx>
      <c:valAx>
        <c:axId val="18070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中小企業従業員退職金等福祉共済事業特別会計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0.11</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0.87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0.75</c:v>
                </c:pt>
                <c:pt idx="4">
                  <c:v>#N/A</c:v>
                </c:pt>
                <c:pt idx="5">
                  <c:v>0.69</c:v>
                </c:pt>
                <c:pt idx="6">
                  <c:v>#N/A</c:v>
                </c:pt>
                <c:pt idx="7">
                  <c:v>0.5</c:v>
                </c:pt>
                <c:pt idx="8">
                  <c:v>#N/A</c:v>
                </c:pt>
                <c:pt idx="9">
                  <c:v>1.03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4.34</c:v>
                </c:pt>
                <c:pt idx="2">
                  <c:v>#N/A</c:v>
                </c:pt>
                <c:pt idx="3">
                  <c:v>2.08</c:v>
                </c:pt>
                <c:pt idx="4">
                  <c:v>#N/A</c:v>
                </c:pt>
                <c:pt idx="5">
                  <c:v>2.2999999999999998</c:v>
                </c:pt>
                <c:pt idx="6">
                  <c:v>#N/A</c:v>
                </c:pt>
                <c:pt idx="7">
                  <c:v>1.56</c:v>
                </c:pt>
                <c:pt idx="8">
                  <c:v>#N/A</c:v>
                </c:pt>
                <c:pt idx="9">
                  <c:v>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4.91</c:v>
                </c:pt>
                <c:pt idx="2">
                  <c:v>#N/A</c:v>
                </c:pt>
                <c:pt idx="3">
                  <c:v>5.88</c:v>
                </c:pt>
                <c:pt idx="4">
                  <c:v>#N/A</c:v>
                </c:pt>
                <c:pt idx="5">
                  <c:v>4.79</c:v>
                </c:pt>
                <c:pt idx="6">
                  <c:v>#N/A</c:v>
                </c:pt>
                <c:pt idx="7">
                  <c:v>4.4800000000000004</c:v>
                </c:pt>
                <c:pt idx="8">
                  <c:v>#N/A</c:v>
                </c:pt>
                <c:pt idx="9">
                  <c:v>3.05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3.73</c:v>
                </c:pt>
                <c:pt idx="2">
                  <c:v>#N/A</c:v>
                </c:pt>
                <c:pt idx="3">
                  <c:v>4.9400000000000004</c:v>
                </c:pt>
                <c:pt idx="4">
                  <c:v>#N/A</c:v>
                </c:pt>
                <c:pt idx="5">
                  <c:v>3.57</c:v>
                </c:pt>
                <c:pt idx="6">
                  <c:v>#N/A</c:v>
                </c:pt>
                <c:pt idx="7">
                  <c:v>3.49</c:v>
                </c:pt>
                <c:pt idx="8">
                  <c:v>#N/A</c:v>
                </c:pt>
                <c:pt idx="9">
                  <c:v>3.53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11.95</c:v>
                </c:pt>
                <c:pt idx="2">
                  <c:v>#N/A</c:v>
                </c:pt>
                <c:pt idx="3">
                  <c:v>13.15</c:v>
                </c:pt>
                <c:pt idx="4">
                  <c:v>#N/A</c:v>
                </c:pt>
                <c:pt idx="5">
                  <c:v>17.739999999999998</c:v>
                </c:pt>
                <c:pt idx="6">
                  <c:v>#N/A</c:v>
                </c:pt>
                <c:pt idx="7">
                  <c:v>19.809999999999999</c:v>
                </c:pt>
                <c:pt idx="8">
                  <c:v>#N/A</c:v>
                </c:pt>
                <c:pt idx="9">
                  <c:v>21.67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0235904"/>
        <c:axId val="160237440"/>
      </c:barChart>
      <c:catAx>
        <c:axId val="16023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237440"/>
        <c:crosses val="autoZero"/>
        <c:auto val="1"/>
        <c:lblAlgn val="ctr"/>
        <c:lblOffset val="100"/>
        <c:tickLblSkip val="1"/>
        <c:tickMarkSkip val="1"/>
        <c:noMultiLvlLbl val="0"/>
      </c:catAx>
      <c:valAx>
        <c:axId val="16023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3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4876</c:v>
                </c:pt>
                <c:pt idx="5">
                  <c:v>4946</c:v>
                </c:pt>
                <c:pt idx="8">
                  <c:v>5239</c:v>
                </c:pt>
                <c:pt idx="11">
                  <c:v>5055</c:v>
                </c:pt>
                <c:pt idx="14">
                  <c:v>4994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160</c:v>
                </c:pt>
                <c:pt idx="3">
                  <c:v>153</c:v>
                </c:pt>
                <c:pt idx="6">
                  <c:v>112</c:v>
                </c:pt>
                <c:pt idx="9">
                  <c:v>103</c:v>
                </c:pt>
                <c:pt idx="12">
                  <c:v>94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1793</c:v>
                </c:pt>
                <c:pt idx="3">
                  <c:v>1979</c:v>
                </c:pt>
                <c:pt idx="6">
                  <c:v>2561</c:v>
                </c:pt>
                <c:pt idx="9">
                  <c:v>2609</c:v>
                </c:pt>
                <c:pt idx="12">
                  <c:v>2571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3556</c:v>
                </c:pt>
                <c:pt idx="3">
                  <c:v>3462</c:v>
                </c:pt>
                <c:pt idx="6">
                  <c:v>3178</c:v>
                </c:pt>
                <c:pt idx="9">
                  <c:v>2831</c:v>
                </c:pt>
                <c:pt idx="12">
                  <c:v>2791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117952"/>
        <c:axId val="16511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633</c:v>
                </c:pt>
                <c:pt idx="2">
                  <c:v>#N/A</c:v>
                </c:pt>
                <c:pt idx="3">
                  <c:v>#N/A</c:v>
                </c:pt>
                <c:pt idx="4">
                  <c:v>648</c:v>
                </c:pt>
                <c:pt idx="5">
                  <c:v>#N/A</c:v>
                </c:pt>
                <c:pt idx="6">
                  <c:v>#N/A</c:v>
                </c:pt>
                <c:pt idx="7">
                  <c:v>612</c:v>
                </c:pt>
                <c:pt idx="8">
                  <c:v>#N/A</c:v>
                </c:pt>
                <c:pt idx="9">
                  <c:v>#N/A</c:v>
                </c:pt>
                <c:pt idx="10">
                  <c:v>488</c:v>
                </c:pt>
                <c:pt idx="11">
                  <c:v>#N/A</c:v>
                </c:pt>
                <c:pt idx="12">
                  <c:v>#N/A</c:v>
                </c:pt>
                <c:pt idx="13">
                  <c:v>462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117952"/>
        <c:axId val="165119872"/>
      </c:lineChart>
      <c:catAx>
        <c:axId val="1651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19872"/>
        <c:crosses val="autoZero"/>
        <c:auto val="1"/>
        <c:lblAlgn val="ctr"/>
        <c:lblOffset val="100"/>
        <c:tickLblSkip val="1"/>
        <c:tickMarkSkip val="1"/>
        <c:noMultiLvlLbl val="0"/>
      </c:catAx>
      <c:valAx>
        <c:axId val="16511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36927</c:v>
                </c:pt>
                <c:pt idx="5">
                  <c:v>36415</c:v>
                </c:pt>
                <c:pt idx="8">
                  <c:v>35315</c:v>
                </c:pt>
                <c:pt idx="11">
                  <c:v>34103</c:v>
                </c:pt>
                <c:pt idx="14">
                  <c:v>32394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17883</c:v>
                </c:pt>
                <c:pt idx="5">
                  <c:v>17645</c:v>
                </c:pt>
                <c:pt idx="8">
                  <c:v>15850</c:v>
                </c:pt>
                <c:pt idx="11">
                  <c:v>14334</c:v>
                </c:pt>
                <c:pt idx="14">
                  <c:v>12488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10371</c:v>
                </c:pt>
                <c:pt idx="5">
                  <c:v>11898</c:v>
                </c:pt>
                <c:pt idx="8">
                  <c:v>8320</c:v>
                </c:pt>
                <c:pt idx="11">
                  <c:v>9091</c:v>
                </c:pt>
                <c:pt idx="14">
                  <c:v>10129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3570</c:v>
                </c:pt>
                <c:pt idx="3">
                  <c:v>2715</c:v>
                </c:pt>
                <c:pt idx="6">
                  <c:v>2345</c:v>
                </c:pt>
                <c:pt idx="9">
                  <c:v>2443</c:v>
                </c:pt>
                <c:pt idx="12">
                  <c:v>1634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5486</c:v>
                </c:pt>
                <c:pt idx="3">
                  <c:v>5152</c:v>
                </c:pt>
                <c:pt idx="6">
                  <c:v>4962</c:v>
                </c:pt>
                <c:pt idx="9">
                  <c:v>4516</c:v>
                </c:pt>
                <c:pt idx="12">
                  <c:v>4363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713</c:v>
                </c:pt>
                <c:pt idx="3">
                  <c:v>573</c:v>
                </c:pt>
                <c:pt idx="6">
                  <c:v>618</c:v>
                </c:pt>
                <c:pt idx="9">
                  <c:v>537</c:v>
                </c:pt>
                <c:pt idx="12">
                  <c:v>444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27248</c:v>
                </c:pt>
                <c:pt idx="3">
                  <c:v>26155</c:v>
                </c:pt>
                <c:pt idx="6">
                  <c:v>24415</c:v>
                </c:pt>
                <c:pt idx="9">
                  <c:v>23611</c:v>
                </c:pt>
                <c:pt idx="12">
                  <c:v>22057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25943</c:v>
                </c:pt>
                <c:pt idx="3">
                  <c:v>23485</c:v>
                </c:pt>
                <c:pt idx="6">
                  <c:v>21497</c:v>
                </c:pt>
                <c:pt idx="9">
                  <c:v>19335</c:v>
                </c:pt>
                <c:pt idx="12">
                  <c:v>16981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5073920"/>
        <c:axId val="17509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5073920"/>
        <c:axId val="175092480"/>
      </c:lineChart>
      <c:catAx>
        <c:axId val="1750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092480"/>
        <c:crosses val="autoZero"/>
        <c:auto val="1"/>
        <c:lblAlgn val="ctr"/>
        <c:lblOffset val="100"/>
        <c:tickLblSkip val="1"/>
        <c:tickMarkSkip val="1"/>
        <c:noMultiLvlLbl val="0"/>
      </c:catAx>
      <c:valAx>
        <c:axId val="17509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{ECD86096-1FE0-4B3F-9080-FF2AC741B001}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CDB-4296-961F-B72499F387D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{B7078F50-B670-40A8-ABDE-A96ACFFE71C9}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CDB-4296-961F-B72499F387D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{D2FB04F4-3136-4A21-A413-EA82A14F444E}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CDB-4296-961F-B72499F387D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{6FD616DE-AFFE-49DD-AABC-68344959B686}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CDB-4296-961F-B72499F387D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{99E58483-D93A-4DFF-9301-FBB0BD1D44B0}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CDB-4296-961F-B72499F387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CDB-4296-961F-B72499F387D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{64A94D6D-BD93-4900-91E8-EC152927FDDA}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CDB-4296-961F-B72499F387D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{CF209C36-718A-40C1-94FF-9149BC99A698}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CDB-4296-961F-B72499F387D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{AE4DC495-8009-4208-B907-9E7019B093FE}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CDB-4296-961F-B72499F387D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{3FA88A03-C48C-49D1-A1E6-306401BC6C19}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CDB-4296-961F-B72499F387D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{DA5453E7-9524-467C-8044-B6DDE25E8188}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CDB-4296-961F-B72499F387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CDB-4296-961F-B72499F387DB}"/>
            </c:ext>
          </c:extLst>
        </c:ser>
        <c:dLbls>
          <c:showLegendKey val="0"/>
          <c:showVal val="0"/>
          <c:showCatName val="0"/>
          <c:showSerName val="0"/>
          <c:showPercent val="0"/>
          <c:showBubbleSize val="0"/>
        </c:dLbls>
        <c:axId val="168352000"/>
        <c:axId val="168767872"/>
      </c:scatterChart>
      <c:valAx>
        <c:axId val="1683520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767872"/>
        <c:crosses val="autoZero"/>
        <c:crossBetween val="midCat"/>
      </c:valAx>
      <c:valAx>
        <c:axId val="168767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352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{4F2AE912-EFFD-4A0C-AACB-51490896F6BE}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98C-40FF-9A8B-0B3CCA39747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{1906A967-3360-4636-94BB-58E59DC33191}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98C-40FF-9A8B-0B3CCA39747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{FA3076DF-8B69-4F15-ADAC-363DBC9DA367}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98C-40FF-9A8B-0B3CCA39747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{6656C7B5-E0BE-4433-81F0-6E4EC7691E63}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98C-40FF-9A8B-0B3CCA39747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{23ED1682-6B4F-4B20-909C-D1E761FDE817}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98C-40FF-9A8B-0B3CCA3974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4.8</c:v>
                </c:pt>
                <c:pt idx="1">
                  <c:v>3.6</c:v>
                </c:pt>
                <c:pt idx="2">
                  <c:v>3</c:v>
                </c:pt>
                <c:pt idx="3">
                  <c:v>2.7</c:v>
                </c:pt>
                <c:pt idx="4">
                  <c:v>2.4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D98C-40FF-9A8B-0B3CCA39747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{B90C4545-B5A9-4663-AEB2-8D69EB309CAA}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98C-40FF-9A8B-0B3CCA39747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{EBE5E2A2-5F4A-4854-BC32-06D4A0FC169A}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98C-40FF-9A8B-0B3CCA39747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{05E19180-2E73-489A-ADFC-492716B308DB}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98C-40FF-9A8B-0B3CCA39747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{6C9160DD-D80E-428B-9749-70EC50F1BF57}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98C-40FF-9A8B-0B3CCA39747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{DC9256DD-15CB-4B44-8AD3-0ABA8AE8C16D}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98C-40FF-9A8B-0B3CCA3974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D98C-40FF-9A8B-0B3CCA397473}"/>
            </c:ext>
          </c:extLst>
        </c:ser>
        <c:dLbls>
          <c:showLegendKey val="0"/>
          <c:showVal val="0"/>
          <c:showCatName val="0"/>
          <c:showSerName val="0"/>
          <c:showPercent val="0"/>
          <c:showBubbleSize val="0"/>
        </c:dLbls>
        <c:axId val="168814848"/>
        <c:axId val="173609344"/>
      </c:scatterChart>
      <c:valAx>
        <c:axId val="168814848"/>
        <c:scaling>
          <c:orientation val="minMax"/>
          <c:max val="8.799999999999998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609344"/>
        <c:crosses val="autoZero"/>
        <c:crossBetween val="midCat"/>
      </c:valAx>
      <c:valAx>
        <c:axId val="173609344"/>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814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地方消費税交付金（地方交付税算定値）の増などにより、基準財政収入額の増が基準財政需要額の増を上回り、単年度の財政力指数は前年度より</a:t>
          </a:r>
          <a:r>
            <a:rPr kumimoji="1" lang="en-US" altLang="ja-JP" sz="1300">
              <a:latin typeface="ＭＳ Ｐゴシック"/>
            </a:rPr>
            <a:t>0.01</a:t>
          </a:r>
          <a:r>
            <a:rPr kumimoji="1" lang="ja-JP" altLang="en-US" sz="1300">
              <a:latin typeface="ＭＳ Ｐゴシック"/>
            </a:rPr>
            <a:t>ポイント改善の</a:t>
          </a:r>
          <a:r>
            <a:rPr kumimoji="1" lang="en-US" altLang="ja-JP" sz="1300">
              <a:latin typeface="ＭＳ Ｐゴシック"/>
            </a:rPr>
            <a:t>0.97</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か年平均値は前年度と同率の</a:t>
          </a:r>
          <a:r>
            <a:rPr kumimoji="1" lang="en-US" altLang="ja-JP" sz="1300">
              <a:latin typeface="ＭＳ Ｐゴシック"/>
            </a:rPr>
            <a:t>0.96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財政力指数</a:t>
          </a:r>
          <a:r>
            <a:rPr kumimoji="1" lang="en-US" altLang="ja-JP" sz="1300">
              <a:latin typeface="ＭＳ Ｐゴシック"/>
            </a:rPr>
            <a:t>0.96</a:t>
          </a:r>
          <a:r>
            <a:rPr kumimoji="1" lang="ja-JP" altLang="en-US" sz="1300">
              <a:latin typeface="ＭＳ Ｐゴシック"/>
            </a:rPr>
            <a:t>は、類似団体平均や全国平均、県内平均を上回る数値ではあるものの、安定した財政基盤を構築するため、公債費の削減に努めるとともに、観光や企業立地などを推進し、さらなる収入確保に努める。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23585</xdr:rowOff>
    </xdr:from>
    <xdr:to>
      <xdr:col>7</xdr:col>
      <xdr:colOff>152400</xdr:colOff>
      <xdr:row>40</xdr:row>
      <xdr:rowOff>23585</xdr:rowOff>
    </xdr:to>
    <xdr:cxnSp macro="">
      <xdr:nvCxnSpPr>
        <xdr:cNvPr id="70" name="直線コネクタ 69"/>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40822</xdr:rowOff>
    </xdr:to>
    <xdr:cxnSp macro="">
      <xdr:nvCxnSpPr>
        <xdr:cNvPr id="76" name="直線コネクタ 75"/>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40822</xdr:rowOff>
    </xdr:from>
    <xdr:to>
      <xdr:col>3</xdr:col>
      <xdr:colOff>279400</xdr:colOff>
      <xdr:row>40</xdr:row>
      <xdr:rowOff>40822</xdr:rowOff>
    </xdr:to>
    <xdr:cxnSp macro="">
      <xdr:nvCxnSpPr>
        <xdr:cNvPr id="79" name="直線コネクタ 78"/>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9" name="円/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5" name="円/楕円 94"/>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6" name="テキスト ボックス 95"/>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97" name="円/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分母となる経常一般財源総額が地方消費税交付金（決算額）の減などにより前年度比</a:t>
          </a:r>
          <a:r>
            <a:rPr kumimoji="1" lang="en-US" altLang="ja-JP" sz="1300">
              <a:latin typeface="ＭＳ Ｐゴシック"/>
            </a:rPr>
            <a:t>0.4</a:t>
          </a:r>
          <a:r>
            <a:rPr kumimoji="1" lang="ja-JP" altLang="en-US" sz="1300">
              <a:latin typeface="ＭＳ Ｐゴシック"/>
            </a:rPr>
            <a:t>％の減となったことに加え、分子となる経常経費に充当する一般財源が前年度比</a:t>
          </a:r>
          <a:r>
            <a:rPr kumimoji="1" lang="en-US" altLang="ja-JP" sz="1300">
              <a:latin typeface="ＭＳ Ｐゴシック"/>
            </a:rPr>
            <a:t>0.2</a:t>
          </a:r>
          <a:r>
            <a:rPr kumimoji="1" lang="ja-JP" altLang="en-US" sz="1300">
              <a:latin typeface="ＭＳ Ｐゴシック"/>
            </a:rPr>
            <a:t>％の増となったため、経常収支比率は前年度より</a:t>
          </a:r>
          <a:r>
            <a:rPr kumimoji="1" lang="en-US" altLang="ja-JP" sz="1300">
              <a:latin typeface="ＭＳ Ｐゴシック"/>
            </a:rPr>
            <a:t>0.6</a:t>
          </a:r>
          <a:r>
            <a:rPr kumimoji="1" lang="ja-JP" altLang="en-US" sz="1300">
              <a:latin typeface="ＭＳ Ｐゴシック"/>
            </a:rPr>
            <a:t>％増となった。類似団体平均及び全国平均が前年度比</a:t>
          </a:r>
          <a:r>
            <a:rPr kumimoji="1" lang="en-US" altLang="ja-JP" sz="1300">
              <a:latin typeface="ＭＳ Ｐゴシック"/>
            </a:rPr>
            <a:t>2.5</a:t>
          </a:r>
          <a:r>
            <a:rPr kumimoji="1" lang="ja-JP" altLang="en-US" sz="1300">
              <a:latin typeface="ＭＳ Ｐゴシック"/>
            </a:rPr>
            <a:t>％増、県平均も前年度比</a:t>
          </a:r>
          <a:r>
            <a:rPr kumimoji="1" lang="en-US" altLang="ja-JP" sz="1300">
              <a:latin typeface="ＭＳ Ｐゴシック"/>
            </a:rPr>
            <a:t>1.9</a:t>
          </a:r>
          <a:r>
            <a:rPr kumimoji="1" lang="ja-JP" altLang="en-US" sz="1300">
              <a:latin typeface="ＭＳ Ｐゴシック"/>
            </a:rPr>
            <a:t>％増であることを考えると、少ない増加幅となっている。</a:t>
          </a:r>
          <a:endParaRPr kumimoji="1" lang="en-US" altLang="ja-JP" sz="1300">
            <a:latin typeface="ＭＳ Ｐゴシック"/>
          </a:endParaRPr>
        </a:p>
        <a:p>
          <a:r>
            <a:rPr kumimoji="1" lang="ja-JP" altLang="en-US" sz="1300">
              <a:latin typeface="ＭＳ Ｐゴシック"/>
            </a:rPr>
            <a:t>今後も新規地方債の発行抑制や事務事業の見直し等により経常経費の削減に努める。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61214</xdr:rowOff>
    </xdr:to>
    <xdr:cxnSp macro="">
      <xdr:nvCxnSpPr>
        <xdr:cNvPr id="131" name="直線コネクタ 130"/>
        <xdr:cNvCxnSpPr/>
      </xdr:nvCxnSpPr>
      <xdr:spPr>
        <a:xfrm>
          <a:off x="4114800" y="108336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762</xdr:rowOff>
    </xdr:to>
    <xdr:cxnSp macro="">
      <xdr:nvCxnSpPr>
        <xdr:cNvPr id="134" name="直線コネクタ 133"/>
        <xdr:cNvCxnSpPr/>
      </xdr:nvCxnSpPr>
      <xdr:spPr>
        <a:xfrm flipV="1">
          <a:off x="3225800" y="108336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64</xdr:row>
      <xdr:rowOff>762</xdr:rowOff>
    </xdr:to>
    <xdr:cxnSp macro="">
      <xdr:nvCxnSpPr>
        <xdr:cNvPr id="137" name="直線コネクタ 136"/>
        <xdr:cNvCxnSpPr/>
      </xdr:nvCxnSpPr>
      <xdr:spPr>
        <a:xfrm>
          <a:off x="2336800" y="1087221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39370</xdr:rowOff>
    </xdr:to>
    <xdr:cxnSp macro="">
      <xdr:nvCxnSpPr>
        <xdr:cNvPr id="140" name="直線コネクタ 139"/>
        <xdr:cNvCxnSpPr/>
      </xdr:nvCxnSpPr>
      <xdr:spPr>
        <a:xfrm flipV="1">
          <a:off x="1447800" y="1087221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50" name="円/楕円 149"/>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51"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2" name="円/楕円 151"/>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3" name="テキスト ボックス 152"/>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54" name="円/楕円 153"/>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61739</xdr:rowOff>
    </xdr:from>
    <xdr:ext cx="762000" cy="259045"/>
    <xdr:sp macro="" textlink="">
      <xdr:nvSpPr>
        <xdr:cNvPr id="155" name="テキスト ボックス 154"/>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6" name="円/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57" name="テキスト ボックス 156"/>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59" name="テキスト ボックス 158"/>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人件費は、定年退職者の減による退職手当の減などにより減となったものの、個人番号制度導入に伴うシステム作業委託料や</a:t>
          </a:r>
          <a:r>
            <a:rPr kumimoji="1" lang="en-US" altLang="ja-JP" sz="1300">
              <a:latin typeface="ＭＳ Ｐゴシック"/>
            </a:rPr>
            <a:t>JR</a:t>
          </a:r>
          <a:r>
            <a:rPr kumimoji="1" lang="ja-JP" altLang="en-US" sz="1300">
              <a:latin typeface="ＭＳ Ｐゴシック"/>
            </a:rPr>
            <a:t>半田駅前土地区画整理事業における調査業務等などによる物件費の増があり、全体としては前年度より</a:t>
          </a:r>
          <a:r>
            <a:rPr kumimoji="1" lang="en-US" altLang="ja-JP" sz="1300">
              <a:latin typeface="ＭＳ Ｐゴシック"/>
            </a:rPr>
            <a:t>1,659</a:t>
          </a:r>
          <a:r>
            <a:rPr kumimoji="1" lang="ja-JP" altLang="en-US" sz="1300">
              <a:latin typeface="ＭＳ Ｐゴシック"/>
            </a:rPr>
            <a:t>円増の</a:t>
          </a:r>
          <a:r>
            <a:rPr kumimoji="1" lang="en-US" altLang="ja-JP" sz="1300">
              <a:latin typeface="ＭＳ Ｐゴシック"/>
            </a:rPr>
            <a:t>96,962</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類似団体平均や全国平均、県内平均を大きく下回る要因は、人件費の少なさが挙げられる。今後も継続して定員管理・給与の適正化や事務改善等を行っていく。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119523</xdr:rowOff>
    </xdr:from>
    <xdr:to>
      <xdr:col>7</xdr:col>
      <xdr:colOff>152400</xdr:colOff>
      <xdr:row>81</xdr:row>
      <xdr:rowOff>148117</xdr:rowOff>
    </xdr:to>
    <xdr:cxnSp macro="">
      <xdr:nvCxnSpPr>
        <xdr:cNvPr id="196" name="直線コネクタ 195"/>
        <xdr:cNvCxnSpPr/>
      </xdr:nvCxnSpPr>
      <xdr:spPr>
        <a:xfrm>
          <a:off x="4114800" y="14006973"/>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65419</xdr:rowOff>
    </xdr:from>
    <xdr:to>
      <xdr:col>6</xdr:col>
      <xdr:colOff>0</xdr:colOff>
      <xdr:row>81</xdr:row>
      <xdr:rowOff>119523</xdr:rowOff>
    </xdr:to>
    <xdr:cxnSp macro="">
      <xdr:nvCxnSpPr>
        <xdr:cNvPr id="199" name="直線コネクタ 198"/>
        <xdr:cNvCxnSpPr/>
      </xdr:nvCxnSpPr>
      <xdr:spPr>
        <a:xfrm>
          <a:off x="3225800" y="13952869"/>
          <a:ext cx="889000" cy="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165151</xdr:rowOff>
    </xdr:from>
    <xdr:to>
      <xdr:col>4</xdr:col>
      <xdr:colOff>482600</xdr:colOff>
      <xdr:row>81</xdr:row>
      <xdr:rowOff>65419</xdr:rowOff>
    </xdr:to>
    <xdr:cxnSp macro="">
      <xdr:nvCxnSpPr>
        <xdr:cNvPr id="202" name="直線コネクタ 201"/>
        <xdr:cNvCxnSpPr/>
      </xdr:nvCxnSpPr>
      <xdr:spPr>
        <a:xfrm>
          <a:off x="2336800" y="13881151"/>
          <a:ext cx="8890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161446</xdr:rowOff>
    </xdr:from>
    <xdr:to>
      <xdr:col>3</xdr:col>
      <xdr:colOff>279400</xdr:colOff>
      <xdr:row>80</xdr:row>
      <xdr:rowOff>165151</xdr:rowOff>
    </xdr:to>
    <xdr:cxnSp macro="">
      <xdr:nvCxnSpPr>
        <xdr:cNvPr id="205" name="直線コネクタ 204"/>
        <xdr:cNvCxnSpPr/>
      </xdr:nvCxnSpPr>
      <xdr:spPr>
        <a:xfrm>
          <a:off x="1447800" y="13877446"/>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97317</xdr:rowOff>
    </xdr:from>
    <xdr:to>
      <xdr:col>7</xdr:col>
      <xdr:colOff>203200</xdr:colOff>
      <xdr:row>82</xdr:row>
      <xdr:rowOff>27467</xdr:rowOff>
    </xdr:to>
    <xdr:sp macro="" textlink="">
      <xdr:nvSpPr>
        <xdr:cNvPr id="215" name="円/楕円 214"/>
        <xdr:cNvSpPr/>
      </xdr:nvSpPr>
      <xdr:spPr>
        <a:xfrm>
          <a:off x="4902200" y="139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113844</xdr:rowOff>
    </xdr:from>
    <xdr:ext cx="762000" cy="259045"/>
    <xdr:sp macro="" textlink="">
      <xdr:nvSpPr>
        <xdr:cNvPr id="216" name="人件費・物件費等の状況該当値テキスト"/>
        <xdr:cNvSpPr txBox="1"/>
      </xdr:nvSpPr>
      <xdr:spPr>
        <a:xfrm>
          <a:off x="5041900" y="1382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68723</xdr:rowOff>
    </xdr:from>
    <xdr:to>
      <xdr:col>6</xdr:col>
      <xdr:colOff>50800</xdr:colOff>
      <xdr:row>81</xdr:row>
      <xdr:rowOff>170323</xdr:rowOff>
    </xdr:to>
    <xdr:sp macro="" textlink="">
      <xdr:nvSpPr>
        <xdr:cNvPr id="217" name="円/楕円 216"/>
        <xdr:cNvSpPr/>
      </xdr:nvSpPr>
      <xdr:spPr>
        <a:xfrm>
          <a:off x="4064000" y="139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9050</xdr:rowOff>
    </xdr:from>
    <xdr:ext cx="736600" cy="259045"/>
    <xdr:sp macro="" textlink="">
      <xdr:nvSpPr>
        <xdr:cNvPr id="218" name="テキスト ボックス 217"/>
        <xdr:cNvSpPr txBox="1"/>
      </xdr:nvSpPr>
      <xdr:spPr>
        <a:xfrm>
          <a:off x="3733800" y="1372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14619</xdr:rowOff>
    </xdr:from>
    <xdr:to>
      <xdr:col>4</xdr:col>
      <xdr:colOff>533400</xdr:colOff>
      <xdr:row>81</xdr:row>
      <xdr:rowOff>116219</xdr:rowOff>
    </xdr:to>
    <xdr:sp macro="" textlink="">
      <xdr:nvSpPr>
        <xdr:cNvPr id="219" name="円/楕円 218"/>
        <xdr:cNvSpPr/>
      </xdr:nvSpPr>
      <xdr:spPr>
        <a:xfrm>
          <a:off x="3175000" y="13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126396</xdr:rowOff>
    </xdr:from>
    <xdr:ext cx="762000" cy="259045"/>
    <xdr:sp macro="" textlink="">
      <xdr:nvSpPr>
        <xdr:cNvPr id="220" name="テキスト ボックス 219"/>
        <xdr:cNvSpPr txBox="1"/>
      </xdr:nvSpPr>
      <xdr:spPr>
        <a:xfrm>
          <a:off x="2844800" y="136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114351</xdr:rowOff>
    </xdr:from>
    <xdr:to>
      <xdr:col>3</xdr:col>
      <xdr:colOff>330200</xdr:colOff>
      <xdr:row>81</xdr:row>
      <xdr:rowOff>44501</xdr:rowOff>
    </xdr:to>
    <xdr:sp macro="" textlink="">
      <xdr:nvSpPr>
        <xdr:cNvPr id="221" name="円/楕円 220"/>
        <xdr:cNvSpPr/>
      </xdr:nvSpPr>
      <xdr:spPr>
        <a:xfrm>
          <a:off x="2286000" y="138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54678</xdr:rowOff>
    </xdr:from>
    <xdr:ext cx="762000" cy="259045"/>
    <xdr:sp macro="" textlink="">
      <xdr:nvSpPr>
        <xdr:cNvPr id="222" name="テキスト ボックス 221"/>
        <xdr:cNvSpPr txBox="1"/>
      </xdr:nvSpPr>
      <xdr:spPr>
        <a:xfrm>
          <a:off x="1955800" y="1359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110646</xdr:rowOff>
    </xdr:from>
    <xdr:to>
      <xdr:col>2</xdr:col>
      <xdr:colOff>127000</xdr:colOff>
      <xdr:row>81</xdr:row>
      <xdr:rowOff>40796</xdr:rowOff>
    </xdr:to>
    <xdr:sp macro="" textlink="">
      <xdr:nvSpPr>
        <xdr:cNvPr id="223" name="円/楕円 222"/>
        <xdr:cNvSpPr/>
      </xdr:nvSpPr>
      <xdr:spPr>
        <a:xfrm>
          <a:off x="1397000" y="138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50973</xdr:rowOff>
    </xdr:from>
    <xdr:ext cx="762000" cy="259045"/>
    <xdr:sp macro="" textlink="">
      <xdr:nvSpPr>
        <xdr:cNvPr id="224" name="テキスト ボックス 223"/>
        <xdr:cNvSpPr txBox="1"/>
      </xdr:nvSpPr>
      <xdr:spPr>
        <a:xfrm>
          <a:off x="1066800" y="1359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100.2</a:t>
          </a:r>
          <a:r>
            <a:rPr kumimoji="1" lang="ja-JP" altLang="en-US" sz="1300">
              <a:latin typeface="ＭＳ Ｐゴシック"/>
            </a:rPr>
            <a:t>で、給料表上の引上げ率の相違、職員構成の変動等から、前年度比</a:t>
          </a:r>
          <a:r>
            <a:rPr kumimoji="1" lang="en-US" altLang="ja-JP" sz="1300">
              <a:latin typeface="ＭＳ Ｐゴシック"/>
            </a:rPr>
            <a:t>0.2</a:t>
          </a:r>
          <a:r>
            <a:rPr kumimoji="1" lang="ja-JP" altLang="en-US" sz="1300">
              <a:latin typeface="ＭＳ Ｐゴシック"/>
            </a:rPr>
            <a:t>ポイントの増加となった。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133350</xdr:rowOff>
    </xdr:to>
    <xdr:cxnSp macro="">
      <xdr:nvCxnSpPr>
        <xdr:cNvPr id="258" name="直線コネクタ 257"/>
        <xdr:cNvCxnSpPr/>
      </xdr:nvCxnSpPr>
      <xdr:spPr>
        <a:xfrm>
          <a:off x="16179800" y="143368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106539</xdr:rowOff>
    </xdr:to>
    <xdr:cxnSp macro="">
      <xdr:nvCxnSpPr>
        <xdr:cNvPr id="261" name="直線コネクタ 260"/>
        <xdr:cNvCxnSpPr/>
      </xdr:nvCxnSpPr>
      <xdr:spPr>
        <a:xfrm>
          <a:off x="15290800" y="142028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82</xdr:row>
      <xdr:rowOff>157339</xdr:rowOff>
    </xdr:to>
    <xdr:cxnSp macro="">
      <xdr:nvCxnSpPr>
        <xdr:cNvPr id="264" name="直線コネクタ 263"/>
        <xdr:cNvCxnSpPr/>
      </xdr:nvCxnSpPr>
      <xdr:spPr>
        <a:xfrm flipV="1">
          <a:off x="14401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90</xdr:row>
      <xdr:rowOff>59266</xdr:rowOff>
    </xdr:to>
    <xdr:cxnSp macro="">
      <xdr:nvCxnSpPr>
        <xdr:cNvPr id="267" name="直線コネクタ 266"/>
        <xdr:cNvCxnSpPr/>
      </xdr:nvCxnSpPr>
      <xdr:spPr>
        <a:xfrm flipV="1">
          <a:off x="13512800" y="14216239"/>
          <a:ext cx="889000" cy="12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9" name="円/楕円 278"/>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80" name="テキスト ボックス 279"/>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1" name="円/楕円 280"/>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2" name="テキスト ボックス 281"/>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83" name="円/楕円 282"/>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21466</xdr:rowOff>
    </xdr:from>
    <xdr:ext cx="762000" cy="259045"/>
    <xdr:sp macro="" textlink="">
      <xdr:nvSpPr>
        <xdr:cNvPr id="284" name="テキスト ボックス 283"/>
        <xdr:cNvSpPr txBox="1"/>
      </xdr:nvSpPr>
      <xdr:spPr>
        <a:xfrm>
          <a:off x="14020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5" name="円/楕円 28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6" name="テキスト ボックス 285"/>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平成８年度から定員適正化を計画的に進めてきた結果、類似団体平均を下回る</a:t>
          </a:r>
          <a:r>
            <a:rPr kumimoji="1" lang="en-US" altLang="ja-JP" sz="1300">
              <a:latin typeface="ＭＳ Ｐゴシック"/>
            </a:rPr>
            <a:t>5.77</a:t>
          </a:r>
          <a:r>
            <a:rPr kumimoji="1" lang="ja-JP" altLang="en-US" sz="1300">
              <a:latin typeface="ＭＳ Ｐゴシック"/>
            </a:rPr>
            <a:t>人となっている。育児休業取得職員の正規職員による代替配置を徐々に進めていることで、若干増加傾向にある。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13208</xdr:rowOff>
    </xdr:from>
    <xdr:to>
      <xdr:col>24</xdr:col>
      <xdr:colOff>558800</xdr:colOff>
      <xdr:row>61</xdr:row>
      <xdr:rowOff>39751</xdr:rowOff>
    </xdr:to>
    <xdr:cxnSp macro="">
      <xdr:nvCxnSpPr>
        <xdr:cNvPr id="319" name="直線コネクタ 318"/>
        <xdr:cNvCxnSpPr/>
      </xdr:nvCxnSpPr>
      <xdr:spPr>
        <a:xfrm>
          <a:off x="16179800" y="1047165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136398</xdr:rowOff>
    </xdr:from>
    <xdr:to>
      <xdr:col>23</xdr:col>
      <xdr:colOff>406400</xdr:colOff>
      <xdr:row>61</xdr:row>
      <xdr:rowOff>13208</xdr:rowOff>
    </xdr:to>
    <xdr:cxnSp macro="">
      <xdr:nvCxnSpPr>
        <xdr:cNvPr id="322" name="直線コネクタ 321"/>
        <xdr:cNvCxnSpPr/>
      </xdr:nvCxnSpPr>
      <xdr:spPr>
        <a:xfrm>
          <a:off x="15290800" y="104233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119507</xdr:rowOff>
    </xdr:from>
    <xdr:to>
      <xdr:col>22</xdr:col>
      <xdr:colOff>203200</xdr:colOff>
      <xdr:row>60</xdr:row>
      <xdr:rowOff>136398</xdr:rowOff>
    </xdr:to>
    <xdr:cxnSp macro="">
      <xdr:nvCxnSpPr>
        <xdr:cNvPr id="325" name="直線コネクタ 324"/>
        <xdr:cNvCxnSpPr/>
      </xdr:nvCxnSpPr>
      <xdr:spPr>
        <a:xfrm>
          <a:off x="14401800" y="1040650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92964</xdr:rowOff>
    </xdr:from>
    <xdr:to>
      <xdr:col>21</xdr:col>
      <xdr:colOff>0</xdr:colOff>
      <xdr:row>60</xdr:row>
      <xdr:rowOff>119507</xdr:rowOff>
    </xdr:to>
    <xdr:cxnSp macro="">
      <xdr:nvCxnSpPr>
        <xdr:cNvPr id="328" name="直線コネクタ 327"/>
        <xdr:cNvCxnSpPr/>
      </xdr:nvCxnSpPr>
      <xdr:spPr>
        <a:xfrm>
          <a:off x="13512800" y="1037996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160401</xdr:rowOff>
    </xdr:from>
    <xdr:to>
      <xdr:col>24</xdr:col>
      <xdr:colOff>609600</xdr:colOff>
      <xdr:row>61</xdr:row>
      <xdr:rowOff>90551</xdr:rowOff>
    </xdr:to>
    <xdr:sp macro="" textlink="">
      <xdr:nvSpPr>
        <xdr:cNvPr id="338" name="円/楕円 337"/>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5478</xdr:rowOff>
    </xdr:from>
    <xdr:ext cx="762000" cy="259045"/>
    <xdr:sp macro="" textlink="">
      <xdr:nvSpPr>
        <xdr:cNvPr id="339" name="定員管理の状況該当値テキスト"/>
        <xdr:cNvSpPr txBox="1"/>
      </xdr:nvSpPr>
      <xdr:spPr>
        <a:xfrm>
          <a:off x="171069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133858</xdr:rowOff>
    </xdr:from>
    <xdr:to>
      <xdr:col>23</xdr:col>
      <xdr:colOff>457200</xdr:colOff>
      <xdr:row>61</xdr:row>
      <xdr:rowOff>64008</xdr:rowOff>
    </xdr:to>
    <xdr:sp macro="" textlink="">
      <xdr:nvSpPr>
        <xdr:cNvPr id="340" name="円/楕円 339"/>
        <xdr:cNvSpPr/>
      </xdr:nvSpPr>
      <xdr:spPr>
        <a:xfrm>
          <a:off x="16129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74185</xdr:rowOff>
    </xdr:from>
    <xdr:ext cx="736600" cy="259045"/>
    <xdr:sp macro="" textlink="">
      <xdr:nvSpPr>
        <xdr:cNvPr id="341" name="テキスト ボックス 340"/>
        <xdr:cNvSpPr txBox="1"/>
      </xdr:nvSpPr>
      <xdr:spPr>
        <a:xfrm>
          <a:off x="15798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85598</xdr:rowOff>
    </xdr:from>
    <xdr:to>
      <xdr:col>22</xdr:col>
      <xdr:colOff>254000</xdr:colOff>
      <xdr:row>61</xdr:row>
      <xdr:rowOff>15748</xdr:rowOff>
    </xdr:to>
    <xdr:sp macro="" textlink="">
      <xdr:nvSpPr>
        <xdr:cNvPr id="342" name="円/楕円 341"/>
        <xdr:cNvSpPr/>
      </xdr:nvSpPr>
      <xdr:spPr>
        <a:xfrm>
          <a:off x="15240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43" name="テキスト ボックス 342"/>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44" name="円/楕円 343"/>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9034</xdr:rowOff>
    </xdr:from>
    <xdr:ext cx="762000" cy="259045"/>
    <xdr:sp macro="" textlink="">
      <xdr:nvSpPr>
        <xdr:cNvPr id="345" name="テキスト ボックス 344"/>
        <xdr:cNvSpPr txBox="1"/>
      </xdr:nvSpPr>
      <xdr:spPr>
        <a:xfrm>
          <a:off x="14020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42164</xdr:rowOff>
    </xdr:from>
    <xdr:to>
      <xdr:col>19</xdr:col>
      <xdr:colOff>533400</xdr:colOff>
      <xdr:row>60</xdr:row>
      <xdr:rowOff>143764</xdr:rowOff>
    </xdr:to>
    <xdr:sp macro="" textlink="">
      <xdr:nvSpPr>
        <xdr:cNvPr id="346" name="円/楕円 345"/>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153941</xdr:rowOff>
    </xdr:from>
    <xdr:ext cx="762000" cy="259045"/>
    <xdr:sp macro="" textlink="">
      <xdr:nvSpPr>
        <xdr:cNvPr id="347" name="テキスト ボックス 346"/>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新規地方債の発行抑制と高金利時代に借入れた地方債の償還が着実に進んだことで元利償還金が減となったことにより、対前年度比</a:t>
          </a:r>
          <a:r>
            <a:rPr kumimoji="1" lang="en-US" altLang="ja-JP" sz="1300">
              <a:latin typeface="ＭＳ Ｐゴシック"/>
            </a:rPr>
            <a:t>0.3</a:t>
          </a:r>
          <a:r>
            <a:rPr kumimoji="1" lang="ja-JP" altLang="en-US" sz="1300">
              <a:latin typeface="ＭＳ Ｐゴシック"/>
            </a:rPr>
            <a:t>％減の</a:t>
          </a:r>
          <a:r>
            <a:rPr kumimoji="1" lang="en-US" altLang="ja-JP" sz="1300">
              <a:latin typeface="ＭＳ Ｐゴシック"/>
            </a:rPr>
            <a:t>2.4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今後は、新病院建設や老朽化した公共施設の更新など大規模な事業の実施が予定されるが、計画的な事業実施と公債費の平準化により、引き続き健全な財政運営に努める。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149098</xdr:rowOff>
    </xdr:from>
    <xdr:to>
      <xdr:col>24</xdr:col>
      <xdr:colOff>558800</xdr:colOff>
      <xdr:row>38</xdr:row>
      <xdr:rowOff>6604</xdr:rowOff>
    </xdr:to>
    <xdr:cxnSp macro="">
      <xdr:nvCxnSpPr>
        <xdr:cNvPr id="379" name="直線コネクタ 378"/>
        <xdr:cNvCxnSpPr/>
      </xdr:nvCxnSpPr>
      <xdr:spPr>
        <a:xfrm flipV="1">
          <a:off x="16179800" y="64927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6604</xdr:rowOff>
    </xdr:from>
    <xdr:to>
      <xdr:col>23</xdr:col>
      <xdr:colOff>406400</xdr:colOff>
      <xdr:row>38</xdr:row>
      <xdr:rowOff>35560</xdr:rowOff>
    </xdr:to>
    <xdr:cxnSp macro="">
      <xdr:nvCxnSpPr>
        <xdr:cNvPr id="382" name="直線コネクタ 381"/>
        <xdr:cNvCxnSpPr/>
      </xdr:nvCxnSpPr>
      <xdr:spPr>
        <a:xfrm flipV="1">
          <a:off x="15290800" y="65217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93472</xdr:rowOff>
    </xdr:to>
    <xdr:cxnSp macro="">
      <xdr:nvCxnSpPr>
        <xdr:cNvPr id="385" name="直線コネクタ 384"/>
        <xdr:cNvCxnSpPr/>
      </xdr:nvCxnSpPr>
      <xdr:spPr>
        <a:xfrm flipV="1">
          <a:off x="14401800" y="65506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39</xdr:row>
      <xdr:rowOff>37846</xdr:rowOff>
    </xdr:to>
    <xdr:cxnSp macro="">
      <xdr:nvCxnSpPr>
        <xdr:cNvPr id="388" name="直線コネクタ 387"/>
        <xdr:cNvCxnSpPr/>
      </xdr:nvCxnSpPr>
      <xdr:spPr>
        <a:xfrm flipV="1">
          <a:off x="13512800" y="66085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98298</xdr:rowOff>
    </xdr:from>
    <xdr:to>
      <xdr:col>24</xdr:col>
      <xdr:colOff>609600</xdr:colOff>
      <xdr:row>38</xdr:row>
      <xdr:rowOff>28448</xdr:rowOff>
    </xdr:to>
    <xdr:sp macro="" textlink="">
      <xdr:nvSpPr>
        <xdr:cNvPr id="398" name="円/楕円 397"/>
        <xdr:cNvSpPr/>
      </xdr:nvSpPr>
      <xdr:spPr>
        <a:xfrm>
          <a:off x="169672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114825</xdr:rowOff>
    </xdr:from>
    <xdr:ext cx="762000" cy="259045"/>
    <xdr:sp macro="" textlink="">
      <xdr:nvSpPr>
        <xdr:cNvPr id="399" name="公債費負担の状況該当値テキスト"/>
        <xdr:cNvSpPr txBox="1"/>
      </xdr:nvSpPr>
      <xdr:spPr>
        <a:xfrm>
          <a:off x="171069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127254</xdr:rowOff>
    </xdr:from>
    <xdr:to>
      <xdr:col>23</xdr:col>
      <xdr:colOff>457200</xdr:colOff>
      <xdr:row>38</xdr:row>
      <xdr:rowOff>57404</xdr:rowOff>
    </xdr:to>
    <xdr:sp macro="" textlink="">
      <xdr:nvSpPr>
        <xdr:cNvPr id="400" name="円/楕円 399"/>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67581</xdr:rowOff>
    </xdr:from>
    <xdr:ext cx="736600" cy="259045"/>
    <xdr:sp macro="" textlink="">
      <xdr:nvSpPr>
        <xdr:cNvPr id="401" name="テキスト ボックス 400"/>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2" name="円/楕円 401"/>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3" name="テキスト ボックス 402"/>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4" name="円/楕円 403"/>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154449</xdr:rowOff>
    </xdr:from>
    <xdr:ext cx="762000" cy="259045"/>
    <xdr:sp macro="" textlink="">
      <xdr:nvSpPr>
        <xdr:cNvPr id="405" name="テキスト ボックス 404"/>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158496</xdr:rowOff>
    </xdr:from>
    <xdr:to>
      <xdr:col>19</xdr:col>
      <xdr:colOff>533400</xdr:colOff>
      <xdr:row>39</xdr:row>
      <xdr:rowOff>88646</xdr:rowOff>
    </xdr:to>
    <xdr:sp macro="" textlink="">
      <xdr:nvSpPr>
        <xdr:cNvPr id="406" name="円/楕円 405"/>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98823</xdr:rowOff>
    </xdr:from>
    <xdr:ext cx="762000" cy="259045"/>
    <xdr:sp macro="" textlink="">
      <xdr:nvSpPr>
        <xdr:cNvPr id="407" name="テキスト ボックス 406"/>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新規地方債の発行抑制などで地方債残高が減少したことにより、平成</a:t>
          </a:r>
          <a:r>
            <a:rPr kumimoji="1" lang="en-US" altLang="ja-JP" sz="1300">
              <a:latin typeface="ＭＳ Ｐゴシック"/>
            </a:rPr>
            <a:t>28</a:t>
          </a:r>
          <a:r>
            <a:rPr kumimoji="1" lang="ja-JP" altLang="en-US" sz="1300">
              <a:latin typeface="ＭＳ Ｐゴシック"/>
            </a:rPr>
            <a:t>年度においても「非該当」となった。公営企業債等繰入見込額や土地開発公社の負債額等負担見込額の減もあり、内容はより改善している。</a:t>
          </a:r>
          <a:endParaRPr kumimoji="1" lang="en-US" altLang="ja-JP" sz="1300">
            <a:latin typeface="ＭＳ Ｐゴシック"/>
          </a:endParaRPr>
        </a:p>
        <a:p>
          <a:r>
            <a:rPr kumimoji="1" lang="ja-JP" altLang="en-US" sz="1300">
              <a:latin typeface="ＭＳ Ｐゴシック"/>
            </a:rPr>
            <a:t>今後は公共施設の更新や新たな区画整理等の大規模な事業の実施が予定されるが、計画的な事業実施と事務事業の適正化により引き続き健全な財政運営に努める。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1"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5" name="フローチャート : 判断 444"/>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6" name="テキスト ボックス 44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40">
              <a:latin typeface="ＭＳ Ｐゴシック"/>
            </a:rPr>
            <a:t>定年退職者の減に伴う退職手当の減などにより、人件費に係る経常収支比率は、前年度より</a:t>
          </a:r>
          <a:r>
            <a:rPr kumimoji="1" lang="en-US" altLang="ja-JP" sz="1240">
              <a:latin typeface="ＭＳ Ｐゴシック"/>
            </a:rPr>
            <a:t>0.5</a:t>
          </a:r>
          <a:r>
            <a:rPr kumimoji="1" lang="ja-JP" altLang="en-US" sz="1240">
              <a:latin typeface="ＭＳ Ｐゴシック"/>
            </a:rPr>
            <a:t>ポイント減となり、依然として類似団体平均や全国平均、県内平均を大きく下回っている。また、一部事務組合や公営企業会計の人件費に充てる繰出金など、人件費に準ずる費用を含めた人口一人あたりの歳出決算額についても同様に類似団体平均を大きく下回っている。</a:t>
          </a:r>
          <a:endParaRPr kumimoji="1" lang="en-US" altLang="ja-JP" sz="1240">
            <a:latin typeface="ＭＳ Ｐゴシック"/>
          </a:endParaRPr>
        </a:p>
        <a:p>
          <a:r>
            <a:rPr kumimoji="1" lang="ja-JP" altLang="en-US" sz="1240">
              <a:latin typeface="ＭＳ Ｐゴシック"/>
            </a:rPr>
            <a:t>今後も適切な定員管理や給与制度により、適正な人件費率を維持していく。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19050</xdr:rowOff>
    </xdr:from>
    <xdr:to>
      <xdr:col>7</xdr:col>
      <xdr:colOff>15875</xdr:colOff>
      <xdr:row>33</xdr:row>
      <xdr:rowOff>82550</xdr:rowOff>
    </xdr:to>
    <xdr:cxnSp macro="">
      <xdr:nvCxnSpPr>
        <xdr:cNvPr id="66" name="直線コネクタ 65"/>
        <xdr:cNvCxnSpPr/>
      </xdr:nvCxnSpPr>
      <xdr:spPr>
        <a:xfrm flipV="1">
          <a:off x="3987800" y="567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82550</xdr:rowOff>
    </xdr:from>
    <xdr:to>
      <xdr:col>5</xdr:col>
      <xdr:colOff>549275</xdr:colOff>
      <xdr:row>33</xdr:row>
      <xdr:rowOff>133350</xdr:rowOff>
    </xdr:to>
    <xdr:cxnSp macro="">
      <xdr:nvCxnSpPr>
        <xdr:cNvPr id="69" name="直線コネクタ 68"/>
        <xdr:cNvCxnSpPr/>
      </xdr:nvCxnSpPr>
      <xdr:spPr>
        <a:xfrm flipV="1">
          <a:off x="3098800" y="574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44450</xdr:rowOff>
    </xdr:from>
    <xdr:to>
      <xdr:col>4</xdr:col>
      <xdr:colOff>346075</xdr:colOff>
      <xdr:row>33</xdr:row>
      <xdr:rowOff>133350</xdr:rowOff>
    </xdr:to>
    <xdr:cxnSp macro="">
      <xdr:nvCxnSpPr>
        <xdr:cNvPr id="72" name="直線コネクタ 71"/>
        <xdr:cNvCxnSpPr/>
      </xdr:nvCxnSpPr>
      <xdr:spPr>
        <a:xfrm>
          <a:off x="2209800" y="570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44450</xdr:rowOff>
    </xdr:from>
    <xdr:to>
      <xdr:col>3</xdr:col>
      <xdr:colOff>142875</xdr:colOff>
      <xdr:row>34</xdr:row>
      <xdr:rowOff>88900</xdr:rowOff>
    </xdr:to>
    <xdr:cxnSp macro="">
      <xdr:nvCxnSpPr>
        <xdr:cNvPr id="75" name="直線コネクタ 74"/>
        <xdr:cNvCxnSpPr/>
      </xdr:nvCxnSpPr>
      <xdr:spPr>
        <a:xfrm flipV="1">
          <a:off x="1320800" y="5702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139700</xdr:rowOff>
    </xdr:from>
    <xdr:to>
      <xdr:col>7</xdr:col>
      <xdr:colOff>66675</xdr:colOff>
      <xdr:row>33</xdr:row>
      <xdr:rowOff>69850</xdr:rowOff>
    </xdr:to>
    <xdr:sp macro="" textlink="">
      <xdr:nvSpPr>
        <xdr:cNvPr id="85" name="円/楕円 84"/>
        <xdr:cNvSpPr/>
      </xdr:nvSpPr>
      <xdr:spPr>
        <a:xfrm>
          <a:off x="47752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48277</xdr:rowOff>
    </xdr:from>
    <xdr:ext cx="762000" cy="259045"/>
    <xdr:sp macro="" textlink="">
      <xdr:nvSpPr>
        <xdr:cNvPr id="86" name="人件費該当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31750</xdr:rowOff>
    </xdr:from>
    <xdr:to>
      <xdr:col>5</xdr:col>
      <xdr:colOff>600075</xdr:colOff>
      <xdr:row>33</xdr:row>
      <xdr:rowOff>133350</xdr:rowOff>
    </xdr:to>
    <xdr:sp macro="" textlink="">
      <xdr:nvSpPr>
        <xdr:cNvPr id="87" name="円/楕円 86"/>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143527</xdr:rowOff>
    </xdr:from>
    <xdr:ext cx="736600" cy="259045"/>
    <xdr:sp macro="" textlink="">
      <xdr:nvSpPr>
        <xdr:cNvPr id="88" name="テキスト ボックス 87"/>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82550</xdr:rowOff>
    </xdr:from>
    <xdr:to>
      <xdr:col>4</xdr:col>
      <xdr:colOff>396875</xdr:colOff>
      <xdr:row>34</xdr:row>
      <xdr:rowOff>12700</xdr:rowOff>
    </xdr:to>
    <xdr:sp macro="" textlink="">
      <xdr:nvSpPr>
        <xdr:cNvPr id="89" name="円/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22877</xdr:rowOff>
    </xdr:from>
    <xdr:ext cx="762000" cy="259045"/>
    <xdr:sp macro="" textlink="">
      <xdr:nvSpPr>
        <xdr:cNvPr id="90" name="テキスト ボックス 89"/>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165100</xdr:rowOff>
    </xdr:from>
    <xdr:to>
      <xdr:col>3</xdr:col>
      <xdr:colOff>193675</xdr:colOff>
      <xdr:row>33</xdr:row>
      <xdr:rowOff>95250</xdr:rowOff>
    </xdr:to>
    <xdr:sp macro="" textlink="">
      <xdr:nvSpPr>
        <xdr:cNvPr id="91" name="円/楕円 90"/>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105427</xdr:rowOff>
    </xdr:from>
    <xdr:ext cx="762000" cy="259045"/>
    <xdr:sp macro="" textlink="">
      <xdr:nvSpPr>
        <xdr:cNvPr id="92" name="テキスト ボックス 91"/>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3" name="円/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個人番号制度導入に伴う情報システム作業委託料の増や、</a:t>
          </a:r>
          <a:r>
            <a:rPr kumimoji="1" lang="en-US" altLang="ja-JP" sz="1300">
              <a:latin typeface="ＭＳ Ｐゴシック"/>
            </a:rPr>
            <a:t>JR</a:t>
          </a:r>
          <a:r>
            <a:rPr kumimoji="1" lang="ja-JP" altLang="en-US" sz="1300">
              <a:latin typeface="ＭＳ Ｐゴシック"/>
            </a:rPr>
            <a:t>半田駅前土地区画整理事業の進捗により前年度より</a:t>
          </a:r>
          <a:r>
            <a:rPr kumimoji="1" lang="en-US" altLang="ja-JP" sz="1300">
              <a:latin typeface="ＭＳ Ｐゴシック"/>
            </a:rPr>
            <a:t>1.4</a:t>
          </a:r>
          <a:r>
            <a:rPr kumimoji="1" lang="ja-JP" altLang="en-US" sz="1300">
              <a:latin typeface="ＭＳ Ｐゴシック"/>
            </a:rPr>
            <a:t>ポイントの大幅増となり、全国平均を上回ることとなったが、類似団体平均を</a:t>
          </a:r>
          <a:r>
            <a:rPr kumimoji="1" lang="en-US" altLang="ja-JP" sz="1300">
              <a:latin typeface="ＭＳ Ｐゴシック"/>
            </a:rPr>
            <a:t>1.3</a:t>
          </a:r>
          <a:r>
            <a:rPr kumimoji="1" lang="ja-JP" altLang="en-US" sz="1300">
              <a:latin typeface="ＭＳ Ｐゴシック"/>
            </a:rPr>
            <a:t>ポイント、県内平均を</a:t>
          </a:r>
          <a:r>
            <a:rPr kumimoji="1" lang="en-US" altLang="ja-JP" sz="1300">
              <a:latin typeface="ＭＳ Ｐゴシック"/>
            </a:rPr>
            <a:t>1.0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今後も人件費の上昇に伴う委託料の増など物件費の増が見込まれるが、引き続き事務事業の見直しや業務の効率化に努め、コスト削減に努めていく。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110671</xdr:rowOff>
    </xdr:to>
    <xdr:cxnSp macro="">
      <xdr:nvCxnSpPr>
        <xdr:cNvPr id="129" name="直線コネクタ 128"/>
        <xdr:cNvCxnSpPr/>
      </xdr:nvCxnSpPr>
      <xdr:spPr>
        <a:xfrm>
          <a:off x="15671800" y="27014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129721</xdr:rowOff>
    </xdr:to>
    <xdr:cxnSp macro="">
      <xdr:nvCxnSpPr>
        <xdr:cNvPr id="132" name="直線コネクタ 131"/>
        <xdr:cNvCxnSpPr/>
      </xdr:nvCxnSpPr>
      <xdr:spPr>
        <a:xfrm>
          <a:off x="14782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97064</xdr:rowOff>
    </xdr:to>
    <xdr:cxnSp macro="">
      <xdr:nvCxnSpPr>
        <xdr:cNvPr id="135" name="直線コネクタ 134"/>
        <xdr:cNvCxnSpPr/>
      </xdr:nvCxnSpPr>
      <xdr:spPr>
        <a:xfrm flipV="1">
          <a:off x="13893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97064</xdr:rowOff>
    </xdr:to>
    <xdr:cxnSp macro="">
      <xdr:nvCxnSpPr>
        <xdr:cNvPr id="138" name="直線コネクタ 137"/>
        <xdr:cNvCxnSpPr/>
      </xdr:nvCxnSpPr>
      <xdr:spPr>
        <a:xfrm>
          <a:off x="13004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2" name="円/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4" name="円/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6" name="円/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扶助費に係る経常収支比率は、前年度から</a:t>
          </a:r>
          <a:r>
            <a:rPr kumimoji="1" lang="en-US" altLang="ja-JP" sz="1200">
              <a:latin typeface="ＭＳ Ｐゴシック"/>
            </a:rPr>
            <a:t>0.4</a:t>
          </a:r>
          <a:r>
            <a:rPr kumimoji="1" lang="ja-JP" altLang="en-US" sz="1200">
              <a:latin typeface="ＭＳ Ｐゴシック"/>
            </a:rPr>
            <a:t>ポイント増となり、類似団体平均や全国平均を大きく上回っている。その要因としては、医療費助成や各種手当を始めとする単独事業の充実があげられ、全国平均と県内平均の差が示すように愛知県全体が高い水準にあるといえる。</a:t>
          </a:r>
          <a:endParaRPr kumimoji="1" lang="en-US" altLang="ja-JP" sz="1200">
            <a:latin typeface="ＭＳ Ｐゴシック"/>
          </a:endParaRPr>
        </a:p>
        <a:p>
          <a:r>
            <a:rPr kumimoji="1" lang="ja-JP" altLang="en-US" sz="1200">
              <a:latin typeface="ＭＳ Ｐゴシック"/>
            </a:rPr>
            <a:t>今後、超高齢社会の到来や核家族化の進展により引き続き扶助費は増大していくことが予想されるが、国や県、あるいは近隣自治体の動向を注視しながら単独事業の見直しを実施していく。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59</xdr:row>
      <xdr:rowOff>69850</xdr:rowOff>
    </xdr:to>
    <xdr:cxnSp macro="">
      <xdr:nvCxnSpPr>
        <xdr:cNvPr id="190" name="直線コネクタ 189"/>
        <xdr:cNvCxnSpPr/>
      </xdr:nvCxnSpPr>
      <xdr:spPr>
        <a:xfrm>
          <a:off x="3987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31750</xdr:rowOff>
    </xdr:to>
    <xdr:cxnSp macro="">
      <xdr:nvCxnSpPr>
        <xdr:cNvPr id="193" name="直線コネクタ 192"/>
        <xdr:cNvCxnSpPr/>
      </xdr:nvCxnSpPr>
      <xdr:spPr>
        <a:xfrm flipV="1">
          <a:off x="3098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146050</xdr:rowOff>
    </xdr:from>
    <xdr:to>
      <xdr:col>4</xdr:col>
      <xdr:colOff>346075</xdr:colOff>
      <xdr:row>59</xdr:row>
      <xdr:rowOff>31750</xdr:rowOff>
    </xdr:to>
    <xdr:cxnSp macro="">
      <xdr:nvCxnSpPr>
        <xdr:cNvPr id="196" name="直線コネクタ 195"/>
        <xdr:cNvCxnSpPr/>
      </xdr:nvCxnSpPr>
      <xdr:spPr>
        <a:xfrm>
          <a:off x="2209800" y="1009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146050</xdr:rowOff>
    </xdr:from>
    <xdr:to>
      <xdr:col>3</xdr:col>
      <xdr:colOff>142875</xdr:colOff>
      <xdr:row>59</xdr:row>
      <xdr:rowOff>12700</xdr:rowOff>
    </xdr:to>
    <xdr:cxnSp macro="">
      <xdr:nvCxnSpPr>
        <xdr:cNvPr id="199" name="直線コネクタ 198"/>
        <xdr:cNvCxnSpPr/>
      </xdr:nvCxnSpPr>
      <xdr:spPr>
        <a:xfrm flipV="1">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9" name="円/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1" name="円/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3" name="円/楕円 212"/>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4" name="テキスト ボックス 213"/>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95250</xdr:rowOff>
    </xdr:from>
    <xdr:to>
      <xdr:col>3</xdr:col>
      <xdr:colOff>193675</xdr:colOff>
      <xdr:row>59</xdr:row>
      <xdr:rowOff>25400</xdr:rowOff>
    </xdr:to>
    <xdr:sp macro="" textlink="">
      <xdr:nvSpPr>
        <xdr:cNvPr id="215" name="円/楕円 214"/>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10177</xdr:rowOff>
    </xdr:from>
    <xdr:ext cx="762000" cy="259045"/>
    <xdr:sp macro="" textlink="">
      <xdr:nvSpPr>
        <xdr:cNvPr id="216" name="テキスト ボックス 215"/>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7" name="円/楕円 216"/>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8" name="テキスト ボックス 217"/>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下水道事業の企業会計化に伴い、繰出金の一部が補助費等へ区分変更となったことにより、前年度より</a:t>
          </a:r>
          <a:r>
            <a:rPr kumimoji="1" lang="en-US" altLang="ja-JP" sz="1300">
              <a:latin typeface="ＭＳ Ｐゴシック"/>
            </a:rPr>
            <a:t>7.3</a:t>
          </a:r>
          <a:r>
            <a:rPr kumimoji="1" lang="ja-JP" altLang="en-US" sz="1300">
              <a:latin typeface="ＭＳ Ｐゴシック"/>
            </a:rPr>
            <a:t>ポイントの大幅減となった。</a:t>
          </a:r>
          <a:endParaRPr kumimoji="1" lang="en-US" altLang="ja-JP" sz="1300">
            <a:latin typeface="ＭＳ Ｐゴシック"/>
          </a:endParaRPr>
        </a:p>
        <a:p>
          <a:r>
            <a:rPr kumimoji="1" lang="ja-JP" altLang="en-US" sz="1300">
              <a:latin typeface="ＭＳ Ｐゴシック"/>
            </a:rPr>
            <a:t>今後も引き続き、特別会計なども含め、適正な財政運営に努めていく。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60</xdr:row>
      <xdr:rowOff>88900</xdr:rowOff>
    </xdr:to>
    <xdr:cxnSp macro="">
      <xdr:nvCxnSpPr>
        <xdr:cNvPr id="251" name="直線コネクタ 250"/>
        <xdr:cNvCxnSpPr/>
      </xdr:nvCxnSpPr>
      <xdr:spPr>
        <a:xfrm flipV="1">
          <a:off x="15671800" y="9448800"/>
          <a:ext cx="838200" cy="92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88900</xdr:rowOff>
    </xdr:from>
    <xdr:to>
      <xdr:col>22</xdr:col>
      <xdr:colOff>565150</xdr:colOff>
      <xdr:row>60</xdr:row>
      <xdr:rowOff>114300</xdr:rowOff>
    </xdr:to>
    <xdr:cxnSp macro="">
      <xdr:nvCxnSpPr>
        <xdr:cNvPr id="254" name="直線コネクタ 253"/>
        <xdr:cNvCxnSpPr/>
      </xdr:nvCxnSpPr>
      <xdr:spPr>
        <a:xfrm flipV="1">
          <a:off x="14782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44450</xdr:rowOff>
    </xdr:from>
    <xdr:to>
      <xdr:col>21</xdr:col>
      <xdr:colOff>361950</xdr:colOff>
      <xdr:row>60</xdr:row>
      <xdr:rowOff>114300</xdr:rowOff>
    </xdr:to>
    <xdr:cxnSp macro="">
      <xdr:nvCxnSpPr>
        <xdr:cNvPr id="257" name="直線コネクタ 256"/>
        <xdr:cNvCxnSpPr/>
      </xdr:nvCxnSpPr>
      <xdr:spPr>
        <a:xfrm>
          <a:off x="13893800" y="10160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19050</xdr:rowOff>
    </xdr:from>
    <xdr:to>
      <xdr:col>20</xdr:col>
      <xdr:colOff>158750</xdr:colOff>
      <xdr:row>59</xdr:row>
      <xdr:rowOff>44450</xdr:rowOff>
    </xdr:to>
    <xdr:cxnSp macro="">
      <xdr:nvCxnSpPr>
        <xdr:cNvPr id="260" name="直線コネクタ 259"/>
        <xdr:cNvCxnSpPr/>
      </xdr:nvCxnSpPr>
      <xdr:spPr>
        <a:xfrm>
          <a:off x="13004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70" name="円/楕円 269"/>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38100</xdr:rowOff>
    </xdr:from>
    <xdr:to>
      <xdr:col>22</xdr:col>
      <xdr:colOff>615950</xdr:colOff>
      <xdr:row>60</xdr:row>
      <xdr:rowOff>139700</xdr:rowOff>
    </xdr:to>
    <xdr:sp macro="" textlink="">
      <xdr:nvSpPr>
        <xdr:cNvPr id="272" name="円/楕円 271"/>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124477</xdr:rowOff>
    </xdr:from>
    <xdr:ext cx="736600" cy="259045"/>
    <xdr:sp macro="" textlink="">
      <xdr:nvSpPr>
        <xdr:cNvPr id="273" name="テキスト ボックス 272"/>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63500</xdr:rowOff>
    </xdr:from>
    <xdr:to>
      <xdr:col>21</xdr:col>
      <xdr:colOff>412750</xdr:colOff>
      <xdr:row>60</xdr:row>
      <xdr:rowOff>165100</xdr:rowOff>
    </xdr:to>
    <xdr:sp macro="" textlink="">
      <xdr:nvSpPr>
        <xdr:cNvPr id="274" name="円/楕円 273"/>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149877</xdr:rowOff>
    </xdr:from>
    <xdr:ext cx="762000" cy="259045"/>
    <xdr:sp macro="" textlink="">
      <xdr:nvSpPr>
        <xdr:cNvPr id="275" name="テキスト ボックス 274"/>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165100</xdr:rowOff>
    </xdr:from>
    <xdr:to>
      <xdr:col>20</xdr:col>
      <xdr:colOff>209550</xdr:colOff>
      <xdr:row>59</xdr:row>
      <xdr:rowOff>95250</xdr:rowOff>
    </xdr:to>
    <xdr:sp macro="" textlink="">
      <xdr:nvSpPr>
        <xdr:cNvPr id="276" name="円/楕円 275"/>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80027</xdr:rowOff>
    </xdr:from>
    <xdr:ext cx="762000" cy="259045"/>
    <xdr:sp macro="" textlink="">
      <xdr:nvSpPr>
        <xdr:cNvPr id="277" name="テキスト ボックス 276"/>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139700</xdr:rowOff>
    </xdr:from>
    <xdr:to>
      <xdr:col>19</xdr:col>
      <xdr:colOff>6350</xdr:colOff>
      <xdr:row>59</xdr:row>
      <xdr:rowOff>69850</xdr:rowOff>
    </xdr:to>
    <xdr:sp macro="" textlink="">
      <xdr:nvSpPr>
        <xdr:cNvPr id="278" name="円/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下水道事業の企業会計化に伴い繰出金が補助費等へ区分変更となり、前年度より</a:t>
          </a:r>
          <a:r>
            <a:rPr kumimoji="1" lang="en-US" altLang="ja-JP" sz="1300">
              <a:latin typeface="ＭＳ Ｐゴシック"/>
            </a:rPr>
            <a:t>6.7</a:t>
          </a:r>
          <a:r>
            <a:rPr kumimoji="1" lang="ja-JP" altLang="en-US" sz="1300">
              <a:latin typeface="ＭＳ Ｐゴシック"/>
            </a:rPr>
            <a:t>ポイントの大幅増となった。また、消防事務を一部事務組合で行っていることによる負担金なども類似団体平均などを上回る要因である。</a:t>
          </a:r>
          <a:endParaRPr kumimoji="1" lang="en-US" altLang="ja-JP" sz="1300">
            <a:latin typeface="ＭＳ Ｐゴシック"/>
          </a:endParaRPr>
        </a:p>
        <a:p>
          <a:r>
            <a:rPr kumimoji="1" lang="ja-JP" altLang="en-US" sz="1300">
              <a:latin typeface="ＭＳ Ｐゴシック"/>
            </a:rPr>
            <a:t>今後も、補助対象事業や補助金額の見直しを行うと同時に、企業会計や一部事務組合についても適正な財政運営に努めるよう一層の連携を図っていく。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40</xdr:row>
      <xdr:rowOff>27940</xdr:rowOff>
    </xdr:to>
    <xdr:cxnSp macro="">
      <xdr:nvCxnSpPr>
        <xdr:cNvPr id="311" name="直線コネクタ 310"/>
        <xdr:cNvCxnSpPr/>
      </xdr:nvCxnSpPr>
      <xdr:spPr>
        <a:xfrm>
          <a:off x="15671800" y="637540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77470</xdr:rowOff>
    </xdr:to>
    <xdr:cxnSp macro="">
      <xdr:nvCxnSpPr>
        <xdr:cNvPr id="314" name="直線コネクタ 313"/>
        <xdr:cNvCxnSpPr/>
      </xdr:nvCxnSpPr>
      <xdr:spPr>
        <a:xfrm flipV="1">
          <a:off x="14782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16510</xdr:rowOff>
    </xdr:from>
    <xdr:to>
      <xdr:col>21</xdr:col>
      <xdr:colOff>361950</xdr:colOff>
      <xdr:row>37</xdr:row>
      <xdr:rowOff>77470</xdr:rowOff>
    </xdr:to>
    <xdr:cxnSp macro="">
      <xdr:nvCxnSpPr>
        <xdr:cNvPr id="317" name="直線コネクタ 316"/>
        <xdr:cNvCxnSpPr/>
      </xdr:nvCxnSpPr>
      <xdr:spPr>
        <a:xfrm>
          <a:off x="13893800" y="636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16510</xdr:rowOff>
    </xdr:from>
    <xdr:to>
      <xdr:col>20</xdr:col>
      <xdr:colOff>158750</xdr:colOff>
      <xdr:row>37</xdr:row>
      <xdr:rowOff>62230</xdr:rowOff>
    </xdr:to>
    <xdr:cxnSp macro="">
      <xdr:nvCxnSpPr>
        <xdr:cNvPr id="320" name="直線コネクタ 319"/>
        <xdr:cNvCxnSpPr/>
      </xdr:nvCxnSpPr>
      <xdr:spPr>
        <a:xfrm flipV="1">
          <a:off x="13004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148590</xdr:rowOff>
    </xdr:from>
    <xdr:to>
      <xdr:col>24</xdr:col>
      <xdr:colOff>82550</xdr:colOff>
      <xdr:row>40</xdr:row>
      <xdr:rowOff>78740</xdr:rowOff>
    </xdr:to>
    <xdr:sp macro="" textlink="">
      <xdr:nvSpPr>
        <xdr:cNvPr id="330" name="円/楕円 329"/>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120667</xdr:rowOff>
    </xdr:from>
    <xdr:ext cx="762000" cy="259045"/>
    <xdr:sp macro="" textlink="">
      <xdr:nvSpPr>
        <xdr:cNvPr id="331"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2" name="円/楕円 331"/>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3" name="テキスト ボックス 332"/>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26670</xdr:rowOff>
    </xdr:from>
    <xdr:to>
      <xdr:col>21</xdr:col>
      <xdr:colOff>412750</xdr:colOff>
      <xdr:row>37</xdr:row>
      <xdr:rowOff>128270</xdr:rowOff>
    </xdr:to>
    <xdr:sp macro="" textlink="">
      <xdr:nvSpPr>
        <xdr:cNvPr id="334" name="円/楕円 333"/>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35" name="テキスト ボックス 334"/>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137160</xdr:rowOff>
    </xdr:from>
    <xdr:to>
      <xdr:col>20</xdr:col>
      <xdr:colOff>209550</xdr:colOff>
      <xdr:row>37</xdr:row>
      <xdr:rowOff>67310</xdr:rowOff>
    </xdr:to>
    <xdr:sp macro="" textlink="">
      <xdr:nvSpPr>
        <xdr:cNvPr id="336" name="円/楕円 335"/>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37" name="テキスト ボックス 336"/>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11430</xdr:rowOff>
    </xdr:from>
    <xdr:to>
      <xdr:col>19</xdr:col>
      <xdr:colOff>6350</xdr:colOff>
      <xdr:row>37</xdr:row>
      <xdr:rowOff>113030</xdr:rowOff>
    </xdr:to>
    <xdr:sp macro="" textlink="">
      <xdr:nvSpPr>
        <xdr:cNvPr id="338" name="円/楕円 337"/>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97807</xdr:rowOff>
    </xdr:from>
    <xdr:ext cx="762000" cy="259045"/>
    <xdr:sp macro="" textlink="">
      <xdr:nvSpPr>
        <xdr:cNvPr id="339" name="テキスト ボックス 338"/>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公債費に準ずる費用のうち公営企業債の償還の財源に充てたと認められる繰入金は類似団体平均より高額となっているが、公債費に係る経常収支比率は、類似団体平均を</a:t>
          </a:r>
          <a:r>
            <a:rPr kumimoji="1" lang="en-US" altLang="ja-JP" sz="1300">
              <a:latin typeface="ＭＳ Ｐゴシック"/>
            </a:rPr>
            <a:t>4.4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引き続き、中・長期の財政需要の平準化を図る中、新規地方債の発行を抑制する等、公債費負担の軽減に努める。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62992</xdr:rowOff>
    </xdr:to>
    <xdr:cxnSp macro="">
      <xdr:nvCxnSpPr>
        <xdr:cNvPr id="369" name="直線コネクタ 368"/>
        <xdr:cNvCxnSpPr/>
      </xdr:nvCxnSpPr>
      <xdr:spPr>
        <a:xfrm flipV="1">
          <a:off x="3987800" y="13088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154432</xdr:rowOff>
    </xdr:to>
    <xdr:cxnSp macro="">
      <xdr:nvCxnSpPr>
        <xdr:cNvPr id="372" name="直線コネクタ 371"/>
        <xdr:cNvCxnSpPr/>
      </xdr:nvCxnSpPr>
      <xdr:spPr>
        <a:xfrm flipV="1">
          <a:off x="3098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46989</xdr:rowOff>
    </xdr:to>
    <xdr:cxnSp macro="">
      <xdr:nvCxnSpPr>
        <xdr:cNvPr id="375" name="直線コネクタ 374"/>
        <xdr:cNvCxnSpPr/>
      </xdr:nvCxnSpPr>
      <xdr:spPr>
        <a:xfrm flipV="1">
          <a:off x="2209800" y="131846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74422</xdr:rowOff>
    </xdr:to>
    <xdr:cxnSp macro="">
      <xdr:nvCxnSpPr>
        <xdr:cNvPr id="378" name="直線コネクタ 377"/>
        <xdr:cNvCxnSpPr/>
      </xdr:nvCxnSpPr>
      <xdr:spPr>
        <a:xfrm flipV="1">
          <a:off x="1320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8" name="円/楕円 387"/>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9"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90" name="円/楕円 389"/>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91" name="テキスト ボックス 390"/>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92" name="円/楕円 391"/>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93" name="テキスト ボックス 392"/>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4" name="円/楕円 39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5" name="テキスト ボックス 394"/>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6" name="円/楕円 395"/>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7" name="テキスト ボックス 396"/>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指標は前年度比</a:t>
          </a:r>
          <a:r>
            <a:rPr kumimoji="1" lang="en-US" altLang="ja-JP" sz="1300">
              <a:latin typeface="ＭＳ Ｐゴシック"/>
            </a:rPr>
            <a:t>0.7</a:t>
          </a:r>
          <a:r>
            <a:rPr kumimoji="1" lang="ja-JP" altLang="en-US" sz="1300">
              <a:latin typeface="ＭＳ Ｐゴシック"/>
            </a:rPr>
            <a:t>ポイント増となったものの、類似団体平均との差は縮小し、県内平均とほぼ同水準となった。</a:t>
          </a:r>
          <a:endParaRPr kumimoji="1" lang="en-US" altLang="ja-JP" sz="1300">
            <a:latin typeface="ＭＳ Ｐゴシック"/>
          </a:endParaRPr>
        </a:p>
        <a:p>
          <a:r>
            <a:rPr kumimoji="1" lang="ja-JP" altLang="en-US" sz="1300">
              <a:latin typeface="ＭＳ Ｐゴシック"/>
            </a:rPr>
            <a:t>今後も少子高齢化の進展から扶助費等の伸びが見込まれ、人口減少も懸念されるため、さらなる削減を図る必要がある。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100330</xdr:rowOff>
    </xdr:to>
    <xdr:cxnSp macro="">
      <xdr:nvCxnSpPr>
        <xdr:cNvPr id="430" name="直線コネクタ 429"/>
        <xdr:cNvCxnSpPr/>
      </xdr:nvCxnSpPr>
      <xdr:spPr>
        <a:xfrm>
          <a:off x="15671800" y="13248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115570</xdr:rowOff>
    </xdr:to>
    <xdr:cxnSp macro="">
      <xdr:nvCxnSpPr>
        <xdr:cNvPr id="433" name="直線コネクタ 432"/>
        <xdr:cNvCxnSpPr/>
      </xdr:nvCxnSpPr>
      <xdr:spPr>
        <a:xfrm flipV="1">
          <a:off x="14782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77</xdr:row>
      <xdr:rowOff>115570</xdr:rowOff>
    </xdr:to>
    <xdr:cxnSp macro="">
      <xdr:nvCxnSpPr>
        <xdr:cNvPr id="436" name="直線コネクタ 435"/>
        <xdr:cNvCxnSpPr/>
      </xdr:nvCxnSpPr>
      <xdr:spPr>
        <a:xfrm>
          <a:off x="13893800" y="130505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77</xdr:row>
      <xdr:rowOff>24130</xdr:rowOff>
    </xdr:to>
    <xdr:cxnSp macro="">
      <xdr:nvCxnSpPr>
        <xdr:cNvPr id="439" name="直線コネクタ 438"/>
        <xdr:cNvCxnSpPr/>
      </xdr:nvCxnSpPr>
      <xdr:spPr>
        <a:xfrm flipV="1">
          <a:off x="13004800" y="13050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9" name="円/楕円 448"/>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0"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1" name="円/楕円 450"/>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2" name="テキスト ボックス 45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3" name="円/楕円 452"/>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4" name="テキスト ボックス 45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5" name="円/楕円 454"/>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6" name="テキスト ボックス 455"/>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7" name="円/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愛知県半田市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77089</xdr:rowOff>
    </xdr:from>
    <xdr:to>
      <xdr:col>4</xdr:col>
      <xdr:colOff>1117600</xdr:colOff>
      <xdr:row>18</xdr:row>
      <xdr:rowOff>96234</xdr:rowOff>
    </xdr:to>
    <xdr:cxnSp macro="">
      <xdr:nvCxnSpPr>
        <xdr:cNvPr id="50" name="直線コネクタ 49"/>
        <xdr:cNvCxnSpPr/>
      </xdr:nvCxnSpPr>
      <xdr:spPr bwMode="auto">
        <a:xfrm flipV="1">
          <a:off x="5003800" y="3210814"/>
          <a:ext cx="6477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89795</xdr:rowOff>
    </xdr:from>
    <xdr:to>
      <xdr:col>4</xdr:col>
      <xdr:colOff>469900</xdr:colOff>
      <xdr:row>18</xdr:row>
      <xdr:rowOff>96234</xdr:rowOff>
    </xdr:to>
    <xdr:cxnSp macro="">
      <xdr:nvCxnSpPr>
        <xdr:cNvPr id="53" name="直線コネクタ 52"/>
        <xdr:cNvCxnSpPr/>
      </xdr:nvCxnSpPr>
      <xdr:spPr bwMode="auto">
        <a:xfrm>
          <a:off x="4305300" y="3223520"/>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89795</xdr:rowOff>
    </xdr:from>
    <xdr:to>
      <xdr:col>3</xdr:col>
      <xdr:colOff>904875</xdr:colOff>
      <xdr:row>18</xdr:row>
      <xdr:rowOff>107950</xdr:rowOff>
    </xdr:to>
    <xdr:cxnSp macro="">
      <xdr:nvCxnSpPr>
        <xdr:cNvPr id="56" name="直線コネクタ 55"/>
        <xdr:cNvCxnSpPr/>
      </xdr:nvCxnSpPr>
      <xdr:spPr bwMode="auto">
        <a:xfrm flipV="1">
          <a:off x="3606800" y="3223520"/>
          <a:ext cx="698500" cy="1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107950</xdr:rowOff>
    </xdr:from>
    <xdr:to>
      <xdr:col>3</xdr:col>
      <xdr:colOff>206375</xdr:colOff>
      <xdr:row>18</xdr:row>
      <xdr:rowOff>108483</xdr:rowOff>
    </xdr:to>
    <xdr:cxnSp macro="">
      <xdr:nvCxnSpPr>
        <xdr:cNvPr id="59" name="直線コネクタ 58"/>
        <xdr:cNvCxnSpPr/>
      </xdr:nvCxnSpPr>
      <xdr:spPr bwMode="auto">
        <a:xfrm flipV="1">
          <a:off x="2908300" y="3241675"/>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26289</xdr:rowOff>
    </xdr:from>
    <xdr:to>
      <xdr:col>5</xdr:col>
      <xdr:colOff>34925</xdr:colOff>
      <xdr:row>18</xdr:row>
      <xdr:rowOff>127889</xdr:rowOff>
    </xdr:to>
    <xdr:sp macro="" textlink="">
      <xdr:nvSpPr>
        <xdr:cNvPr id="69" name="円/楕円 68"/>
        <xdr:cNvSpPr/>
      </xdr:nvSpPr>
      <xdr:spPr bwMode="auto">
        <a:xfrm>
          <a:off x="5600700" y="316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169816</xdr:rowOff>
    </xdr:from>
    <xdr:ext cx="762000" cy="259045"/>
    <xdr:sp macro="" textlink="">
      <xdr:nvSpPr>
        <xdr:cNvPr id="70" name="人口1人当たり決算額の推移該当値テキスト130"/>
        <xdr:cNvSpPr txBox="1"/>
      </xdr:nvSpPr>
      <xdr:spPr>
        <a:xfrm>
          <a:off x="5740400" y="313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45434</xdr:rowOff>
    </xdr:from>
    <xdr:to>
      <xdr:col>4</xdr:col>
      <xdr:colOff>520700</xdr:colOff>
      <xdr:row>18</xdr:row>
      <xdr:rowOff>147034</xdr:rowOff>
    </xdr:to>
    <xdr:sp macro="" textlink="">
      <xdr:nvSpPr>
        <xdr:cNvPr id="71" name="円/楕円 70"/>
        <xdr:cNvSpPr/>
      </xdr:nvSpPr>
      <xdr:spPr bwMode="auto">
        <a:xfrm>
          <a:off x="4953000" y="31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131811</xdr:rowOff>
    </xdr:from>
    <xdr:ext cx="736600" cy="259045"/>
    <xdr:sp macro="" textlink="">
      <xdr:nvSpPr>
        <xdr:cNvPr id="72" name="テキスト ボックス 71"/>
        <xdr:cNvSpPr txBox="1"/>
      </xdr:nvSpPr>
      <xdr:spPr>
        <a:xfrm>
          <a:off x="4622800" y="326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38995</xdr:rowOff>
    </xdr:from>
    <xdr:to>
      <xdr:col>3</xdr:col>
      <xdr:colOff>955675</xdr:colOff>
      <xdr:row>18</xdr:row>
      <xdr:rowOff>140595</xdr:rowOff>
    </xdr:to>
    <xdr:sp macro="" textlink="">
      <xdr:nvSpPr>
        <xdr:cNvPr id="73" name="円/楕円 72"/>
        <xdr:cNvSpPr/>
      </xdr:nvSpPr>
      <xdr:spPr bwMode="auto">
        <a:xfrm>
          <a:off x="4254500" y="31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125372</xdr:rowOff>
    </xdr:from>
    <xdr:ext cx="762000" cy="259045"/>
    <xdr:sp macro="" textlink="">
      <xdr:nvSpPr>
        <xdr:cNvPr id="74" name="テキスト ボックス 73"/>
        <xdr:cNvSpPr txBox="1"/>
      </xdr:nvSpPr>
      <xdr:spPr>
        <a:xfrm>
          <a:off x="3924300" y="32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57150</xdr:rowOff>
    </xdr:from>
    <xdr:to>
      <xdr:col>3</xdr:col>
      <xdr:colOff>257175</xdr:colOff>
      <xdr:row>18</xdr:row>
      <xdr:rowOff>158750</xdr:rowOff>
    </xdr:to>
    <xdr:sp macro="" textlink="">
      <xdr:nvSpPr>
        <xdr:cNvPr id="75" name="円/楕円 74"/>
        <xdr:cNvSpPr/>
      </xdr:nvSpPr>
      <xdr:spPr bwMode="auto">
        <a:xfrm>
          <a:off x="3556000" y="31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143527</xdr:rowOff>
    </xdr:from>
    <xdr:ext cx="762000" cy="259045"/>
    <xdr:sp macro="" textlink="">
      <xdr:nvSpPr>
        <xdr:cNvPr id="76" name="テキスト ボックス 75"/>
        <xdr:cNvSpPr txBox="1"/>
      </xdr:nvSpPr>
      <xdr:spPr>
        <a:xfrm>
          <a:off x="3225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57683</xdr:rowOff>
    </xdr:from>
    <xdr:to>
      <xdr:col>2</xdr:col>
      <xdr:colOff>692150</xdr:colOff>
      <xdr:row>18</xdr:row>
      <xdr:rowOff>159283</xdr:rowOff>
    </xdr:to>
    <xdr:sp macro="" textlink="">
      <xdr:nvSpPr>
        <xdr:cNvPr id="77" name="円/楕円 76"/>
        <xdr:cNvSpPr/>
      </xdr:nvSpPr>
      <xdr:spPr bwMode="auto">
        <a:xfrm>
          <a:off x="2857500" y="319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144060</xdr:rowOff>
    </xdr:from>
    <xdr:ext cx="762000" cy="259045"/>
    <xdr:sp macro="" textlink="">
      <xdr:nvSpPr>
        <xdr:cNvPr id="78" name="テキスト ボックス 77"/>
        <xdr:cNvSpPr txBox="1"/>
      </xdr:nvSpPr>
      <xdr:spPr>
        <a:xfrm>
          <a:off x="2527300" y="327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66154</xdr:rowOff>
    </xdr:from>
    <xdr:to>
      <xdr:col>4</xdr:col>
      <xdr:colOff>1117600</xdr:colOff>
      <xdr:row>36</xdr:row>
      <xdr:rowOff>74384</xdr:rowOff>
    </xdr:to>
    <xdr:cxnSp macro="">
      <xdr:nvCxnSpPr>
        <xdr:cNvPr id="111" name="直線コネクタ 110"/>
        <xdr:cNvCxnSpPr/>
      </xdr:nvCxnSpPr>
      <xdr:spPr bwMode="auto">
        <a:xfrm>
          <a:off x="5003800" y="7019404"/>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26150</xdr:rowOff>
    </xdr:from>
    <xdr:to>
      <xdr:col>4</xdr:col>
      <xdr:colOff>469900</xdr:colOff>
      <xdr:row>36</xdr:row>
      <xdr:rowOff>66154</xdr:rowOff>
    </xdr:to>
    <xdr:cxnSp macro="">
      <xdr:nvCxnSpPr>
        <xdr:cNvPr id="114" name="直線コネクタ 113"/>
        <xdr:cNvCxnSpPr/>
      </xdr:nvCxnSpPr>
      <xdr:spPr bwMode="auto">
        <a:xfrm>
          <a:off x="4305300" y="6979400"/>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15443</xdr:rowOff>
    </xdr:from>
    <xdr:to>
      <xdr:col>3</xdr:col>
      <xdr:colOff>904875</xdr:colOff>
      <xdr:row>36</xdr:row>
      <xdr:rowOff>26150</xdr:rowOff>
    </xdr:to>
    <xdr:cxnSp macro="">
      <xdr:nvCxnSpPr>
        <xdr:cNvPr id="117" name="直線コネクタ 116"/>
        <xdr:cNvCxnSpPr/>
      </xdr:nvCxnSpPr>
      <xdr:spPr bwMode="auto">
        <a:xfrm>
          <a:off x="3606800" y="6968693"/>
          <a:ext cx="698500" cy="1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15443</xdr:rowOff>
    </xdr:from>
    <xdr:to>
      <xdr:col>3</xdr:col>
      <xdr:colOff>206375</xdr:colOff>
      <xdr:row>36</xdr:row>
      <xdr:rowOff>20701</xdr:rowOff>
    </xdr:to>
    <xdr:cxnSp macro="">
      <xdr:nvCxnSpPr>
        <xdr:cNvPr id="120" name="直線コネクタ 119"/>
        <xdr:cNvCxnSpPr/>
      </xdr:nvCxnSpPr>
      <xdr:spPr bwMode="auto">
        <a:xfrm flipV="1">
          <a:off x="2908300" y="6968693"/>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23584</xdr:rowOff>
    </xdr:from>
    <xdr:to>
      <xdr:col>5</xdr:col>
      <xdr:colOff>34925</xdr:colOff>
      <xdr:row>36</xdr:row>
      <xdr:rowOff>125184</xdr:rowOff>
    </xdr:to>
    <xdr:sp macro="" textlink="">
      <xdr:nvSpPr>
        <xdr:cNvPr id="130" name="円/楕円 129"/>
        <xdr:cNvSpPr/>
      </xdr:nvSpPr>
      <xdr:spPr bwMode="auto">
        <a:xfrm>
          <a:off x="5600700" y="697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338561</xdr:rowOff>
    </xdr:from>
    <xdr:ext cx="762000" cy="259045"/>
    <xdr:sp macro="" textlink="">
      <xdr:nvSpPr>
        <xdr:cNvPr id="131" name="人口1人当たり決算額の推移該当値テキスト445"/>
        <xdr:cNvSpPr txBox="1"/>
      </xdr:nvSpPr>
      <xdr:spPr>
        <a:xfrm>
          <a:off x="5740400" y="694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15354</xdr:rowOff>
    </xdr:from>
    <xdr:to>
      <xdr:col>4</xdr:col>
      <xdr:colOff>520700</xdr:colOff>
      <xdr:row>36</xdr:row>
      <xdr:rowOff>116954</xdr:rowOff>
    </xdr:to>
    <xdr:sp macro="" textlink="">
      <xdr:nvSpPr>
        <xdr:cNvPr id="132" name="円/楕円 131"/>
        <xdr:cNvSpPr/>
      </xdr:nvSpPr>
      <xdr:spPr bwMode="auto">
        <a:xfrm>
          <a:off x="4953000" y="696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101731</xdr:rowOff>
    </xdr:from>
    <xdr:ext cx="736600" cy="259045"/>
    <xdr:sp macro="" textlink="">
      <xdr:nvSpPr>
        <xdr:cNvPr id="133" name="テキスト ボックス 132"/>
        <xdr:cNvSpPr txBox="1"/>
      </xdr:nvSpPr>
      <xdr:spPr>
        <a:xfrm>
          <a:off x="4622800" y="705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318250</xdr:rowOff>
    </xdr:from>
    <xdr:to>
      <xdr:col>3</xdr:col>
      <xdr:colOff>955675</xdr:colOff>
      <xdr:row>36</xdr:row>
      <xdr:rowOff>76950</xdr:rowOff>
    </xdr:to>
    <xdr:sp macro="" textlink="">
      <xdr:nvSpPr>
        <xdr:cNvPr id="134" name="円/楕円 133"/>
        <xdr:cNvSpPr/>
      </xdr:nvSpPr>
      <xdr:spPr bwMode="auto">
        <a:xfrm>
          <a:off x="4254500" y="692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61727</xdr:rowOff>
    </xdr:from>
    <xdr:ext cx="762000" cy="259045"/>
    <xdr:sp macro="" textlink="">
      <xdr:nvSpPr>
        <xdr:cNvPr id="135" name="テキスト ボックス 134"/>
        <xdr:cNvSpPr txBox="1"/>
      </xdr:nvSpPr>
      <xdr:spPr>
        <a:xfrm>
          <a:off x="3924300" y="7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307543</xdr:rowOff>
    </xdr:from>
    <xdr:to>
      <xdr:col>3</xdr:col>
      <xdr:colOff>257175</xdr:colOff>
      <xdr:row>36</xdr:row>
      <xdr:rowOff>66243</xdr:rowOff>
    </xdr:to>
    <xdr:sp macro="" textlink="">
      <xdr:nvSpPr>
        <xdr:cNvPr id="136" name="円/楕円 135"/>
        <xdr:cNvSpPr/>
      </xdr:nvSpPr>
      <xdr:spPr bwMode="auto">
        <a:xfrm>
          <a:off x="3556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51020</xdr:rowOff>
    </xdr:from>
    <xdr:ext cx="762000" cy="259045"/>
    <xdr:sp macro="" textlink="">
      <xdr:nvSpPr>
        <xdr:cNvPr id="137" name="テキスト ボックス 136"/>
        <xdr:cNvSpPr txBox="1"/>
      </xdr:nvSpPr>
      <xdr:spPr>
        <a:xfrm>
          <a:off x="3225800" y="70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312801</xdr:rowOff>
    </xdr:from>
    <xdr:to>
      <xdr:col>2</xdr:col>
      <xdr:colOff>692150</xdr:colOff>
      <xdr:row>36</xdr:row>
      <xdr:rowOff>71501</xdr:rowOff>
    </xdr:to>
    <xdr:sp macro="" textlink="">
      <xdr:nvSpPr>
        <xdr:cNvPr id="138" name="円/楕円 137"/>
        <xdr:cNvSpPr/>
      </xdr:nvSpPr>
      <xdr:spPr bwMode="auto">
        <a:xfrm>
          <a:off x="28575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56278</xdr:rowOff>
    </xdr:from>
    <xdr:ext cx="762000" cy="259045"/>
    <xdr:sp macro="" textlink="">
      <xdr:nvSpPr>
        <xdr:cNvPr id="139" name="テキスト ボックス 138"/>
        <xdr:cNvSpPr txBox="1"/>
      </xdr:nvSpPr>
      <xdr:spPr>
        <a:xfrm>
          <a:off x="2527300" y="700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32448</xdr:rowOff>
    </xdr:from>
    <xdr:to>
      <xdr:col>6</xdr:col>
      <xdr:colOff>511175</xdr:colOff>
      <xdr:row>38</xdr:row>
      <xdr:rowOff>99009</xdr:rowOff>
    </xdr:to>
    <xdr:cxnSp macro="">
      <xdr:nvCxnSpPr>
        <xdr:cNvPr id="61" name="直線コネクタ 60"/>
        <xdr:cNvCxnSpPr/>
      </xdr:nvCxnSpPr>
      <xdr:spPr>
        <a:xfrm>
          <a:off x="3797300" y="6547548"/>
          <a:ext cx="8382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32448</xdr:rowOff>
    </xdr:from>
    <xdr:to>
      <xdr:col>5</xdr:col>
      <xdr:colOff>358775</xdr:colOff>
      <xdr:row>38</xdr:row>
      <xdr:rowOff>76912</xdr:rowOff>
    </xdr:to>
    <xdr:cxnSp macro="">
      <xdr:nvCxnSpPr>
        <xdr:cNvPr id="64" name="直線コネクタ 63"/>
        <xdr:cNvCxnSpPr/>
      </xdr:nvCxnSpPr>
      <xdr:spPr>
        <a:xfrm flipV="1">
          <a:off x="2908300" y="6547548"/>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76912</xdr:rowOff>
    </xdr:from>
    <xdr:to>
      <xdr:col>4</xdr:col>
      <xdr:colOff>155575</xdr:colOff>
      <xdr:row>38</xdr:row>
      <xdr:rowOff>147472</xdr:rowOff>
    </xdr:to>
    <xdr:cxnSp macro="">
      <xdr:nvCxnSpPr>
        <xdr:cNvPr id="67" name="直線コネクタ 66"/>
        <xdr:cNvCxnSpPr/>
      </xdr:nvCxnSpPr>
      <xdr:spPr>
        <a:xfrm flipV="1">
          <a:off x="2019300" y="6592012"/>
          <a:ext cx="889000" cy="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23343</xdr:rowOff>
    </xdr:from>
    <xdr:to>
      <xdr:col>2</xdr:col>
      <xdr:colOff>638175</xdr:colOff>
      <xdr:row>38</xdr:row>
      <xdr:rowOff>147472</xdr:rowOff>
    </xdr:to>
    <xdr:cxnSp macro="">
      <xdr:nvCxnSpPr>
        <xdr:cNvPr id="70" name="直線コネクタ 69"/>
        <xdr:cNvCxnSpPr/>
      </xdr:nvCxnSpPr>
      <xdr:spPr>
        <a:xfrm>
          <a:off x="1130300" y="6538443"/>
          <a:ext cx="8890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48209</xdr:rowOff>
    </xdr:from>
    <xdr:to>
      <xdr:col>6</xdr:col>
      <xdr:colOff>561975</xdr:colOff>
      <xdr:row>38</xdr:row>
      <xdr:rowOff>149809</xdr:rowOff>
    </xdr:to>
    <xdr:sp macro="" textlink="">
      <xdr:nvSpPr>
        <xdr:cNvPr id="80" name="円/楕円 79"/>
        <xdr:cNvSpPr/>
      </xdr:nvSpPr>
      <xdr:spPr>
        <a:xfrm>
          <a:off x="4584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26636</xdr:rowOff>
    </xdr:from>
    <xdr:ext cx="534377" cy="259045"/>
    <xdr:sp macro="" textlink="">
      <xdr:nvSpPr>
        <xdr:cNvPr id="81" name="人件費該当値テキスト"/>
        <xdr:cNvSpPr txBox="1"/>
      </xdr:nvSpPr>
      <xdr:spPr>
        <a:xfrm>
          <a:off x="4686300" y="6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153098</xdr:rowOff>
    </xdr:from>
    <xdr:to>
      <xdr:col>5</xdr:col>
      <xdr:colOff>409575</xdr:colOff>
      <xdr:row>38</xdr:row>
      <xdr:rowOff>83248</xdr:rowOff>
    </xdr:to>
    <xdr:sp macro="" textlink="">
      <xdr:nvSpPr>
        <xdr:cNvPr id="82" name="円/楕円 81"/>
        <xdr:cNvSpPr/>
      </xdr:nvSpPr>
      <xdr:spPr>
        <a:xfrm>
          <a:off x="3746500" y="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74375</xdr:rowOff>
    </xdr:from>
    <xdr:ext cx="534377" cy="259045"/>
    <xdr:sp macro="" textlink="">
      <xdr:nvSpPr>
        <xdr:cNvPr id="83" name="テキスト ボックス 82"/>
        <xdr:cNvSpPr txBox="1"/>
      </xdr:nvSpPr>
      <xdr:spPr>
        <a:xfrm>
          <a:off x="3530111" y="65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26112</xdr:rowOff>
    </xdr:from>
    <xdr:to>
      <xdr:col>4</xdr:col>
      <xdr:colOff>206375</xdr:colOff>
      <xdr:row>38</xdr:row>
      <xdr:rowOff>127712</xdr:rowOff>
    </xdr:to>
    <xdr:sp macro="" textlink="">
      <xdr:nvSpPr>
        <xdr:cNvPr id="84" name="円/楕円 83"/>
        <xdr:cNvSpPr/>
      </xdr:nvSpPr>
      <xdr:spPr>
        <a:xfrm>
          <a:off x="2857500" y="65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118839</xdr:rowOff>
    </xdr:from>
    <xdr:ext cx="534377" cy="259045"/>
    <xdr:sp macro="" textlink="">
      <xdr:nvSpPr>
        <xdr:cNvPr id="85" name="テキスト ボックス 84"/>
        <xdr:cNvSpPr txBox="1"/>
      </xdr:nvSpPr>
      <xdr:spPr>
        <a:xfrm>
          <a:off x="2641111" y="66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96672</xdr:rowOff>
    </xdr:from>
    <xdr:to>
      <xdr:col>3</xdr:col>
      <xdr:colOff>3175</xdr:colOff>
      <xdr:row>39</xdr:row>
      <xdr:rowOff>26822</xdr:rowOff>
    </xdr:to>
    <xdr:sp macro="" textlink="">
      <xdr:nvSpPr>
        <xdr:cNvPr id="86" name="円/楕円 85"/>
        <xdr:cNvSpPr/>
      </xdr:nvSpPr>
      <xdr:spPr>
        <a:xfrm>
          <a:off x="1968500" y="66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17949</xdr:rowOff>
    </xdr:from>
    <xdr:ext cx="534377" cy="259045"/>
    <xdr:sp macro="" textlink="">
      <xdr:nvSpPr>
        <xdr:cNvPr id="87" name="テキスト ボックス 86"/>
        <xdr:cNvSpPr txBox="1"/>
      </xdr:nvSpPr>
      <xdr:spPr>
        <a:xfrm>
          <a:off x="1752111" y="6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143993</xdr:rowOff>
    </xdr:from>
    <xdr:to>
      <xdr:col>1</xdr:col>
      <xdr:colOff>485775</xdr:colOff>
      <xdr:row>38</xdr:row>
      <xdr:rowOff>74143</xdr:rowOff>
    </xdr:to>
    <xdr:sp macro="" textlink="">
      <xdr:nvSpPr>
        <xdr:cNvPr id="88" name="円/楕円 87"/>
        <xdr:cNvSpPr/>
      </xdr:nvSpPr>
      <xdr:spPr>
        <a:xfrm>
          <a:off x="1079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65270</xdr:rowOff>
    </xdr:from>
    <xdr:ext cx="534377" cy="259045"/>
    <xdr:sp macro="" textlink="">
      <xdr:nvSpPr>
        <xdr:cNvPr id="89" name="テキスト ボックス 88"/>
        <xdr:cNvSpPr txBox="1"/>
      </xdr:nvSpPr>
      <xdr:spPr>
        <a:xfrm>
          <a:off x="863111" y="65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138824</xdr:rowOff>
    </xdr:from>
    <xdr:to>
      <xdr:col>6</xdr:col>
      <xdr:colOff>511175</xdr:colOff>
      <xdr:row>57</xdr:row>
      <xdr:rowOff>34696</xdr:rowOff>
    </xdr:to>
    <xdr:cxnSp macro="">
      <xdr:nvCxnSpPr>
        <xdr:cNvPr id="119" name="直線コネクタ 118"/>
        <xdr:cNvCxnSpPr/>
      </xdr:nvCxnSpPr>
      <xdr:spPr>
        <a:xfrm flipV="1">
          <a:off x="3797300" y="9740024"/>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34696</xdr:rowOff>
    </xdr:from>
    <xdr:to>
      <xdr:col>5</xdr:col>
      <xdr:colOff>358775</xdr:colOff>
      <xdr:row>57</xdr:row>
      <xdr:rowOff>109296</xdr:rowOff>
    </xdr:to>
    <xdr:cxnSp macro="">
      <xdr:nvCxnSpPr>
        <xdr:cNvPr id="122" name="直線コネクタ 121"/>
        <xdr:cNvCxnSpPr/>
      </xdr:nvCxnSpPr>
      <xdr:spPr>
        <a:xfrm flipV="1">
          <a:off x="2908300" y="9807346"/>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109296</xdr:rowOff>
    </xdr:from>
    <xdr:to>
      <xdr:col>4</xdr:col>
      <xdr:colOff>155575</xdr:colOff>
      <xdr:row>58</xdr:row>
      <xdr:rowOff>70282</xdr:rowOff>
    </xdr:to>
    <xdr:cxnSp macro="">
      <xdr:nvCxnSpPr>
        <xdr:cNvPr id="125" name="直線コネクタ 124"/>
        <xdr:cNvCxnSpPr/>
      </xdr:nvCxnSpPr>
      <xdr:spPr>
        <a:xfrm flipV="1">
          <a:off x="2019300" y="9881946"/>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36944</xdr:rowOff>
    </xdr:from>
    <xdr:to>
      <xdr:col>2</xdr:col>
      <xdr:colOff>638175</xdr:colOff>
      <xdr:row>58</xdr:row>
      <xdr:rowOff>70282</xdr:rowOff>
    </xdr:to>
    <xdr:cxnSp macro="">
      <xdr:nvCxnSpPr>
        <xdr:cNvPr id="128" name="直線コネクタ 127"/>
        <xdr:cNvCxnSpPr/>
      </xdr:nvCxnSpPr>
      <xdr:spPr>
        <a:xfrm>
          <a:off x="1130300" y="9981044"/>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88024</xdr:rowOff>
    </xdr:from>
    <xdr:to>
      <xdr:col>6</xdr:col>
      <xdr:colOff>561975</xdr:colOff>
      <xdr:row>57</xdr:row>
      <xdr:rowOff>18174</xdr:rowOff>
    </xdr:to>
    <xdr:sp macro="" textlink="">
      <xdr:nvSpPr>
        <xdr:cNvPr id="138" name="円/楕円 137"/>
        <xdr:cNvSpPr/>
      </xdr:nvSpPr>
      <xdr:spPr>
        <a:xfrm>
          <a:off x="4584700" y="96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66451</xdr:rowOff>
    </xdr:from>
    <xdr:ext cx="534377" cy="259045"/>
    <xdr:sp macro="" textlink="">
      <xdr:nvSpPr>
        <xdr:cNvPr id="139" name="物件費該当値テキスト"/>
        <xdr:cNvSpPr txBox="1"/>
      </xdr:nvSpPr>
      <xdr:spPr>
        <a:xfrm>
          <a:off x="4686300" y="96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155346</xdr:rowOff>
    </xdr:from>
    <xdr:to>
      <xdr:col>5</xdr:col>
      <xdr:colOff>409575</xdr:colOff>
      <xdr:row>57</xdr:row>
      <xdr:rowOff>85496</xdr:rowOff>
    </xdr:to>
    <xdr:sp macro="" textlink="">
      <xdr:nvSpPr>
        <xdr:cNvPr id="140" name="円/楕円 139"/>
        <xdr:cNvSpPr/>
      </xdr:nvSpPr>
      <xdr:spPr>
        <a:xfrm>
          <a:off x="3746500" y="97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76623</xdr:rowOff>
    </xdr:from>
    <xdr:ext cx="534377" cy="259045"/>
    <xdr:sp macro="" textlink="">
      <xdr:nvSpPr>
        <xdr:cNvPr id="141" name="テキスト ボックス 140"/>
        <xdr:cNvSpPr txBox="1"/>
      </xdr:nvSpPr>
      <xdr:spPr>
        <a:xfrm>
          <a:off x="3530111" y="98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58496</xdr:rowOff>
    </xdr:from>
    <xdr:to>
      <xdr:col>4</xdr:col>
      <xdr:colOff>206375</xdr:colOff>
      <xdr:row>57</xdr:row>
      <xdr:rowOff>160096</xdr:rowOff>
    </xdr:to>
    <xdr:sp macro="" textlink="">
      <xdr:nvSpPr>
        <xdr:cNvPr id="142" name="円/楕円 141"/>
        <xdr:cNvSpPr/>
      </xdr:nvSpPr>
      <xdr:spPr>
        <a:xfrm>
          <a:off x="2857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151223</xdr:rowOff>
    </xdr:from>
    <xdr:ext cx="534377" cy="259045"/>
    <xdr:sp macro="" textlink="">
      <xdr:nvSpPr>
        <xdr:cNvPr id="143" name="テキスト ボックス 142"/>
        <xdr:cNvSpPr txBox="1"/>
      </xdr:nvSpPr>
      <xdr:spPr>
        <a:xfrm>
          <a:off x="2641111" y="9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19482</xdr:rowOff>
    </xdr:from>
    <xdr:to>
      <xdr:col>3</xdr:col>
      <xdr:colOff>3175</xdr:colOff>
      <xdr:row>58</xdr:row>
      <xdr:rowOff>121082</xdr:rowOff>
    </xdr:to>
    <xdr:sp macro="" textlink="">
      <xdr:nvSpPr>
        <xdr:cNvPr id="144" name="円/楕円 143"/>
        <xdr:cNvSpPr/>
      </xdr:nvSpPr>
      <xdr:spPr>
        <a:xfrm>
          <a:off x="1968500" y="99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112209</xdr:rowOff>
    </xdr:from>
    <xdr:ext cx="534377" cy="259045"/>
    <xdr:sp macro="" textlink="">
      <xdr:nvSpPr>
        <xdr:cNvPr id="145" name="テキスト ボックス 144"/>
        <xdr:cNvSpPr txBox="1"/>
      </xdr:nvSpPr>
      <xdr:spPr>
        <a:xfrm>
          <a:off x="1752111" y="100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157594</xdr:rowOff>
    </xdr:from>
    <xdr:to>
      <xdr:col>1</xdr:col>
      <xdr:colOff>485775</xdr:colOff>
      <xdr:row>58</xdr:row>
      <xdr:rowOff>87744</xdr:rowOff>
    </xdr:to>
    <xdr:sp macro="" textlink="">
      <xdr:nvSpPr>
        <xdr:cNvPr id="146" name="円/楕円 145"/>
        <xdr:cNvSpPr/>
      </xdr:nvSpPr>
      <xdr:spPr>
        <a:xfrm>
          <a:off x="1079500" y="99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78871</xdr:rowOff>
    </xdr:from>
    <xdr:ext cx="534377" cy="259045"/>
    <xdr:sp macro="" textlink="">
      <xdr:nvSpPr>
        <xdr:cNvPr id="147" name="テキスト ボックス 146"/>
        <xdr:cNvSpPr txBox="1"/>
      </xdr:nvSpPr>
      <xdr:spPr>
        <a:xfrm>
          <a:off x="863111" y="100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109492</xdr:rowOff>
    </xdr:from>
    <xdr:to>
      <xdr:col>6</xdr:col>
      <xdr:colOff>511175</xdr:colOff>
      <xdr:row>75</xdr:row>
      <xdr:rowOff>33075</xdr:rowOff>
    </xdr:to>
    <xdr:cxnSp macro="">
      <xdr:nvCxnSpPr>
        <xdr:cNvPr id="178" name="直線コネクタ 177"/>
        <xdr:cNvCxnSpPr/>
      </xdr:nvCxnSpPr>
      <xdr:spPr>
        <a:xfrm>
          <a:off x="3797300" y="12796792"/>
          <a:ext cx="8382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109492</xdr:rowOff>
    </xdr:from>
    <xdr:to>
      <xdr:col>5</xdr:col>
      <xdr:colOff>358775</xdr:colOff>
      <xdr:row>75</xdr:row>
      <xdr:rowOff>160274</xdr:rowOff>
    </xdr:to>
    <xdr:cxnSp macro="">
      <xdr:nvCxnSpPr>
        <xdr:cNvPr id="181" name="直線コネクタ 180"/>
        <xdr:cNvCxnSpPr/>
      </xdr:nvCxnSpPr>
      <xdr:spPr>
        <a:xfrm flipV="1">
          <a:off x="2908300" y="12796792"/>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150313</xdr:rowOff>
    </xdr:from>
    <xdr:to>
      <xdr:col>4</xdr:col>
      <xdr:colOff>155575</xdr:colOff>
      <xdr:row>75</xdr:row>
      <xdr:rowOff>160274</xdr:rowOff>
    </xdr:to>
    <xdr:cxnSp macro="">
      <xdr:nvCxnSpPr>
        <xdr:cNvPr id="184" name="直線コネクタ 183"/>
        <xdr:cNvCxnSpPr/>
      </xdr:nvCxnSpPr>
      <xdr:spPr>
        <a:xfrm>
          <a:off x="2019300" y="13009063"/>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150313</xdr:rowOff>
    </xdr:from>
    <xdr:to>
      <xdr:col>2</xdr:col>
      <xdr:colOff>638175</xdr:colOff>
      <xdr:row>77</xdr:row>
      <xdr:rowOff>47444</xdr:rowOff>
    </xdr:to>
    <xdr:cxnSp macro="">
      <xdr:nvCxnSpPr>
        <xdr:cNvPr id="187" name="直線コネクタ 186"/>
        <xdr:cNvCxnSpPr/>
      </xdr:nvCxnSpPr>
      <xdr:spPr>
        <a:xfrm flipV="1">
          <a:off x="1130300" y="13009063"/>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153725</xdr:rowOff>
    </xdr:from>
    <xdr:to>
      <xdr:col>6</xdr:col>
      <xdr:colOff>561975</xdr:colOff>
      <xdr:row>75</xdr:row>
      <xdr:rowOff>83875</xdr:rowOff>
    </xdr:to>
    <xdr:sp macro="" textlink="">
      <xdr:nvSpPr>
        <xdr:cNvPr id="197" name="円/楕円 196"/>
        <xdr:cNvSpPr/>
      </xdr:nvSpPr>
      <xdr:spPr>
        <a:xfrm>
          <a:off x="45847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5152</xdr:rowOff>
    </xdr:from>
    <xdr:ext cx="469744" cy="259045"/>
    <xdr:sp macro="" textlink="">
      <xdr:nvSpPr>
        <xdr:cNvPr id="198" name="維持補修費該当値テキスト"/>
        <xdr:cNvSpPr txBox="1"/>
      </xdr:nvSpPr>
      <xdr:spPr>
        <a:xfrm>
          <a:off x="4686300" y="1269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58692</xdr:rowOff>
    </xdr:from>
    <xdr:to>
      <xdr:col>5</xdr:col>
      <xdr:colOff>409575</xdr:colOff>
      <xdr:row>74</xdr:row>
      <xdr:rowOff>160292</xdr:rowOff>
    </xdr:to>
    <xdr:sp macro="" textlink="">
      <xdr:nvSpPr>
        <xdr:cNvPr id="199" name="円/楕円 198"/>
        <xdr:cNvSpPr/>
      </xdr:nvSpPr>
      <xdr:spPr>
        <a:xfrm>
          <a:off x="3746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5369</xdr:rowOff>
    </xdr:from>
    <xdr:ext cx="469744" cy="259045"/>
    <xdr:sp macro="" textlink="">
      <xdr:nvSpPr>
        <xdr:cNvPr id="200" name="テキスト ボックス 199"/>
        <xdr:cNvSpPr txBox="1"/>
      </xdr:nvSpPr>
      <xdr:spPr>
        <a:xfrm>
          <a:off x="3562427" y="125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109474</xdr:rowOff>
    </xdr:from>
    <xdr:to>
      <xdr:col>4</xdr:col>
      <xdr:colOff>206375</xdr:colOff>
      <xdr:row>76</xdr:row>
      <xdr:rowOff>39624</xdr:rowOff>
    </xdr:to>
    <xdr:sp macro="" textlink="">
      <xdr:nvSpPr>
        <xdr:cNvPr id="201" name="円/楕円 200"/>
        <xdr:cNvSpPr/>
      </xdr:nvSpPr>
      <xdr:spPr>
        <a:xfrm>
          <a:off x="2857500" y="129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30751</xdr:rowOff>
    </xdr:from>
    <xdr:ext cx="469744" cy="259045"/>
    <xdr:sp macro="" textlink="">
      <xdr:nvSpPr>
        <xdr:cNvPr id="202" name="テキスト ボックス 201"/>
        <xdr:cNvSpPr txBox="1"/>
      </xdr:nvSpPr>
      <xdr:spPr>
        <a:xfrm>
          <a:off x="2673427" y="130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99513</xdr:rowOff>
    </xdr:from>
    <xdr:to>
      <xdr:col>3</xdr:col>
      <xdr:colOff>3175</xdr:colOff>
      <xdr:row>76</xdr:row>
      <xdr:rowOff>29663</xdr:rowOff>
    </xdr:to>
    <xdr:sp macro="" textlink="">
      <xdr:nvSpPr>
        <xdr:cNvPr id="203" name="円/楕円 202"/>
        <xdr:cNvSpPr/>
      </xdr:nvSpPr>
      <xdr:spPr>
        <a:xfrm>
          <a:off x="1968500" y="129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46190</xdr:rowOff>
    </xdr:from>
    <xdr:ext cx="469744" cy="259045"/>
    <xdr:sp macro="" textlink="">
      <xdr:nvSpPr>
        <xdr:cNvPr id="204" name="テキスト ボックス 203"/>
        <xdr:cNvSpPr txBox="1"/>
      </xdr:nvSpPr>
      <xdr:spPr>
        <a:xfrm>
          <a:off x="1784427" y="127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168094</xdr:rowOff>
    </xdr:from>
    <xdr:to>
      <xdr:col>1</xdr:col>
      <xdr:colOff>485775</xdr:colOff>
      <xdr:row>77</xdr:row>
      <xdr:rowOff>98244</xdr:rowOff>
    </xdr:to>
    <xdr:sp macro="" textlink="">
      <xdr:nvSpPr>
        <xdr:cNvPr id="205" name="円/楕円 204"/>
        <xdr:cNvSpPr/>
      </xdr:nvSpPr>
      <xdr:spPr>
        <a:xfrm>
          <a:off x="1079500" y="131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89371</xdr:rowOff>
    </xdr:from>
    <xdr:ext cx="469744" cy="259045"/>
    <xdr:sp macro="" textlink="">
      <xdr:nvSpPr>
        <xdr:cNvPr id="206" name="テキスト ボックス 205"/>
        <xdr:cNvSpPr txBox="1"/>
      </xdr:nvSpPr>
      <xdr:spPr>
        <a:xfrm>
          <a:off x="895427" y="1329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5778</xdr:rowOff>
    </xdr:from>
    <xdr:to>
      <xdr:col>6</xdr:col>
      <xdr:colOff>511175</xdr:colOff>
      <xdr:row>96</xdr:row>
      <xdr:rowOff>96532</xdr:rowOff>
    </xdr:to>
    <xdr:cxnSp macro="">
      <xdr:nvCxnSpPr>
        <xdr:cNvPr id="236" name="直線コネクタ 235"/>
        <xdr:cNvCxnSpPr/>
      </xdr:nvCxnSpPr>
      <xdr:spPr>
        <a:xfrm flipV="1">
          <a:off x="3797300" y="16464978"/>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49936</xdr:rowOff>
    </xdr:from>
    <xdr:to>
      <xdr:col>5</xdr:col>
      <xdr:colOff>358775</xdr:colOff>
      <xdr:row>96</xdr:row>
      <xdr:rowOff>96532</xdr:rowOff>
    </xdr:to>
    <xdr:cxnSp macro="">
      <xdr:nvCxnSpPr>
        <xdr:cNvPr id="239" name="直線コネクタ 238"/>
        <xdr:cNvCxnSpPr/>
      </xdr:nvCxnSpPr>
      <xdr:spPr>
        <a:xfrm>
          <a:off x="2908300" y="1650913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49936</xdr:rowOff>
    </xdr:from>
    <xdr:to>
      <xdr:col>4</xdr:col>
      <xdr:colOff>155575</xdr:colOff>
      <xdr:row>97</xdr:row>
      <xdr:rowOff>84074</xdr:rowOff>
    </xdr:to>
    <xdr:cxnSp macro="">
      <xdr:nvCxnSpPr>
        <xdr:cNvPr id="242" name="直線コネクタ 241"/>
        <xdr:cNvCxnSpPr/>
      </xdr:nvCxnSpPr>
      <xdr:spPr>
        <a:xfrm flipV="1">
          <a:off x="2019300" y="16509136"/>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84074</xdr:rowOff>
    </xdr:from>
    <xdr:to>
      <xdr:col>2</xdr:col>
      <xdr:colOff>638175</xdr:colOff>
      <xdr:row>97</xdr:row>
      <xdr:rowOff>152691</xdr:rowOff>
    </xdr:to>
    <xdr:cxnSp macro="">
      <xdr:nvCxnSpPr>
        <xdr:cNvPr id="245" name="直線コネクタ 244"/>
        <xdr:cNvCxnSpPr/>
      </xdr:nvCxnSpPr>
      <xdr:spPr>
        <a:xfrm flipV="1">
          <a:off x="1130300" y="16714724"/>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126428</xdr:rowOff>
    </xdr:from>
    <xdr:to>
      <xdr:col>6</xdr:col>
      <xdr:colOff>561975</xdr:colOff>
      <xdr:row>96</xdr:row>
      <xdr:rowOff>56578</xdr:rowOff>
    </xdr:to>
    <xdr:sp macro="" textlink="">
      <xdr:nvSpPr>
        <xdr:cNvPr id="255" name="円/楕円 254"/>
        <xdr:cNvSpPr/>
      </xdr:nvSpPr>
      <xdr:spPr>
        <a:xfrm>
          <a:off x="45847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104855</xdr:rowOff>
    </xdr:from>
    <xdr:ext cx="534377" cy="259045"/>
    <xdr:sp macro="" textlink="">
      <xdr:nvSpPr>
        <xdr:cNvPr id="256" name="扶助費該当値テキスト"/>
        <xdr:cNvSpPr txBox="1"/>
      </xdr:nvSpPr>
      <xdr:spPr>
        <a:xfrm>
          <a:off x="4686300"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45732</xdr:rowOff>
    </xdr:from>
    <xdr:to>
      <xdr:col>5</xdr:col>
      <xdr:colOff>409575</xdr:colOff>
      <xdr:row>96</xdr:row>
      <xdr:rowOff>147332</xdr:rowOff>
    </xdr:to>
    <xdr:sp macro="" textlink="">
      <xdr:nvSpPr>
        <xdr:cNvPr id="257" name="円/楕円 256"/>
        <xdr:cNvSpPr/>
      </xdr:nvSpPr>
      <xdr:spPr>
        <a:xfrm>
          <a:off x="3746500" y="16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138459</xdr:rowOff>
    </xdr:from>
    <xdr:ext cx="534377" cy="259045"/>
    <xdr:sp macro="" textlink="">
      <xdr:nvSpPr>
        <xdr:cNvPr id="258" name="テキスト ボックス 257"/>
        <xdr:cNvSpPr txBox="1"/>
      </xdr:nvSpPr>
      <xdr:spPr>
        <a:xfrm>
          <a:off x="3530111" y="165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170586</xdr:rowOff>
    </xdr:from>
    <xdr:to>
      <xdr:col>4</xdr:col>
      <xdr:colOff>206375</xdr:colOff>
      <xdr:row>96</xdr:row>
      <xdr:rowOff>100736</xdr:rowOff>
    </xdr:to>
    <xdr:sp macro="" textlink="">
      <xdr:nvSpPr>
        <xdr:cNvPr id="259" name="円/楕円 258"/>
        <xdr:cNvSpPr/>
      </xdr:nvSpPr>
      <xdr:spPr>
        <a:xfrm>
          <a:off x="2857500" y="1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91863</xdr:rowOff>
    </xdr:from>
    <xdr:ext cx="534377" cy="259045"/>
    <xdr:sp macro="" textlink="">
      <xdr:nvSpPr>
        <xdr:cNvPr id="260" name="テキスト ボックス 259"/>
        <xdr:cNvSpPr txBox="1"/>
      </xdr:nvSpPr>
      <xdr:spPr>
        <a:xfrm>
          <a:off x="2641111" y="1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33274</xdr:rowOff>
    </xdr:from>
    <xdr:to>
      <xdr:col>3</xdr:col>
      <xdr:colOff>3175</xdr:colOff>
      <xdr:row>97</xdr:row>
      <xdr:rowOff>134874</xdr:rowOff>
    </xdr:to>
    <xdr:sp macro="" textlink="">
      <xdr:nvSpPr>
        <xdr:cNvPr id="261" name="円/楕円 260"/>
        <xdr:cNvSpPr/>
      </xdr:nvSpPr>
      <xdr:spPr>
        <a:xfrm>
          <a:off x="1968500" y="16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126001</xdr:rowOff>
    </xdr:from>
    <xdr:ext cx="534377" cy="259045"/>
    <xdr:sp macro="" textlink="">
      <xdr:nvSpPr>
        <xdr:cNvPr id="262" name="テキスト ボックス 261"/>
        <xdr:cNvSpPr txBox="1"/>
      </xdr:nvSpPr>
      <xdr:spPr>
        <a:xfrm>
          <a:off x="1752111" y="167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101891</xdr:rowOff>
    </xdr:from>
    <xdr:to>
      <xdr:col>1</xdr:col>
      <xdr:colOff>485775</xdr:colOff>
      <xdr:row>98</xdr:row>
      <xdr:rowOff>32041</xdr:rowOff>
    </xdr:to>
    <xdr:sp macro="" textlink="">
      <xdr:nvSpPr>
        <xdr:cNvPr id="263" name="円/楕円 262"/>
        <xdr:cNvSpPr/>
      </xdr:nvSpPr>
      <xdr:spPr>
        <a:xfrm>
          <a:off x="1079500" y="167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23168</xdr:rowOff>
    </xdr:from>
    <xdr:ext cx="534377" cy="259045"/>
    <xdr:sp macro="" textlink="">
      <xdr:nvSpPr>
        <xdr:cNvPr id="264" name="テキスト ボックス 263"/>
        <xdr:cNvSpPr txBox="1"/>
      </xdr:nvSpPr>
      <xdr:spPr>
        <a:xfrm>
          <a:off x="863111" y="168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102343</xdr:rowOff>
    </xdr:from>
    <xdr:to>
      <xdr:col>15</xdr:col>
      <xdr:colOff>180975</xdr:colOff>
      <xdr:row>36</xdr:row>
      <xdr:rowOff>18656</xdr:rowOff>
    </xdr:to>
    <xdr:cxnSp macro="">
      <xdr:nvCxnSpPr>
        <xdr:cNvPr id="293" name="直線コネクタ 292"/>
        <xdr:cNvCxnSpPr/>
      </xdr:nvCxnSpPr>
      <xdr:spPr>
        <a:xfrm flipV="1">
          <a:off x="9639300" y="5931643"/>
          <a:ext cx="838200" cy="2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134709</xdr:rowOff>
    </xdr:from>
    <xdr:to>
      <xdr:col>14</xdr:col>
      <xdr:colOff>28575</xdr:colOff>
      <xdr:row>36</xdr:row>
      <xdr:rowOff>18656</xdr:rowOff>
    </xdr:to>
    <xdr:cxnSp macro="">
      <xdr:nvCxnSpPr>
        <xdr:cNvPr id="296" name="直線コネクタ 295"/>
        <xdr:cNvCxnSpPr/>
      </xdr:nvCxnSpPr>
      <xdr:spPr>
        <a:xfrm>
          <a:off x="8750300" y="6135459"/>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134709</xdr:rowOff>
    </xdr:from>
    <xdr:to>
      <xdr:col>12</xdr:col>
      <xdr:colOff>511175</xdr:colOff>
      <xdr:row>36</xdr:row>
      <xdr:rowOff>112420</xdr:rowOff>
    </xdr:to>
    <xdr:cxnSp macro="">
      <xdr:nvCxnSpPr>
        <xdr:cNvPr id="299" name="直線コネクタ 298"/>
        <xdr:cNvCxnSpPr/>
      </xdr:nvCxnSpPr>
      <xdr:spPr>
        <a:xfrm flipV="1">
          <a:off x="7861300" y="6135459"/>
          <a:ext cx="8890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77711</xdr:rowOff>
    </xdr:from>
    <xdr:to>
      <xdr:col>11</xdr:col>
      <xdr:colOff>307975</xdr:colOff>
      <xdr:row>36</xdr:row>
      <xdr:rowOff>112420</xdr:rowOff>
    </xdr:to>
    <xdr:cxnSp macro="">
      <xdr:nvCxnSpPr>
        <xdr:cNvPr id="302" name="直線コネクタ 301"/>
        <xdr:cNvCxnSpPr/>
      </xdr:nvCxnSpPr>
      <xdr:spPr>
        <a:xfrm>
          <a:off x="6972300" y="6249911"/>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51543</xdr:rowOff>
    </xdr:from>
    <xdr:to>
      <xdr:col>15</xdr:col>
      <xdr:colOff>231775</xdr:colOff>
      <xdr:row>34</xdr:row>
      <xdr:rowOff>153143</xdr:rowOff>
    </xdr:to>
    <xdr:sp macro="" textlink="">
      <xdr:nvSpPr>
        <xdr:cNvPr id="312" name="円/楕円 311"/>
        <xdr:cNvSpPr/>
      </xdr:nvSpPr>
      <xdr:spPr>
        <a:xfrm>
          <a:off x="10426700" y="58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74420</xdr:rowOff>
    </xdr:from>
    <xdr:ext cx="534377" cy="259045"/>
    <xdr:sp macro="" textlink="">
      <xdr:nvSpPr>
        <xdr:cNvPr id="313" name="補助費等該当値テキスト"/>
        <xdr:cNvSpPr txBox="1"/>
      </xdr:nvSpPr>
      <xdr:spPr>
        <a:xfrm>
          <a:off x="10528300" y="57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139306</xdr:rowOff>
    </xdr:from>
    <xdr:to>
      <xdr:col>14</xdr:col>
      <xdr:colOff>79375</xdr:colOff>
      <xdr:row>36</xdr:row>
      <xdr:rowOff>69456</xdr:rowOff>
    </xdr:to>
    <xdr:sp macro="" textlink="">
      <xdr:nvSpPr>
        <xdr:cNvPr id="314" name="円/楕円 313"/>
        <xdr:cNvSpPr/>
      </xdr:nvSpPr>
      <xdr:spPr>
        <a:xfrm>
          <a:off x="9588500" y="61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60583</xdr:rowOff>
    </xdr:from>
    <xdr:ext cx="534377" cy="259045"/>
    <xdr:sp macro="" textlink="">
      <xdr:nvSpPr>
        <xdr:cNvPr id="315" name="テキスト ボックス 314"/>
        <xdr:cNvSpPr txBox="1"/>
      </xdr:nvSpPr>
      <xdr:spPr>
        <a:xfrm>
          <a:off x="9372111" y="62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83909</xdr:rowOff>
    </xdr:from>
    <xdr:to>
      <xdr:col>12</xdr:col>
      <xdr:colOff>561975</xdr:colOff>
      <xdr:row>36</xdr:row>
      <xdr:rowOff>14059</xdr:rowOff>
    </xdr:to>
    <xdr:sp macro="" textlink="">
      <xdr:nvSpPr>
        <xdr:cNvPr id="316" name="円/楕円 315"/>
        <xdr:cNvSpPr/>
      </xdr:nvSpPr>
      <xdr:spPr>
        <a:xfrm>
          <a:off x="8699500" y="60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5186</xdr:rowOff>
    </xdr:from>
    <xdr:ext cx="534377" cy="259045"/>
    <xdr:sp macro="" textlink="">
      <xdr:nvSpPr>
        <xdr:cNvPr id="317" name="テキスト ボックス 316"/>
        <xdr:cNvSpPr txBox="1"/>
      </xdr:nvSpPr>
      <xdr:spPr>
        <a:xfrm>
          <a:off x="8483111" y="61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61620</xdr:rowOff>
    </xdr:from>
    <xdr:to>
      <xdr:col>11</xdr:col>
      <xdr:colOff>358775</xdr:colOff>
      <xdr:row>36</xdr:row>
      <xdr:rowOff>163220</xdr:rowOff>
    </xdr:to>
    <xdr:sp macro="" textlink="">
      <xdr:nvSpPr>
        <xdr:cNvPr id="318" name="円/楕円 317"/>
        <xdr:cNvSpPr/>
      </xdr:nvSpPr>
      <xdr:spPr>
        <a:xfrm>
          <a:off x="7810500" y="62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154347</xdr:rowOff>
    </xdr:from>
    <xdr:ext cx="534377" cy="259045"/>
    <xdr:sp macro="" textlink="">
      <xdr:nvSpPr>
        <xdr:cNvPr id="319" name="テキスト ボックス 318"/>
        <xdr:cNvSpPr txBox="1"/>
      </xdr:nvSpPr>
      <xdr:spPr>
        <a:xfrm>
          <a:off x="7594111"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26911</xdr:rowOff>
    </xdr:from>
    <xdr:to>
      <xdr:col>10</xdr:col>
      <xdr:colOff>155575</xdr:colOff>
      <xdr:row>36</xdr:row>
      <xdr:rowOff>128511</xdr:rowOff>
    </xdr:to>
    <xdr:sp macro="" textlink="">
      <xdr:nvSpPr>
        <xdr:cNvPr id="320" name="円/楕円 319"/>
        <xdr:cNvSpPr/>
      </xdr:nvSpPr>
      <xdr:spPr>
        <a:xfrm>
          <a:off x="6921500" y="6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119638</xdr:rowOff>
    </xdr:from>
    <xdr:ext cx="534377" cy="259045"/>
    <xdr:sp macro="" textlink="">
      <xdr:nvSpPr>
        <xdr:cNvPr id="321" name="テキスト ボックス 320"/>
        <xdr:cNvSpPr txBox="1"/>
      </xdr:nvSpPr>
      <xdr:spPr>
        <a:xfrm>
          <a:off x="6705111" y="6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58417</xdr:rowOff>
    </xdr:from>
    <xdr:to>
      <xdr:col>15</xdr:col>
      <xdr:colOff>180975</xdr:colOff>
      <xdr:row>58</xdr:row>
      <xdr:rowOff>59320</xdr:rowOff>
    </xdr:to>
    <xdr:cxnSp macro="">
      <xdr:nvCxnSpPr>
        <xdr:cNvPr id="348" name="直線コネクタ 347"/>
        <xdr:cNvCxnSpPr/>
      </xdr:nvCxnSpPr>
      <xdr:spPr>
        <a:xfrm>
          <a:off x="9639300" y="10002517"/>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124668</xdr:rowOff>
    </xdr:from>
    <xdr:to>
      <xdr:col>14</xdr:col>
      <xdr:colOff>28575</xdr:colOff>
      <xdr:row>58</xdr:row>
      <xdr:rowOff>58417</xdr:rowOff>
    </xdr:to>
    <xdr:cxnSp macro="">
      <xdr:nvCxnSpPr>
        <xdr:cNvPr id="351" name="直線コネクタ 350"/>
        <xdr:cNvCxnSpPr/>
      </xdr:nvCxnSpPr>
      <xdr:spPr>
        <a:xfrm>
          <a:off x="8750300" y="9897318"/>
          <a:ext cx="889000" cy="1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124668</xdr:rowOff>
    </xdr:from>
    <xdr:to>
      <xdr:col>12</xdr:col>
      <xdr:colOff>511175</xdr:colOff>
      <xdr:row>58</xdr:row>
      <xdr:rowOff>48105</xdr:rowOff>
    </xdr:to>
    <xdr:cxnSp macro="">
      <xdr:nvCxnSpPr>
        <xdr:cNvPr id="354" name="直線コネクタ 353"/>
        <xdr:cNvCxnSpPr/>
      </xdr:nvCxnSpPr>
      <xdr:spPr>
        <a:xfrm flipV="1">
          <a:off x="7861300" y="9897318"/>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48105</xdr:rowOff>
    </xdr:from>
    <xdr:to>
      <xdr:col>11</xdr:col>
      <xdr:colOff>307975</xdr:colOff>
      <xdr:row>58</xdr:row>
      <xdr:rowOff>73164</xdr:rowOff>
    </xdr:to>
    <xdr:cxnSp macro="">
      <xdr:nvCxnSpPr>
        <xdr:cNvPr id="357" name="直線コネクタ 356"/>
        <xdr:cNvCxnSpPr/>
      </xdr:nvCxnSpPr>
      <xdr:spPr>
        <a:xfrm flipV="1">
          <a:off x="6972300" y="9992205"/>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8520</xdr:rowOff>
    </xdr:from>
    <xdr:to>
      <xdr:col>15</xdr:col>
      <xdr:colOff>231775</xdr:colOff>
      <xdr:row>58</xdr:row>
      <xdr:rowOff>110120</xdr:rowOff>
    </xdr:to>
    <xdr:sp macro="" textlink="">
      <xdr:nvSpPr>
        <xdr:cNvPr id="367" name="円/楕円 366"/>
        <xdr:cNvSpPr/>
      </xdr:nvSpPr>
      <xdr:spPr>
        <a:xfrm>
          <a:off x="10426700" y="99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94897</xdr:rowOff>
    </xdr:from>
    <xdr:ext cx="534377" cy="259045"/>
    <xdr:sp macro="" textlink="">
      <xdr:nvSpPr>
        <xdr:cNvPr id="368" name="普通建設事業費該当値テキスト"/>
        <xdr:cNvSpPr txBox="1"/>
      </xdr:nvSpPr>
      <xdr:spPr>
        <a:xfrm>
          <a:off x="10528300" y="98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7617</xdr:rowOff>
    </xdr:from>
    <xdr:to>
      <xdr:col>14</xdr:col>
      <xdr:colOff>79375</xdr:colOff>
      <xdr:row>58</xdr:row>
      <xdr:rowOff>109217</xdr:rowOff>
    </xdr:to>
    <xdr:sp macro="" textlink="">
      <xdr:nvSpPr>
        <xdr:cNvPr id="369" name="円/楕円 368"/>
        <xdr:cNvSpPr/>
      </xdr:nvSpPr>
      <xdr:spPr>
        <a:xfrm>
          <a:off x="9588500" y="99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100344</xdr:rowOff>
    </xdr:from>
    <xdr:ext cx="534377" cy="259045"/>
    <xdr:sp macro="" textlink="">
      <xdr:nvSpPr>
        <xdr:cNvPr id="370" name="テキスト ボックス 369"/>
        <xdr:cNvSpPr txBox="1"/>
      </xdr:nvSpPr>
      <xdr:spPr>
        <a:xfrm>
          <a:off x="9372111" y="100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73868</xdr:rowOff>
    </xdr:from>
    <xdr:to>
      <xdr:col>12</xdr:col>
      <xdr:colOff>561975</xdr:colOff>
      <xdr:row>58</xdr:row>
      <xdr:rowOff>4018</xdr:rowOff>
    </xdr:to>
    <xdr:sp macro="" textlink="">
      <xdr:nvSpPr>
        <xdr:cNvPr id="371" name="円/楕円 370"/>
        <xdr:cNvSpPr/>
      </xdr:nvSpPr>
      <xdr:spPr>
        <a:xfrm>
          <a:off x="8699500" y="98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20545</xdr:rowOff>
    </xdr:from>
    <xdr:ext cx="534377" cy="259045"/>
    <xdr:sp macro="" textlink="">
      <xdr:nvSpPr>
        <xdr:cNvPr id="372" name="テキスト ボックス 371"/>
        <xdr:cNvSpPr txBox="1"/>
      </xdr:nvSpPr>
      <xdr:spPr>
        <a:xfrm>
          <a:off x="8483111" y="96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168755</xdr:rowOff>
    </xdr:from>
    <xdr:to>
      <xdr:col>11</xdr:col>
      <xdr:colOff>358775</xdr:colOff>
      <xdr:row>58</xdr:row>
      <xdr:rowOff>98905</xdr:rowOff>
    </xdr:to>
    <xdr:sp macro="" textlink="">
      <xdr:nvSpPr>
        <xdr:cNvPr id="373" name="円/楕円 372"/>
        <xdr:cNvSpPr/>
      </xdr:nvSpPr>
      <xdr:spPr>
        <a:xfrm>
          <a:off x="7810500" y="99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90032</xdr:rowOff>
    </xdr:from>
    <xdr:ext cx="534377" cy="259045"/>
    <xdr:sp macro="" textlink="">
      <xdr:nvSpPr>
        <xdr:cNvPr id="374" name="テキスト ボックス 373"/>
        <xdr:cNvSpPr txBox="1"/>
      </xdr:nvSpPr>
      <xdr:spPr>
        <a:xfrm>
          <a:off x="7594111" y="100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22364</xdr:rowOff>
    </xdr:from>
    <xdr:to>
      <xdr:col>10</xdr:col>
      <xdr:colOff>155575</xdr:colOff>
      <xdr:row>58</xdr:row>
      <xdr:rowOff>123964</xdr:rowOff>
    </xdr:to>
    <xdr:sp macro="" textlink="">
      <xdr:nvSpPr>
        <xdr:cNvPr id="375" name="円/楕円 374"/>
        <xdr:cNvSpPr/>
      </xdr:nvSpPr>
      <xdr:spPr>
        <a:xfrm>
          <a:off x="6921500" y="99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115091</xdr:rowOff>
    </xdr:from>
    <xdr:ext cx="534377" cy="259045"/>
    <xdr:sp macro="" textlink="">
      <xdr:nvSpPr>
        <xdr:cNvPr id="376" name="テキスト ボックス 375"/>
        <xdr:cNvSpPr txBox="1"/>
      </xdr:nvSpPr>
      <xdr:spPr>
        <a:xfrm>
          <a:off x="6705111" y="100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37471</xdr:rowOff>
    </xdr:from>
    <xdr:to>
      <xdr:col>15</xdr:col>
      <xdr:colOff>180975</xdr:colOff>
      <xdr:row>79</xdr:row>
      <xdr:rowOff>39460</xdr:rowOff>
    </xdr:to>
    <xdr:cxnSp macro="">
      <xdr:nvCxnSpPr>
        <xdr:cNvPr id="405" name="直線コネクタ 404"/>
        <xdr:cNvCxnSpPr/>
      </xdr:nvCxnSpPr>
      <xdr:spPr>
        <a:xfrm flipV="1">
          <a:off x="9639300" y="13582021"/>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29096</xdr:rowOff>
    </xdr:from>
    <xdr:to>
      <xdr:col>14</xdr:col>
      <xdr:colOff>28575</xdr:colOff>
      <xdr:row>79</xdr:row>
      <xdr:rowOff>39460</xdr:rowOff>
    </xdr:to>
    <xdr:cxnSp macro="">
      <xdr:nvCxnSpPr>
        <xdr:cNvPr id="408" name="直線コネクタ 407"/>
        <xdr:cNvCxnSpPr/>
      </xdr:nvCxnSpPr>
      <xdr:spPr>
        <a:xfrm>
          <a:off x="8750300" y="13573646"/>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158121</xdr:rowOff>
    </xdr:from>
    <xdr:to>
      <xdr:col>15</xdr:col>
      <xdr:colOff>231775</xdr:colOff>
      <xdr:row>79</xdr:row>
      <xdr:rowOff>88271</xdr:rowOff>
    </xdr:to>
    <xdr:sp macro="" textlink="">
      <xdr:nvSpPr>
        <xdr:cNvPr id="418" name="円/楕円 417"/>
        <xdr:cNvSpPr/>
      </xdr:nvSpPr>
      <xdr:spPr>
        <a:xfrm>
          <a:off x="10426700" y="135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73048</xdr:rowOff>
    </xdr:from>
    <xdr:ext cx="469744" cy="259045"/>
    <xdr:sp macro="" textlink="">
      <xdr:nvSpPr>
        <xdr:cNvPr id="419" name="普通建設事業費 （ うち新規整備　）該当値テキスト"/>
        <xdr:cNvSpPr txBox="1"/>
      </xdr:nvSpPr>
      <xdr:spPr>
        <a:xfrm>
          <a:off x="10528300" y="134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160110</xdr:rowOff>
    </xdr:from>
    <xdr:to>
      <xdr:col>14</xdr:col>
      <xdr:colOff>79375</xdr:colOff>
      <xdr:row>79</xdr:row>
      <xdr:rowOff>90260</xdr:rowOff>
    </xdr:to>
    <xdr:sp macro="" textlink="">
      <xdr:nvSpPr>
        <xdr:cNvPr id="420" name="円/楕円 419"/>
        <xdr:cNvSpPr/>
      </xdr:nvSpPr>
      <xdr:spPr>
        <a:xfrm>
          <a:off x="95885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81387</xdr:rowOff>
    </xdr:from>
    <xdr:ext cx="469744" cy="259045"/>
    <xdr:sp macro="" textlink="">
      <xdr:nvSpPr>
        <xdr:cNvPr id="421" name="テキスト ボックス 420"/>
        <xdr:cNvSpPr txBox="1"/>
      </xdr:nvSpPr>
      <xdr:spPr>
        <a:xfrm>
          <a:off x="9404427" y="136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149746</xdr:rowOff>
    </xdr:from>
    <xdr:to>
      <xdr:col>12</xdr:col>
      <xdr:colOff>561975</xdr:colOff>
      <xdr:row>79</xdr:row>
      <xdr:rowOff>79896</xdr:rowOff>
    </xdr:to>
    <xdr:sp macro="" textlink="">
      <xdr:nvSpPr>
        <xdr:cNvPr id="422" name="円/楕円 421"/>
        <xdr:cNvSpPr/>
      </xdr:nvSpPr>
      <xdr:spPr>
        <a:xfrm>
          <a:off x="8699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71023</xdr:rowOff>
    </xdr:from>
    <xdr:ext cx="469744" cy="259045"/>
    <xdr:sp macro="" textlink="">
      <xdr:nvSpPr>
        <xdr:cNvPr id="423" name="テキスト ボックス 422"/>
        <xdr:cNvSpPr txBox="1"/>
      </xdr:nvSpPr>
      <xdr:spPr>
        <a:xfrm>
          <a:off x="8515427" y="136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3" name="テキスト ボックス 44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161455</xdr:rowOff>
    </xdr:from>
    <xdr:to>
      <xdr:col>15</xdr:col>
      <xdr:colOff>180340</xdr:colOff>
      <xdr:row>98</xdr:row>
      <xdr:rowOff>133375</xdr:rowOff>
    </xdr:to>
    <xdr:cxnSp macro="">
      <xdr:nvCxnSpPr>
        <xdr:cNvPr id="447" name="直線コネクタ 446"/>
        <xdr:cNvCxnSpPr/>
      </xdr:nvCxnSpPr>
      <xdr:spPr>
        <a:xfrm flipV="1">
          <a:off x="10475595" y="16106305"/>
          <a:ext cx="1270" cy="8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137202</xdr:rowOff>
    </xdr:from>
    <xdr:ext cx="469744" cy="259045"/>
    <xdr:sp macro="" textlink="">
      <xdr:nvSpPr>
        <xdr:cNvPr id="448" name="普通建設事業費 （ うち更新整備　）最小値テキスト"/>
        <xdr:cNvSpPr txBox="1"/>
      </xdr:nvSpPr>
      <xdr:spPr>
        <a:xfrm>
          <a:off x="10528300" y="169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133375</xdr:rowOff>
    </xdr:from>
    <xdr:to>
      <xdr:col>15</xdr:col>
      <xdr:colOff>269875</xdr:colOff>
      <xdr:row>98</xdr:row>
      <xdr:rowOff>133375</xdr:rowOff>
    </xdr:to>
    <xdr:cxnSp macro="">
      <xdr:nvCxnSpPr>
        <xdr:cNvPr id="449" name="直線コネクタ 448"/>
        <xdr:cNvCxnSpPr/>
      </xdr:nvCxnSpPr>
      <xdr:spPr>
        <a:xfrm>
          <a:off x="10388600" y="169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108132</xdr:rowOff>
    </xdr:from>
    <xdr:ext cx="534377" cy="259045"/>
    <xdr:sp macro="" textlink="">
      <xdr:nvSpPr>
        <xdr:cNvPr id="450" name="普通建設事業費 （ うち更新整備　）最大値テキスト"/>
        <xdr:cNvSpPr txBox="1"/>
      </xdr:nvSpPr>
      <xdr:spPr>
        <a:xfrm>
          <a:off x="10528300" y="158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93</xdr:row>
      <xdr:rowOff>161455</xdr:rowOff>
    </xdr:from>
    <xdr:to>
      <xdr:col>15</xdr:col>
      <xdr:colOff>269875</xdr:colOff>
      <xdr:row>93</xdr:row>
      <xdr:rowOff>161455</xdr:rowOff>
    </xdr:to>
    <xdr:cxnSp macro="">
      <xdr:nvCxnSpPr>
        <xdr:cNvPr id="451" name="直線コネクタ 450"/>
        <xdr:cNvCxnSpPr/>
      </xdr:nvCxnSpPr>
      <xdr:spPr>
        <a:xfrm>
          <a:off x="10388600" y="161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132271</xdr:rowOff>
    </xdr:from>
    <xdr:to>
      <xdr:col>15</xdr:col>
      <xdr:colOff>180975</xdr:colOff>
      <xdr:row>96</xdr:row>
      <xdr:rowOff>160959</xdr:rowOff>
    </xdr:to>
    <xdr:cxnSp macro="">
      <xdr:nvCxnSpPr>
        <xdr:cNvPr id="452" name="直線コネクタ 451"/>
        <xdr:cNvCxnSpPr/>
      </xdr:nvCxnSpPr>
      <xdr:spPr>
        <a:xfrm>
          <a:off x="9639300" y="16420021"/>
          <a:ext cx="838200" cy="2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32986</xdr:rowOff>
    </xdr:from>
    <xdr:ext cx="534377" cy="259045"/>
    <xdr:sp macro="" textlink="">
      <xdr:nvSpPr>
        <xdr:cNvPr id="453" name="普通建設事業費 （ うち更新整備　）平均値テキスト"/>
        <xdr:cNvSpPr txBox="1"/>
      </xdr:nvSpPr>
      <xdr:spPr>
        <a:xfrm>
          <a:off x="10528300" y="16320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10109</xdr:rowOff>
    </xdr:from>
    <xdr:to>
      <xdr:col>15</xdr:col>
      <xdr:colOff>231775</xdr:colOff>
      <xdr:row>96</xdr:row>
      <xdr:rowOff>111709</xdr:rowOff>
    </xdr:to>
    <xdr:sp macro="" textlink="">
      <xdr:nvSpPr>
        <xdr:cNvPr id="454" name="フローチャート : 判断 453"/>
        <xdr:cNvSpPr/>
      </xdr:nvSpPr>
      <xdr:spPr>
        <a:xfrm>
          <a:off x="104267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70510</xdr:rowOff>
    </xdr:from>
    <xdr:to>
      <xdr:col>14</xdr:col>
      <xdr:colOff>28575</xdr:colOff>
      <xdr:row>95</xdr:row>
      <xdr:rowOff>132271</xdr:rowOff>
    </xdr:to>
    <xdr:cxnSp macro="">
      <xdr:nvCxnSpPr>
        <xdr:cNvPr id="455" name="直線コネクタ 454"/>
        <xdr:cNvCxnSpPr/>
      </xdr:nvCxnSpPr>
      <xdr:spPr>
        <a:xfrm>
          <a:off x="8750300" y="15672460"/>
          <a:ext cx="889000" cy="7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113609</xdr:rowOff>
    </xdr:from>
    <xdr:to>
      <xdr:col>14</xdr:col>
      <xdr:colOff>79375</xdr:colOff>
      <xdr:row>97</xdr:row>
      <xdr:rowOff>43759</xdr:rowOff>
    </xdr:to>
    <xdr:sp macro="" textlink="">
      <xdr:nvSpPr>
        <xdr:cNvPr id="456" name="フローチャート : 判断 455"/>
        <xdr:cNvSpPr/>
      </xdr:nvSpPr>
      <xdr:spPr>
        <a:xfrm>
          <a:off x="9588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34886</xdr:rowOff>
    </xdr:from>
    <xdr:ext cx="534377" cy="259045"/>
    <xdr:sp macro="" textlink="">
      <xdr:nvSpPr>
        <xdr:cNvPr id="457" name="テキスト ボックス 456"/>
        <xdr:cNvSpPr txBox="1"/>
      </xdr:nvSpPr>
      <xdr:spPr>
        <a:xfrm>
          <a:off x="9372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100940</xdr:rowOff>
    </xdr:from>
    <xdr:to>
      <xdr:col>12</xdr:col>
      <xdr:colOff>561975</xdr:colOff>
      <xdr:row>97</xdr:row>
      <xdr:rowOff>31090</xdr:rowOff>
    </xdr:to>
    <xdr:sp macro="" textlink="">
      <xdr:nvSpPr>
        <xdr:cNvPr id="458" name="フローチャート : 判断 457"/>
        <xdr:cNvSpPr/>
      </xdr:nvSpPr>
      <xdr:spPr>
        <a:xfrm>
          <a:off x="8699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22217</xdr:rowOff>
    </xdr:from>
    <xdr:ext cx="534377" cy="259045"/>
    <xdr:sp macro="" textlink="">
      <xdr:nvSpPr>
        <xdr:cNvPr id="459" name="テキスト ボックス 458"/>
        <xdr:cNvSpPr txBox="1"/>
      </xdr:nvSpPr>
      <xdr:spPr>
        <a:xfrm>
          <a:off x="8483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110159</xdr:rowOff>
    </xdr:from>
    <xdr:to>
      <xdr:col>15</xdr:col>
      <xdr:colOff>231775</xdr:colOff>
      <xdr:row>97</xdr:row>
      <xdr:rowOff>40309</xdr:rowOff>
    </xdr:to>
    <xdr:sp macro="" textlink="">
      <xdr:nvSpPr>
        <xdr:cNvPr id="465" name="円/楕円 464"/>
        <xdr:cNvSpPr/>
      </xdr:nvSpPr>
      <xdr:spPr>
        <a:xfrm>
          <a:off x="104267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88586</xdr:rowOff>
    </xdr:from>
    <xdr:ext cx="534377" cy="259045"/>
    <xdr:sp macro="" textlink="">
      <xdr:nvSpPr>
        <xdr:cNvPr id="466" name="普通建設事業費 （ うち更新整備　）該当値テキスト"/>
        <xdr:cNvSpPr txBox="1"/>
      </xdr:nvSpPr>
      <xdr:spPr>
        <a:xfrm>
          <a:off x="10528300" y="16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81471</xdr:rowOff>
    </xdr:from>
    <xdr:to>
      <xdr:col>14</xdr:col>
      <xdr:colOff>79375</xdr:colOff>
      <xdr:row>96</xdr:row>
      <xdr:rowOff>11621</xdr:rowOff>
    </xdr:to>
    <xdr:sp macro="" textlink="">
      <xdr:nvSpPr>
        <xdr:cNvPr id="467" name="円/楕円 466"/>
        <xdr:cNvSpPr/>
      </xdr:nvSpPr>
      <xdr:spPr>
        <a:xfrm>
          <a:off x="9588500" y="16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28148</xdr:rowOff>
    </xdr:from>
    <xdr:ext cx="534377" cy="259045"/>
    <xdr:sp macro="" textlink="">
      <xdr:nvSpPr>
        <xdr:cNvPr id="468" name="テキスト ボックス 467"/>
        <xdr:cNvSpPr txBox="1"/>
      </xdr:nvSpPr>
      <xdr:spPr>
        <a:xfrm>
          <a:off x="9372111" y="161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31,390</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19710</xdr:rowOff>
    </xdr:from>
    <xdr:to>
      <xdr:col>12</xdr:col>
      <xdr:colOff>561975</xdr:colOff>
      <xdr:row>91</xdr:row>
      <xdr:rowOff>121310</xdr:rowOff>
    </xdr:to>
    <xdr:sp macro="" textlink="">
      <xdr:nvSpPr>
        <xdr:cNvPr id="469" name="円/楕円 468"/>
        <xdr:cNvSpPr/>
      </xdr:nvSpPr>
      <xdr:spPr>
        <a:xfrm>
          <a:off x="8699500" y="156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137837</xdr:rowOff>
    </xdr:from>
    <xdr:ext cx="534377" cy="259045"/>
    <xdr:sp macro="" textlink="">
      <xdr:nvSpPr>
        <xdr:cNvPr id="470" name="テキスト ボックス 469"/>
        <xdr:cNvSpPr txBox="1"/>
      </xdr:nvSpPr>
      <xdr:spPr>
        <a:xfrm>
          <a:off x="8483111" y="153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4" name="直線コネクタ 493"/>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7"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498" name="直線コネクタ 497"/>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43929</xdr:rowOff>
    </xdr:from>
    <xdr:to>
      <xdr:col>23</xdr:col>
      <xdr:colOff>517525</xdr:colOff>
      <xdr:row>39</xdr:row>
      <xdr:rowOff>44450</xdr:rowOff>
    </xdr:to>
    <xdr:cxnSp macro="">
      <xdr:nvCxnSpPr>
        <xdr:cNvPr id="499" name="直線コネクタ 498"/>
        <xdr:cNvCxnSpPr/>
      </xdr:nvCxnSpPr>
      <xdr:spPr>
        <a:xfrm>
          <a:off x="15481300" y="6730479"/>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0"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1" name="フローチャート : 判断 500"/>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43929</xdr:rowOff>
    </xdr:from>
    <xdr:to>
      <xdr:col>22</xdr:col>
      <xdr:colOff>365125</xdr:colOff>
      <xdr:row>39</xdr:row>
      <xdr:rowOff>44450</xdr:rowOff>
    </xdr:to>
    <xdr:cxnSp macro="">
      <xdr:nvCxnSpPr>
        <xdr:cNvPr id="502" name="直線コネクタ 501"/>
        <xdr:cNvCxnSpPr/>
      </xdr:nvCxnSpPr>
      <xdr:spPr>
        <a:xfrm flipV="1">
          <a:off x="14592300" y="673047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3" name="フローチャート : 判断 502"/>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4" name="テキスト ボックス 503"/>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5" name="直線コネクタ 50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6" name="フローチャート : 判断 505"/>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7" name="テキスト ボックス 506"/>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8" name="直線コネクタ 50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09" name="フローチャート : 判断 508"/>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0" name="テキスト ボックス 509"/>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1" name="フローチャート : 判断 510"/>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2" name="テキスト ボックス 511"/>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8" name="円/楕円 51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19"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164579</xdr:rowOff>
    </xdr:from>
    <xdr:to>
      <xdr:col>22</xdr:col>
      <xdr:colOff>415925</xdr:colOff>
      <xdr:row>39</xdr:row>
      <xdr:rowOff>94729</xdr:rowOff>
    </xdr:to>
    <xdr:sp macro="" textlink="">
      <xdr:nvSpPr>
        <xdr:cNvPr id="520" name="円/楕円 519"/>
        <xdr:cNvSpPr/>
      </xdr:nvSpPr>
      <xdr:spPr>
        <a:xfrm>
          <a:off x="15430500" y="66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85856</xdr:rowOff>
    </xdr:from>
    <xdr:ext cx="313932" cy="259045"/>
    <xdr:sp macro="" textlink="">
      <xdr:nvSpPr>
        <xdr:cNvPr id="521" name="テキスト ボックス 520"/>
        <xdr:cNvSpPr txBox="1"/>
      </xdr:nvSpPr>
      <xdr:spPr>
        <a:xfrm>
          <a:off x="15324333" y="6772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2" name="円/楕円 52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3" name="テキスト ボックス 522"/>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4" name="円/楕円 52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5" name="テキスト ボックス 524"/>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6" name="円/楕円 52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7" name="テキスト ボックス 526"/>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0" name="直線コネクタ 599"/>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1"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2" name="直線コネクタ 601"/>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3"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4" name="直線コネクタ 603"/>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104591</xdr:rowOff>
    </xdr:from>
    <xdr:to>
      <xdr:col>23</xdr:col>
      <xdr:colOff>517525</xdr:colOff>
      <xdr:row>76</xdr:row>
      <xdr:rowOff>111754</xdr:rowOff>
    </xdr:to>
    <xdr:cxnSp macro="">
      <xdr:nvCxnSpPr>
        <xdr:cNvPr id="605" name="直線コネクタ 604"/>
        <xdr:cNvCxnSpPr/>
      </xdr:nvCxnSpPr>
      <xdr:spPr>
        <a:xfrm>
          <a:off x="15481300" y="13134791"/>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6"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7" name="フローチャート : 判断 606"/>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49098</xdr:rowOff>
    </xdr:from>
    <xdr:to>
      <xdr:col>22</xdr:col>
      <xdr:colOff>365125</xdr:colOff>
      <xdr:row>76</xdr:row>
      <xdr:rowOff>104591</xdr:rowOff>
    </xdr:to>
    <xdr:cxnSp macro="">
      <xdr:nvCxnSpPr>
        <xdr:cNvPr id="608" name="直線コネクタ 607"/>
        <xdr:cNvCxnSpPr/>
      </xdr:nvCxnSpPr>
      <xdr:spPr>
        <a:xfrm>
          <a:off x="14592300" y="1307929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09" name="フローチャート : 判断 608"/>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0" name="テキスト ボックス 609"/>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5950</xdr:rowOff>
    </xdr:from>
    <xdr:to>
      <xdr:col>21</xdr:col>
      <xdr:colOff>161925</xdr:colOff>
      <xdr:row>76</xdr:row>
      <xdr:rowOff>49098</xdr:rowOff>
    </xdr:to>
    <xdr:cxnSp macro="">
      <xdr:nvCxnSpPr>
        <xdr:cNvPr id="611" name="直線コネクタ 610"/>
        <xdr:cNvCxnSpPr/>
      </xdr:nvCxnSpPr>
      <xdr:spPr>
        <a:xfrm>
          <a:off x="13703300" y="13036150"/>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2" name="フローチャート : 判断 611"/>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3" name="テキスト ボックス 612"/>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162922</xdr:rowOff>
    </xdr:from>
    <xdr:to>
      <xdr:col>19</xdr:col>
      <xdr:colOff>644525</xdr:colOff>
      <xdr:row>76</xdr:row>
      <xdr:rowOff>5950</xdr:rowOff>
    </xdr:to>
    <xdr:cxnSp macro="">
      <xdr:nvCxnSpPr>
        <xdr:cNvPr id="614" name="直線コネクタ 613"/>
        <xdr:cNvCxnSpPr/>
      </xdr:nvCxnSpPr>
      <xdr:spPr>
        <a:xfrm>
          <a:off x="12814300" y="130216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5" name="フローチャート : 判断 614"/>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6" name="テキスト ボックス 615"/>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7" name="フローチャート : 判断 616"/>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18" name="テキスト ボックス 617"/>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60954</xdr:rowOff>
    </xdr:from>
    <xdr:to>
      <xdr:col>23</xdr:col>
      <xdr:colOff>568325</xdr:colOff>
      <xdr:row>76</xdr:row>
      <xdr:rowOff>162554</xdr:rowOff>
    </xdr:to>
    <xdr:sp macro="" textlink="">
      <xdr:nvSpPr>
        <xdr:cNvPr id="624" name="円/楕円 623"/>
        <xdr:cNvSpPr/>
      </xdr:nvSpPr>
      <xdr:spPr>
        <a:xfrm>
          <a:off x="16268700" y="130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39381</xdr:rowOff>
    </xdr:from>
    <xdr:ext cx="534377" cy="259045"/>
    <xdr:sp macro="" textlink="">
      <xdr:nvSpPr>
        <xdr:cNvPr id="625" name="公債費該当値テキスト"/>
        <xdr:cNvSpPr txBox="1"/>
      </xdr:nvSpPr>
      <xdr:spPr>
        <a:xfrm>
          <a:off x="16370300" y="130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53791</xdr:rowOff>
    </xdr:from>
    <xdr:to>
      <xdr:col>22</xdr:col>
      <xdr:colOff>415925</xdr:colOff>
      <xdr:row>76</xdr:row>
      <xdr:rowOff>155391</xdr:rowOff>
    </xdr:to>
    <xdr:sp macro="" textlink="">
      <xdr:nvSpPr>
        <xdr:cNvPr id="626" name="円/楕円 625"/>
        <xdr:cNvSpPr/>
      </xdr:nvSpPr>
      <xdr:spPr>
        <a:xfrm>
          <a:off x="15430500" y="130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146518</xdr:rowOff>
    </xdr:from>
    <xdr:ext cx="534377" cy="259045"/>
    <xdr:sp macro="" textlink="">
      <xdr:nvSpPr>
        <xdr:cNvPr id="627" name="テキスト ボックス 626"/>
        <xdr:cNvSpPr txBox="1"/>
      </xdr:nvSpPr>
      <xdr:spPr>
        <a:xfrm>
          <a:off x="15214111" y="131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169748</xdr:rowOff>
    </xdr:from>
    <xdr:to>
      <xdr:col>21</xdr:col>
      <xdr:colOff>212725</xdr:colOff>
      <xdr:row>76</xdr:row>
      <xdr:rowOff>99898</xdr:rowOff>
    </xdr:to>
    <xdr:sp macro="" textlink="">
      <xdr:nvSpPr>
        <xdr:cNvPr id="628" name="円/楕円 627"/>
        <xdr:cNvSpPr/>
      </xdr:nvSpPr>
      <xdr:spPr>
        <a:xfrm>
          <a:off x="14541500" y="130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91025</xdr:rowOff>
    </xdr:from>
    <xdr:ext cx="534377" cy="259045"/>
    <xdr:sp macro="" textlink="">
      <xdr:nvSpPr>
        <xdr:cNvPr id="629" name="テキスト ボックス 628"/>
        <xdr:cNvSpPr txBox="1"/>
      </xdr:nvSpPr>
      <xdr:spPr>
        <a:xfrm>
          <a:off x="14325111" y="131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126600</xdr:rowOff>
    </xdr:from>
    <xdr:to>
      <xdr:col>20</xdr:col>
      <xdr:colOff>9525</xdr:colOff>
      <xdr:row>76</xdr:row>
      <xdr:rowOff>56750</xdr:rowOff>
    </xdr:to>
    <xdr:sp macro="" textlink="">
      <xdr:nvSpPr>
        <xdr:cNvPr id="630" name="円/楕円 629"/>
        <xdr:cNvSpPr/>
      </xdr:nvSpPr>
      <xdr:spPr>
        <a:xfrm>
          <a:off x="13652500" y="129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47877</xdr:rowOff>
    </xdr:from>
    <xdr:ext cx="534377" cy="259045"/>
    <xdr:sp macro="" textlink="">
      <xdr:nvSpPr>
        <xdr:cNvPr id="631" name="テキスト ボックス 630"/>
        <xdr:cNvSpPr txBox="1"/>
      </xdr:nvSpPr>
      <xdr:spPr>
        <a:xfrm>
          <a:off x="13436111" y="130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112122</xdr:rowOff>
    </xdr:from>
    <xdr:to>
      <xdr:col>18</xdr:col>
      <xdr:colOff>492125</xdr:colOff>
      <xdr:row>76</xdr:row>
      <xdr:rowOff>42272</xdr:rowOff>
    </xdr:to>
    <xdr:sp macro="" textlink="">
      <xdr:nvSpPr>
        <xdr:cNvPr id="632" name="円/楕円 631"/>
        <xdr:cNvSpPr/>
      </xdr:nvSpPr>
      <xdr:spPr>
        <a:xfrm>
          <a:off x="12763500" y="129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33399</xdr:rowOff>
    </xdr:from>
    <xdr:ext cx="534377" cy="259045"/>
    <xdr:sp macro="" textlink="">
      <xdr:nvSpPr>
        <xdr:cNvPr id="633" name="テキスト ボックス 632"/>
        <xdr:cNvSpPr txBox="1"/>
      </xdr:nvSpPr>
      <xdr:spPr>
        <a:xfrm>
          <a:off x="12547111" y="130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5" name="直線コネクタ 654"/>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6"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7" name="直線コネクタ 656"/>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58"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59" name="直線コネクタ 658"/>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86399</xdr:rowOff>
    </xdr:from>
    <xdr:to>
      <xdr:col>23</xdr:col>
      <xdr:colOff>517525</xdr:colOff>
      <xdr:row>98</xdr:row>
      <xdr:rowOff>93999</xdr:rowOff>
    </xdr:to>
    <xdr:cxnSp macro="">
      <xdr:nvCxnSpPr>
        <xdr:cNvPr id="660" name="直線コネクタ 659"/>
        <xdr:cNvCxnSpPr/>
      </xdr:nvCxnSpPr>
      <xdr:spPr>
        <a:xfrm>
          <a:off x="15481300" y="16888499"/>
          <a:ext cx="8382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1"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2" name="フローチャート : 判断 661"/>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86399</xdr:rowOff>
    </xdr:from>
    <xdr:to>
      <xdr:col>22</xdr:col>
      <xdr:colOff>365125</xdr:colOff>
      <xdr:row>98</xdr:row>
      <xdr:rowOff>88658</xdr:rowOff>
    </xdr:to>
    <xdr:cxnSp macro="">
      <xdr:nvCxnSpPr>
        <xdr:cNvPr id="663" name="直線コネクタ 662"/>
        <xdr:cNvCxnSpPr/>
      </xdr:nvCxnSpPr>
      <xdr:spPr>
        <a:xfrm flipV="1">
          <a:off x="14592300" y="16888499"/>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4" name="フローチャート : 判断 663"/>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5" name="テキスト ボックス 664"/>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64102</xdr:rowOff>
    </xdr:from>
    <xdr:to>
      <xdr:col>21</xdr:col>
      <xdr:colOff>161925</xdr:colOff>
      <xdr:row>98</xdr:row>
      <xdr:rowOff>88658</xdr:rowOff>
    </xdr:to>
    <xdr:cxnSp macro="">
      <xdr:nvCxnSpPr>
        <xdr:cNvPr id="666" name="直線コネクタ 665"/>
        <xdr:cNvCxnSpPr/>
      </xdr:nvCxnSpPr>
      <xdr:spPr>
        <a:xfrm>
          <a:off x="13703300" y="16866202"/>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7" name="フローチャート : 判断 666"/>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68" name="テキスト ボックス 667"/>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64102</xdr:rowOff>
    </xdr:from>
    <xdr:to>
      <xdr:col>19</xdr:col>
      <xdr:colOff>644525</xdr:colOff>
      <xdr:row>98</xdr:row>
      <xdr:rowOff>94478</xdr:rowOff>
    </xdr:to>
    <xdr:cxnSp macro="">
      <xdr:nvCxnSpPr>
        <xdr:cNvPr id="669" name="直線コネクタ 668"/>
        <xdr:cNvCxnSpPr/>
      </xdr:nvCxnSpPr>
      <xdr:spPr>
        <a:xfrm flipV="1">
          <a:off x="12814300" y="16866202"/>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0" name="フローチャート : 判断 669"/>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1" name="テキスト ボックス 670"/>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2" name="フローチャート : 判断 671"/>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3" name="テキスト ボックス 672"/>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43199</xdr:rowOff>
    </xdr:from>
    <xdr:to>
      <xdr:col>23</xdr:col>
      <xdr:colOff>568325</xdr:colOff>
      <xdr:row>98</xdr:row>
      <xdr:rowOff>144799</xdr:rowOff>
    </xdr:to>
    <xdr:sp macro="" textlink="">
      <xdr:nvSpPr>
        <xdr:cNvPr id="679" name="円/楕円 678"/>
        <xdr:cNvSpPr/>
      </xdr:nvSpPr>
      <xdr:spPr>
        <a:xfrm>
          <a:off x="16268700" y="16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147278</xdr:rowOff>
    </xdr:from>
    <xdr:ext cx="469744" cy="259045"/>
    <xdr:sp macro="" textlink="">
      <xdr:nvSpPr>
        <xdr:cNvPr id="680" name="積立金該当値テキスト"/>
        <xdr:cNvSpPr txBox="1"/>
      </xdr:nvSpPr>
      <xdr:spPr>
        <a:xfrm>
          <a:off x="16370300" y="167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35599</xdr:rowOff>
    </xdr:from>
    <xdr:to>
      <xdr:col>22</xdr:col>
      <xdr:colOff>415925</xdr:colOff>
      <xdr:row>98</xdr:row>
      <xdr:rowOff>137199</xdr:rowOff>
    </xdr:to>
    <xdr:sp macro="" textlink="">
      <xdr:nvSpPr>
        <xdr:cNvPr id="681" name="円/楕円 680"/>
        <xdr:cNvSpPr/>
      </xdr:nvSpPr>
      <xdr:spPr>
        <a:xfrm>
          <a:off x="15430500" y="168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153726</xdr:rowOff>
    </xdr:from>
    <xdr:ext cx="534377" cy="259045"/>
    <xdr:sp macro="" textlink="">
      <xdr:nvSpPr>
        <xdr:cNvPr id="682" name="テキスト ボックス 681"/>
        <xdr:cNvSpPr txBox="1"/>
      </xdr:nvSpPr>
      <xdr:spPr>
        <a:xfrm>
          <a:off x="15214111" y="166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37858</xdr:rowOff>
    </xdr:from>
    <xdr:to>
      <xdr:col>21</xdr:col>
      <xdr:colOff>212725</xdr:colOff>
      <xdr:row>98</xdr:row>
      <xdr:rowOff>139458</xdr:rowOff>
    </xdr:to>
    <xdr:sp macro="" textlink="">
      <xdr:nvSpPr>
        <xdr:cNvPr id="683" name="円/楕円 682"/>
        <xdr:cNvSpPr/>
      </xdr:nvSpPr>
      <xdr:spPr>
        <a:xfrm>
          <a:off x="14541500" y="168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155985</xdr:rowOff>
    </xdr:from>
    <xdr:ext cx="534377" cy="259045"/>
    <xdr:sp macro="" textlink="">
      <xdr:nvSpPr>
        <xdr:cNvPr id="684" name="テキスト ボックス 683"/>
        <xdr:cNvSpPr txBox="1"/>
      </xdr:nvSpPr>
      <xdr:spPr>
        <a:xfrm>
          <a:off x="14325111" y="166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13302</xdr:rowOff>
    </xdr:from>
    <xdr:to>
      <xdr:col>20</xdr:col>
      <xdr:colOff>9525</xdr:colOff>
      <xdr:row>98</xdr:row>
      <xdr:rowOff>114902</xdr:rowOff>
    </xdr:to>
    <xdr:sp macro="" textlink="">
      <xdr:nvSpPr>
        <xdr:cNvPr id="685" name="円/楕円 684"/>
        <xdr:cNvSpPr/>
      </xdr:nvSpPr>
      <xdr:spPr>
        <a:xfrm>
          <a:off x="13652500" y="168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131429</xdr:rowOff>
    </xdr:from>
    <xdr:ext cx="534377" cy="259045"/>
    <xdr:sp macro="" textlink="">
      <xdr:nvSpPr>
        <xdr:cNvPr id="686" name="テキスト ボックス 685"/>
        <xdr:cNvSpPr txBox="1"/>
      </xdr:nvSpPr>
      <xdr:spPr>
        <a:xfrm>
          <a:off x="13436111" y="165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43678</xdr:rowOff>
    </xdr:from>
    <xdr:to>
      <xdr:col>18</xdr:col>
      <xdr:colOff>492125</xdr:colOff>
      <xdr:row>98</xdr:row>
      <xdr:rowOff>145278</xdr:rowOff>
    </xdr:to>
    <xdr:sp macro="" textlink="">
      <xdr:nvSpPr>
        <xdr:cNvPr id="687" name="円/楕円 686"/>
        <xdr:cNvSpPr/>
      </xdr:nvSpPr>
      <xdr:spPr>
        <a:xfrm>
          <a:off x="12763500" y="1684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161805</xdr:rowOff>
    </xdr:from>
    <xdr:ext cx="469744" cy="259045"/>
    <xdr:sp macro="" textlink="">
      <xdr:nvSpPr>
        <xdr:cNvPr id="688" name="テキスト ボックス 687"/>
        <xdr:cNvSpPr txBox="1"/>
      </xdr:nvSpPr>
      <xdr:spPr>
        <a:xfrm>
          <a:off x="12579427" y="166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2" name="テキスト ボックス 70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4" name="テキスト ボックス 70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6" name="テキスト ボックス 70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2" name="直線コネクタ 711"/>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5"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6" name="直線コネクタ 715"/>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131572</xdr:rowOff>
    </xdr:from>
    <xdr:to>
      <xdr:col>32</xdr:col>
      <xdr:colOff>187325</xdr:colOff>
      <xdr:row>38</xdr:row>
      <xdr:rowOff>128270</xdr:rowOff>
    </xdr:to>
    <xdr:cxnSp macro="">
      <xdr:nvCxnSpPr>
        <xdr:cNvPr id="717" name="直線コネクタ 716"/>
        <xdr:cNvCxnSpPr/>
      </xdr:nvCxnSpPr>
      <xdr:spPr>
        <a:xfrm flipV="1">
          <a:off x="21323300" y="5446522"/>
          <a:ext cx="838200" cy="11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18"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19" name="フローチャート : 判断 718"/>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128270</xdr:rowOff>
    </xdr:from>
    <xdr:to>
      <xdr:col>31</xdr:col>
      <xdr:colOff>34925</xdr:colOff>
      <xdr:row>38</xdr:row>
      <xdr:rowOff>136652</xdr:rowOff>
    </xdr:to>
    <xdr:cxnSp macro="">
      <xdr:nvCxnSpPr>
        <xdr:cNvPr id="720" name="直線コネクタ 719"/>
        <xdr:cNvCxnSpPr/>
      </xdr:nvCxnSpPr>
      <xdr:spPr>
        <a:xfrm flipV="1">
          <a:off x="20434300" y="664337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1" name="フローチャート : 判断 720"/>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2" name="テキスト ボックス 721"/>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67818</xdr:rowOff>
    </xdr:from>
    <xdr:to>
      <xdr:col>29</xdr:col>
      <xdr:colOff>517525</xdr:colOff>
      <xdr:row>38</xdr:row>
      <xdr:rowOff>136652</xdr:rowOff>
    </xdr:to>
    <xdr:cxnSp macro="">
      <xdr:nvCxnSpPr>
        <xdr:cNvPr id="723" name="直線コネクタ 722"/>
        <xdr:cNvCxnSpPr/>
      </xdr:nvCxnSpPr>
      <xdr:spPr>
        <a:xfrm>
          <a:off x="19545300" y="6411468"/>
          <a:ext cx="889000" cy="2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4" name="フローチャート : 判断 723"/>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5" name="テキスト ボックス 724"/>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67818</xdr:rowOff>
    </xdr:from>
    <xdr:to>
      <xdr:col>28</xdr:col>
      <xdr:colOff>314325</xdr:colOff>
      <xdr:row>38</xdr:row>
      <xdr:rowOff>11557</xdr:rowOff>
    </xdr:to>
    <xdr:cxnSp macro="">
      <xdr:nvCxnSpPr>
        <xdr:cNvPr id="726" name="直線コネクタ 725"/>
        <xdr:cNvCxnSpPr/>
      </xdr:nvCxnSpPr>
      <xdr:spPr>
        <a:xfrm flipV="1">
          <a:off x="18656300" y="6411468"/>
          <a:ext cx="889000" cy="1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7" name="フローチャート : 判断 726"/>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28" name="テキスト ボックス 727"/>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29" name="フローチャート : 判断 728"/>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0" name="テキスト ボックス 729"/>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80772</xdr:rowOff>
    </xdr:from>
    <xdr:to>
      <xdr:col>32</xdr:col>
      <xdr:colOff>238125</xdr:colOff>
      <xdr:row>32</xdr:row>
      <xdr:rowOff>10922</xdr:rowOff>
    </xdr:to>
    <xdr:sp macro="" textlink="">
      <xdr:nvSpPr>
        <xdr:cNvPr id="736" name="円/楕円 735"/>
        <xdr:cNvSpPr/>
      </xdr:nvSpPr>
      <xdr:spPr>
        <a:xfrm>
          <a:off x="22110700" y="53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33799</xdr:rowOff>
    </xdr:from>
    <xdr:ext cx="534377" cy="259045"/>
    <xdr:sp macro="" textlink="">
      <xdr:nvSpPr>
        <xdr:cNvPr id="737" name="投資及び出資金該当値テキスト"/>
        <xdr:cNvSpPr txBox="1"/>
      </xdr:nvSpPr>
      <xdr:spPr>
        <a:xfrm>
          <a:off x="22212300" y="53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77470</xdr:rowOff>
    </xdr:from>
    <xdr:to>
      <xdr:col>31</xdr:col>
      <xdr:colOff>85725</xdr:colOff>
      <xdr:row>39</xdr:row>
      <xdr:rowOff>7620</xdr:rowOff>
    </xdr:to>
    <xdr:sp macro="" textlink="">
      <xdr:nvSpPr>
        <xdr:cNvPr id="738" name="円/楕円 737"/>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170197</xdr:rowOff>
    </xdr:from>
    <xdr:ext cx="378565" cy="259045"/>
    <xdr:sp macro="" textlink="">
      <xdr:nvSpPr>
        <xdr:cNvPr id="739" name="テキスト ボックス 738"/>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85852</xdr:rowOff>
    </xdr:from>
    <xdr:to>
      <xdr:col>29</xdr:col>
      <xdr:colOff>568325</xdr:colOff>
      <xdr:row>39</xdr:row>
      <xdr:rowOff>16002</xdr:rowOff>
    </xdr:to>
    <xdr:sp macro="" textlink="">
      <xdr:nvSpPr>
        <xdr:cNvPr id="740" name="円/楕円 739"/>
        <xdr:cNvSpPr/>
      </xdr:nvSpPr>
      <xdr:spPr>
        <a:xfrm>
          <a:off x="20383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7129</xdr:rowOff>
    </xdr:from>
    <xdr:ext cx="378565" cy="259045"/>
    <xdr:sp macro="" textlink="">
      <xdr:nvSpPr>
        <xdr:cNvPr id="741" name="テキスト ボックス 740"/>
        <xdr:cNvSpPr txBox="1"/>
      </xdr:nvSpPr>
      <xdr:spPr>
        <a:xfrm>
          <a:off x="20245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17018</xdr:rowOff>
    </xdr:from>
    <xdr:to>
      <xdr:col>28</xdr:col>
      <xdr:colOff>365125</xdr:colOff>
      <xdr:row>37</xdr:row>
      <xdr:rowOff>118618</xdr:rowOff>
    </xdr:to>
    <xdr:sp macro="" textlink="">
      <xdr:nvSpPr>
        <xdr:cNvPr id="742" name="円/楕円 741"/>
        <xdr:cNvSpPr/>
      </xdr:nvSpPr>
      <xdr:spPr>
        <a:xfrm>
          <a:off x="19494500" y="63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135145</xdr:rowOff>
    </xdr:from>
    <xdr:ext cx="469744" cy="259045"/>
    <xdr:sp macro="" textlink="">
      <xdr:nvSpPr>
        <xdr:cNvPr id="743" name="テキスト ボックス 742"/>
        <xdr:cNvSpPr txBox="1"/>
      </xdr:nvSpPr>
      <xdr:spPr>
        <a:xfrm>
          <a:off x="19310427"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132207</xdr:rowOff>
    </xdr:from>
    <xdr:to>
      <xdr:col>27</xdr:col>
      <xdr:colOff>161925</xdr:colOff>
      <xdr:row>38</xdr:row>
      <xdr:rowOff>62357</xdr:rowOff>
    </xdr:to>
    <xdr:sp macro="" textlink="">
      <xdr:nvSpPr>
        <xdr:cNvPr id="744" name="円/楕円 743"/>
        <xdr:cNvSpPr/>
      </xdr:nvSpPr>
      <xdr:spPr>
        <a:xfrm>
          <a:off x="18605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78884</xdr:rowOff>
    </xdr:from>
    <xdr:ext cx="469744" cy="259045"/>
    <xdr:sp macro="" textlink="">
      <xdr:nvSpPr>
        <xdr:cNvPr id="745" name="テキスト ボックス 744"/>
        <xdr:cNvSpPr txBox="1"/>
      </xdr:nvSpPr>
      <xdr:spPr>
        <a:xfrm>
          <a:off x="18421427"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6" name="直線コネクタ 75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7" name="テキスト ボックス 75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0" name="直線コネクタ 75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1" name="テキスト ボックス 76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5" name="直線コネクタ 764"/>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7" name="直線コネクタ 76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68"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69" name="直線コネクタ 768"/>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85636</xdr:rowOff>
    </xdr:from>
    <xdr:to>
      <xdr:col>32</xdr:col>
      <xdr:colOff>187325</xdr:colOff>
      <xdr:row>57</xdr:row>
      <xdr:rowOff>85865</xdr:rowOff>
    </xdr:to>
    <xdr:cxnSp macro="">
      <xdr:nvCxnSpPr>
        <xdr:cNvPr id="770" name="直線コネクタ 769"/>
        <xdr:cNvCxnSpPr/>
      </xdr:nvCxnSpPr>
      <xdr:spPr>
        <a:xfrm>
          <a:off x="21323300" y="985828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1"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2" name="フローチャート : 判断 771"/>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85636</xdr:rowOff>
    </xdr:from>
    <xdr:to>
      <xdr:col>31</xdr:col>
      <xdr:colOff>34925</xdr:colOff>
      <xdr:row>57</xdr:row>
      <xdr:rowOff>85693</xdr:rowOff>
    </xdr:to>
    <xdr:cxnSp macro="">
      <xdr:nvCxnSpPr>
        <xdr:cNvPr id="773" name="直線コネクタ 772"/>
        <xdr:cNvCxnSpPr/>
      </xdr:nvCxnSpPr>
      <xdr:spPr>
        <a:xfrm flipV="1">
          <a:off x="20434300" y="985828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4" name="フローチャート : 判断 773"/>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5" name="テキスト ボックス 774"/>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85236</xdr:rowOff>
    </xdr:from>
    <xdr:to>
      <xdr:col>29</xdr:col>
      <xdr:colOff>517525</xdr:colOff>
      <xdr:row>57</xdr:row>
      <xdr:rowOff>85693</xdr:rowOff>
    </xdr:to>
    <xdr:cxnSp macro="">
      <xdr:nvCxnSpPr>
        <xdr:cNvPr id="776" name="直線コネクタ 775"/>
        <xdr:cNvCxnSpPr/>
      </xdr:nvCxnSpPr>
      <xdr:spPr>
        <a:xfrm>
          <a:off x="19545300" y="98578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7" name="フローチャート : 判断 776"/>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78" name="テキスト ボックス 777"/>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80550</xdr:rowOff>
    </xdr:from>
    <xdr:to>
      <xdr:col>28</xdr:col>
      <xdr:colOff>314325</xdr:colOff>
      <xdr:row>57</xdr:row>
      <xdr:rowOff>85236</xdr:rowOff>
    </xdr:to>
    <xdr:cxnSp macro="">
      <xdr:nvCxnSpPr>
        <xdr:cNvPr id="779" name="直線コネクタ 778"/>
        <xdr:cNvCxnSpPr/>
      </xdr:nvCxnSpPr>
      <xdr:spPr>
        <a:xfrm>
          <a:off x="18656300" y="985320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0" name="フローチャート : 判断 779"/>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1" name="テキスト ボックス 780"/>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2" name="フローチャート : 判断 781"/>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3" name="テキスト ボックス 782"/>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35065</xdr:rowOff>
    </xdr:from>
    <xdr:to>
      <xdr:col>32</xdr:col>
      <xdr:colOff>238125</xdr:colOff>
      <xdr:row>57</xdr:row>
      <xdr:rowOff>136665</xdr:rowOff>
    </xdr:to>
    <xdr:sp macro="" textlink="">
      <xdr:nvSpPr>
        <xdr:cNvPr id="789" name="円/楕円 788"/>
        <xdr:cNvSpPr/>
      </xdr:nvSpPr>
      <xdr:spPr>
        <a:xfrm>
          <a:off x="221107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121442</xdr:rowOff>
    </xdr:from>
    <xdr:ext cx="469744" cy="259045"/>
    <xdr:sp macro="" textlink="">
      <xdr:nvSpPr>
        <xdr:cNvPr id="790" name="貸付金該当値テキスト"/>
        <xdr:cNvSpPr txBox="1"/>
      </xdr:nvSpPr>
      <xdr:spPr>
        <a:xfrm>
          <a:off x="22212300" y="972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34836</xdr:rowOff>
    </xdr:from>
    <xdr:to>
      <xdr:col>31</xdr:col>
      <xdr:colOff>85725</xdr:colOff>
      <xdr:row>57</xdr:row>
      <xdr:rowOff>136436</xdr:rowOff>
    </xdr:to>
    <xdr:sp macro="" textlink="">
      <xdr:nvSpPr>
        <xdr:cNvPr id="791" name="円/楕円 790"/>
        <xdr:cNvSpPr/>
      </xdr:nvSpPr>
      <xdr:spPr>
        <a:xfrm>
          <a:off x="21272500" y="9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127563</xdr:rowOff>
    </xdr:from>
    <xdr:ext cx="469744" cy="259045"/>
    <xdr:sp macro="" textlink="">
      <xdr:nvSpPr>
        <xdr:cNvPr id="792" name="テキスト ボックス 791"/>
        <xdr:cNvSpPr txBox="1"/>
      </xdr:nvSpPr>
      <xdr:spPr>
        <a:xfrm>
          <a:off x="21088427" y="99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34893</xdr:rowOff>
    </xdr:from>
    <xdr:to>
      <xdr:col>29</xdr:col>
      <xdr:colOff>568325</xdr:colOff>
      <xdr:row>57</xdr:row>
      <xdr:rowOff>136493</xdr:rowOff>
    </xdr:to>
    <xdr:sp macro="" textlink="">
      <xdr:nvSpPr>
        <xdr:cNvPr id="793" name="円/楕円 792"/>
        <xdr:cNvSpPr/>
      </xdr:nvSpPr>
      <xdr:spPr>
        <a:xfrm>
          <a:off x="20383500" y="98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127620</xdr:rowOff>
    </xdr:from>
    <xdr:ext cx="469744" cy="259045"/>
    <xdr:sp macro="" textlink="">
      <xdr:nvSpPr>
        <xdr:cNvPr id="794" name="テキスト ボックス 793"/>
        <xdr:cNvSpPr txBox="1"/>
      </xdr:nvSpPr>
      <xdr:spPr>
        <a:xfrm>
          <a:off x="20199427" y="99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34436</xdr:rowOff>
    </xdr:from>
    <xdr:to>
      <xdr:col>28</xdr:col>
      <xdr:colOff>365125</xdr:colOff>
      <xdr:row>57</xdr:row>
      <xdr:rowOff>136036</xdr:rowOff>
    </xdr:to>
    <xdr:sp macro="" textlink="">
      <xdr:nvSpPr>
        <xdr:cNvPr id="795" name="円/楕円 794"/>
        <xdr:cNvSpPr/>
      </xdr:nvSpPr>
      <xdr:spPr>
        <a:xfrm>
          <a:off x="19494500" y="98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127163</xdr:rowOff>
    </xdr:from>
    <xdr:ext cx="469744" cy="259045"/>
    <xdr:sp macro="" textlink="">
      <xdr:nvSpPr>
        <xdr:cNvPr id="796" name="テキスト ボックス 795"/>
        <xdr:cNvSpPr txBox="1"/>
      </xdr:nvSpPr>
      <xdr:spPr>
        <a:xfrm>
          <a:off x="19310427" y="989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29750</xdr:rowOff>
    </xdr:from>
    <xdr:to>
      <xdr:col>27</xdr:col>
      <xdr:colOff>161925</xdr:colOff>
      <xdr:row>57</xdr:row>
      <xdr:rowOff>131350</xdr:rowOff>
    </xdr:to>
    <xdr:sp macro="" textlink="">
      <xdr:nvSpPr>
        <xdr:cNvPr id="797" name="円/楕円 796"/>
        <xdr:cNvSpPr/>
      </xdr:nvSpPr>
      <xdr:spPr>
        <a:xfrm>
          <a:off x="18605500" y="98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122477</xdr:rowOff>
    </xdr:from>
    <xdr:ext cx="469744" cy="259045"/>
    <xdr:sp macro="" textlink="">
      <xdr:nvSpPr>
        <xdr:cNvPr id="798" name="テキスト ボックス 797"/>
        <xdr:cNvSpPr txBox="1"/>
      </xdr:nvSpPr>
      <xdr:spPr>
        <a:xfrm>
          <a:off x="18421427" y="98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3" name="直線コネクタ 822"/>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4"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5" name="直線コネクタ 824"/>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6"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7" name="直線コネクタ 826"/>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9816</xdr:rowOff>
    </xdr:from>
    <xdr:to>
      <xdr:col>32</xdr:col>
      <xdr:colOff>187325</xdr:colOff>
      <xdr:row>78</xdr:row>
      <xdr:rowOff>142557</xdr:rowOff>
    </xdr:to>
    <xdr:cxnSp macro="">
      <xdr:nvCxnSpPr>
        <xdr:cNvPr id="828" name="直線コネクタ 827"/>
        <xdr:cNvCxnSpPr/>
      </xdr:nvCxnSpPr>
      <xdr:spPr>
        <a:xfrm>
          <a:off x="21323300" y="13040016"/>
          <a:ext cx="838200" cy="4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29"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0" name="フローチャート : 判断 829"/>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9816</xdr:rowOff>
    </xdr:from>
    <xdr:to>
      <xdr:col>31</xdr:col>
      <xdr:colOff>34925</xdr:colOff>
      <xdr:row>76</xdr:row>
      <xdr:rowOff>83922</xdr:rowOff>
    </xdr:to>
    <xdr:cxnSp macro="">
      <xdr:nvCxnSpPr>
        <xdr:cNvPr id="831" name="直線コネクタ 830"/>
        <xdr:cNvCxnSpPr/>
      </xdr:nvCxnSpPr>
      <xdr:spPr>
        <a:xfrm flipV="1">
          <a:off x="20434300" y="13040016"/>
          <a:ext cx="889000" cy="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2" name="フローチャート : 判断 831"/>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3" name="テキスト ボックス 832"/>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83922</xdr:rowOff>
    </xdr:from>
    <xdr:to>
      <xdr:col>29</xdr:col>
      <xdr:colOff>517525</xdr:colOff>
      <xdr:row>77</xdr:row>
      <xdr:rowOff>50127</xdr:rowOff>
    </xdr:to>
    <xdr:cxnSp macro="">
      <xdr:nvCxnSpPr>
        <xdr:cNvPr id="834" name="直線コネクタ 833"/>
        <xdr:cNvCxnSpPr/>
      </xdr:nvCxnSpPr>
      <xdr:spPr>
        <a:xfrm flipV="1">
          <a:off x="19545300" y="13114122"/>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5" name="フローチャート : 判断 834"/>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6" name="テキスト ボックス 835"/>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50127</xdr:rowOff>
    </xdr:from>
    <xdr:to>
      <xdr:col>28</xdr:col>
      <xdr:colOff>314325</xdr:colOff>
      <xdr:row>77</xdr:row>
      <xdr:rowOff>53194</xdr:rowOff>
    </xdr:to>
    <xdr:cxnSp macro="">
      <xdr:nvCxnSpPr>
        <xdr:cNvPr id="837" name="直線コネクタ 836"/>
        <xdr:cNvCxnSpPr/>
      </xdr:nvCxnSpPr>
      <xdr:spPr>
        <a:xfrm flipV="1">
          <a:off x="18656300" y="13251777"/>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38" name="フローチャート : 判断 837"/>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39" name="テキスト ボックス 838"/>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0" name="フローチャート : 判断 839"/>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1" name="テキスト ボックス 840"/>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91757</xdr:rowOff>
    </xdr:from>
    <xdr:to>
      <xdr:col>32</xdr:col>
      <xdr:colOff>238125</xdr:colOff>
      <xdr:row>79</xdr:row>
      <xdr:rowOff>21907</xdr:rowOff>
    </xdr:to>
    <xdr:sp macro="" textlink="">
      <xdr:nvSpPr>
        <xdr:cNvPr id="847" name="円/楕円 846"/>
        <xdr:cNvSpPr/>
      </xdr:nvSpPr>
      <xdr:spPr>
        <a:xfrm>
          <a:off x="221107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6684</xdr:rowOff>
    </xdr:from>
    <xdr:ext cx="534377" cy="259045"/>
    <xdr:sp macro="" textlink="">
      <xdr:nvSpPr>
        <xdr:cNvPr id="848" name="繰出金該当値テキスト"/>
        <xdr:cNvSpPr txBox="1"/>
      </xdr:nvSpPr>
      <xdr:spPr>
        <a:xfrm>
          <a:off x="22212300" y="133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130467</xdr:rowOff>
    </xdr:from>
    <xdr:to>
      <xdr:col>31</xdr:col>
      <xdr:colOff>85725</xdr:colOff>
      <xdr:row>76</xdr:row>
      <xdr:rowOff>60616</xdr:rowOff>
    </xdr:to>
    <xdr:sp macro="" textlink="">
      <xdr:nvSpPr>
        <xdr:cNvPr id="849" name="円/楕円 848"/>
        <xdr:cNvSpPr/>
      </xdr:nvSpPr>
      <xdr:spPr>
        <a:xfrm>
          <a:off x="21272500" y="129892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77144</xdr:rowOff>
    </xdr:from>
    <xdr:ext cx="534377" cy="259045"/>
    <xdr:sp macro="" textlink="">
      <xdr:nvSpPr>
        <xdr:cNvPr id="850" name="テキスト ボックス 849"/>
        <xdr:cNvSpPr txBox="1"/>
      </xdr:nvSpPr>
      <xdr:spPr>
        <a:xfrm>
          <a:off x="21056111" y="127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33122</xdr:rowOff>
    </xdr:from>
    <xdr:to>
      <xdr:col>29</xdr:col>
      <xdr:colOff>568325</xdr:colOff>
      <xdr:row>76</xdr:row>
      <xdr:rowOff>134722</xdr:rowOff>
    </xdr:to>
    <xdr:sp macro="" textlink="">
      <xdr:nvSpPr>
        <xdr:cNvPr id="851" name="円/楕円 850"/>
        <xdr:cNvSpPr/>
      </xdr:nvSpPr>
      <xdr:spPr>
        <a:xfrm>
          <a:off x="20383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151248</xdr:rowOff>
    </xdr:from>
    <xdr:ext cx="534377" cy="259045"/>
    <xdr:sp macro="" textlink="">
      <xdr:nvSpPr>
        <xdr:cNvPr id="852" name="テキスト ボックス 851"/>
        <xdr:cNvSpPr txBox="1"/>
      </xdr:nvSpPr>
      <xdr:spPr>
        <a:xfrm>
          <a:off x="20167111" y="128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170777</xdr:rowOff>
    </xdr:from>
    <xdr:to>
      <xdr:col>28</xdr:col>
      <xdr:colOff>365125</xdr:colOff>
      <xdr:row>77</xdr:row>
      <xdr:rowOff>100927</xdr:rowOff>
    </xdr:to>
    <xdr:sp macro="" textlink="">
      <xdr:nvSpPr>
        <xdr:cNvPr id="853" name="円/楕円 852"/>
        <xdr:cNvSpPr/>
      </xdr:nvSpPr>
      <xdr:spPr>
        <a:xfrm>
          <a:off x="19494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92054</xdr:rowOff>
    </xdr:from>
    <xdr:ext cx="534377" cy="259045"/>
    <xdr:sp macro="" textlink="">
      <xdr:nvSpPr>
        <xdr:cNvPr id="854" name="テキスト ボックス 853"/>
        <xdr:cNvSpPr txBox="1"/>
      </xdr:nvSpPr>
      <xdr:spPr>
        <a:xfrm>
          <a:off x="19278111" y="1329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2394</xdr:rowOff>
    </xdr:from>
    <xdr:to>
      <xdr:col>27</xdr:col>
      <xdr:colOff>161925</xdr:colOff>
      <xdr:row>77</xdr:row>
      <xdr:rowOff>103994</xdr:rowOff>
    </xdr:to>
    <xdr:sp macro="" textlink="">
      <xdr:nvSpPr>
        <xdr:cNvPr id="855" name="円/楕円 854"/>
        <xdr:cNvSpPr/>
      </xdr:nvSpPr>
      <xdr:spPr>
        <a:xfrm>
          <a:off x="18605500" y="132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95121</xdr:rowOff>
    </xdr:from>
    <xdr:ext cx="534377" cy="259045"/>
    <xdr:sp macro="" textlink="">
      <xdr:nvSpPr>
        <xdr:cNvPr id="856" name="テキスト ボックス 855"/>
        <xdr:cNvSpPr txBox="1"/>
      </xdr:nvSpPr>
      <xdr:spPr>
        <a:xfrm>
          <a:off x="18389111" y="1329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2" name="フローチャート : 判断 89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3" name="テキスト ボックス 89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7" name="フローチャート : 判断 89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898" name="テキスト ボックス 89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9" name="テキスト ボックス 90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3" name="テキスト ボックス 91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人件費は、地域手当の支給率を</a:t>
          </a:r>
          <a:r>
            <a:rPr kumimoji="1" lang="en-US" altLang="ja-JP" sz="1100">
              <a:latin typeface="ＭＳ Ｐゴシック"/>
            </a:rPr>
            <a:t>3%</a:t>
          </a:r>
          <a:r>
            <a:rPr kumimoji="1" lang="ja-JP" altLang="en-US" sz="1100">
              <a:latin typeface="ＭＳ Ｐゴシック"/>
            </a:rPr>
            <a:t>→</a:t>
          </a:r>
          <a:r>
            <a:rPr kumimoji="1" lang="en-US" altLang="ja-JP" sz="1100">
              <a:latin typeface="ＭＳ Ｐゴシック"/>
            </a:rPr>
            <a:t>6%</a:t>
          </a:r>
          <a:r>
            <a:rPr kumimoji="1" lang="ja-JP" altLang="en-US" sz="1100">
              <a:latin typeface="ＭＳ Ｐゴシック"/>
            </a:rPr>
            <a:t>に変更したことや人事院勧告に基づく給料表の改定等により職員給は対前年度比で増となったが、定年退職者の減による退職手当の減により、全体では対前年度比</a:t>
          </a:r>
          <a:r>
            <a:rPr kumimoji="1" lang="en-US" altLang="ja-JP" sz="1100">
              <a:latin typeface="ＭＳ Ｐゴシック"/>
            </a:rPr>
            <a:t>1,747</a:t>
          </a:r>
          <a:r>
            <a:rPr kumimoji="1" lang="ja-JP" altLang="en-US" sz="1100">
              <a:latin typeface="ＭＳ Ｐゴシック"/>
            </a:rPr>
            <a:t>円減の</a:t>
          </a:r>
          <a:r>
            <a:rPr kumimoji="1" lang="en-US" altLang="ja-JP" sz="1100">
              <a:latin typeface="ＭＳ Ｐゴシック"/>
            </a:rPr>
            <a:t>43,068</a:t>
          </a:r>
          <a:r>
            <a:rPr kumimoji="1" lang="ja-JP" altLang="en-US" sz="1100">
              <a:latin typeface="ＭＳ Ｐゴシック"/>
            </a:rPr>
            <a:t>円となった。類似団体平均と比較して</a:t>
          </a:r>
          <a:r>
            <a:rPr kumimoji="1" lang="en-US" altLang="ja-JP" sz="1100">
              <a:latin typeface="ＭＳ Ｐゴシック"/>
            </a:rPr>
            <a:t>12,653</a:t>
          </a:r>
          <a:r>
            <a:rPr kumimoji="1" lang="ja-JP" altLang="en-US" sz="1100">
              <a:latin typeface="ＭＳ Ｐゴシック"/>
            </a:rPr>
            <a:t>円下回っている。</a:t>
          </a:r>
          <a:endParaRPr kumimoji="1" lang="en-US" altLang="ja-JP" sz="1100">
            <a:latin typeface="ＭＳ Ｐゴシック"/>
          </a:endParaRPr>
        </a:p>
        <a:p>
          <a:r>
            <a:rPr kumimoji="1" lang="ja-JP" altLang="en-US" sz="1100">
              <a:latin typeface="ＭＳ Ｐゴシック"/>
            </a:rPr>
            <a:t>扶助費は、臨時福祉給付金の支給や放課後等デイサービスの利用増によって増となり、前年度比</a:t>
          </a:r>
          <a:r>
            <a:rPr kumimoji="1" lang="en-US" altLang="ja-JP" sz="1100">
              <a:latin typeface="ＭＳ Ｐゴシック"/>
            </a:rPr>
            <a:t>2,382</a:t>
          </a:r>
          <a:r>
            <a:rPr kumimoji="1" lang="ja-JP" altLang="en-US" sz="1100">
              <a:latin typeface="ＭＳ Ｐゴシック"/>
            </a:rPr>
            <a:t>円増の</a:t>
          </a:r>
          <a:r>
            <a:rPr kumimoji="1" lang="en-US" altLang="ja-JP" sz="1100">
              <a:latin typeface="ＭＳ Ｐゴシック"/>
            </a:rPr>
            <a:t>74,515</a:t>
          </a:r>
          <a:r>
            <a:rPr kumimoji="1" lang="ja-JP" altLang="en-US" sz="1100">
              <a:latin typeface="ＭＳ Ｐゴシック"/>
            </a:rPr>
            <a:t>円となった。類似団体平均と比較して</a:t>
          </a:r>
          <a:r>
            <a:rPr kumimoji="1" lang="en-US" altLang="ja-JP" sz="1100">
              <a:latin typeface="ＭＳ Ｐゴシック"/>
            </a:rPr>
            <a:t>4,837</a:t>
          </a:r>
          <a:r>
            <a:rPr kumimoji="1" lang="ja-JP" altLang="en-US" sz="1100">
              <a:latin typeface="ＭＳ Ｐゴシック"/>
            </a:rPr>
            <a:t>円下回っている。</a:t>
          </a:r>
          <a:endParaRPr kumimoji="1" lang="en-US" altLang="ja-JP" sz="1100">
            <a:latin typeface="ＭＳ Ｐゴシック"/>
          </a:endParaRPr>
        </a:p>
        <a:p>
          <a:r>
            <a:rPr kumimoji="1" lang="ja-JP" altLang="en-US" sz="1100">
              <a:latin typeface="ＭＳ Ｐゴシック"/>
            </a:rPr>
            <a:t>補助費等は、下水道事業が特別会計から企業会計へ移行したことに伴い、下水道事業会計への繰出金の一部が補助費等へと変更となったことにより、対前年度比</a:t>
          </a:r>
          <a:r>
            <a:rPr kumimoji="1" lang="en-US" altLang="ja-JP" sz="1100">
              <a:latin typeface="ＭＳ Ｐゴシック"/>
            </a:rPr>
            <a:t>13,607</a:t>
          </a:r>
          <a:r>
            <a:rPr kumimoji="1" lang="ja-JP" altLang="en-US" sz="1100">
              <a:latin typeface="ＭＳ Ｐゴシック"/>
            </a:rPr>
            <a:t>円増の</a:t>
          </a:r>
          <a:r>
            <a:rPr kumimoji="1" lang="en-US" altLang="ja-JP" sz="1100">
              <a:latin typeface="ＭＳ Ｐゴシック"/>
            </a:rPr>
            <a:t>41,961</a:t>
          </a:r>
          <a:r>
            <a:rPr kumimoji="1" lang="ja-JP" altLang="en-US" sz="1100">
              <a:latin typeface="ＭＳ Ｐゴシック"/>
            </a:rPr>
            <a:t>円となった。類似団体平均と比較して</a:t>
          </a:r>
          <a:r>
            <a:rPr kumimoji="1" lang="en-US" altLang="ja-JP" sz="1100">
              <a:latin typeface="ＭＳ Ｐゴシック"/>
            </a:rPr>
            <a:t>6,001</a:t>
          </a:r>
          <a:r>
            <a:rPr kumimoji="1" lang="ja-JP" altLang="en-US" sz="1100">
              <a:latin typeface="ＭＳ Ｐゴシック"/>
            </a:rPr>
            <a:t>円上回っている。</a:t>
          </a:r>
          <a:endParaRPr kumimoji="1" lang="en-US" altLang="ja-JP" sz="1100">
            <a:latin typeface="ＭＳ Ｐゴシック"/>
          </a:endParaRPr>
        </a:p>
        <a:p>
          <a:r>
            <a:rPr kumimoji="1" lang="ja-JP" altLang="en-US" sz="1100">
              <a:latin typeface="ＭＳ Ｐゴシック"/>
            </a:rPr>
            <a:t>普通建設事業費（うち更新整備）は、新庁舎建設事業や半田赤レンガ建物整備、児童発達支援センターつくし学園整備事業等が終了したことに伴い、対前年度比</a:t>
          </a:r>
          <a:r>
            <a:rPr kumimoji="1" lang="en-US" altLang="ja-JP" sz="1100">
              <a:latin typeface="ＭＳ Ｐゴシック"/>
            </a:rPr>
            <a:t>10,506</a:t>
          </a:r>
          <a:r>
            <a:rPr kumimoji="1" lang="ja-JP" altLang="en-US" sz="1100">
              <a:latin typeface="ＭＳ Ｐゴシック"/>
            </a:rPr>
            <a:t>円減の</a:t>
          </a:r>
          <a:r>
            <a:rPr kumimoji="1" lang="en-US" altLang="ja-JP" sz="1100">
              <a:latin typeface="ＭＳ Ｐゴシック"/>
            </a:rPr>
            <a:t>20,884</a:t>
          </a:r>
          <a:r>
            <a:rPr kumimoji="1" lang="ja-JP" altLang="en-US" sz="1100">
              <a:latin typeface="ＭＳ Ｐゴシック"/>
            </a:rPr>
            <a:t>円となった。類似団体平均と比較して</a:t>
          </a:r>
          <a:r>
            <a:rPr kumimoji="1" lang="en-US" altLang="ja-JP" sz="1100">
              <a:latin typeface="ＭＳ Ｐゴシック"/>
            </a:rPr>
            <a:t>5,252</a:t>
          </a:r>
          <a:r>
            <a:rPr kumimoji="1" lang="ja-JP" altLang="en-US" sz="1100">
              <a:latin typeface="ＭＳ Ｐゴシック"/>
            </a:rPr>
            <a:t>円下回っている。</a:t>
          </a:r>
        </a:p>
        <a:p>
          <a:r>
            <a:rPr kumimoji="1" lang="ja-JP" altLang="en-US" sz="1100">
              <a:latin typeface="ＭＳ Ｐゴシック"/>
            </a:rPr>
            <a:t>投資及び出資金は、下水道事業が特別会計から企業会計へ移行したことに伴い、下水道事業会計への繰出金の一部が投資及び出資金へと変更となったことにより、対前年度比</a:t>
          </a:r>
          <a:r>
            <a:rPr kumimoji="1" lang="en-US" altLang="ja-JP" sz="1100">
              <a:latin typeface="ＭＳ Ｐゴシック"/>
            </a:rPr>
            <a:t>9,424</a:t>
          </a:r>
          <a:r>
            <a:rPr kumimoji="1" lang="ja-JP" altLang="en-US" sz="1100">
              <a:latin typeface="ＭＳ Ｐゴシック"/>
            </a:rPr>
            <a:t>円増の</a:t>
          </a:r>
          <a:r>
            <a:rPr kumimoji="1" lang="en-US" altLang="ja-JP" sz="1100">
              <a:latin typeface="ＭＳ Ｐゴシック"/>
            </a:rPr>
            <a:t>41,961</a:t>
          </a:r>
          <a:r>
            <a:rPr kumimoji="1" lang="ja-JP" altLang="en-US" sz="1100">
              <a:latin typeface="ＭＳ Ｐゴシック"/>
            </a:rPr>
            <a:t>円となった。類似団体平均と比較して</a:t>
          </a:r>
          <a:r>
            <a:rPr kumimoji="1" lang="en-US" altLang="ja-JP" sz="1100">
              <a:latin typeface="ＭＳ Ｐゴシック"/>
            </a:rPr>
            <a:t>8,248</a:t>
          </a:r>
          <a:r>
            <a:rPr kumimoji="1" lang="ja-JP" altLang="en-US" sz="1100">
              <a:latin typeface="ＭＳ Ｐゴシック"/>
            </a:rPr>
            <a:t>円上回っている。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は、下水道事業が特別会計から企業会計へ移行したことに伴い、下水道事業会計への繰出金が</a:t>
          </a:r>
          <a:r>
            <a:rPr kumimoji="1" lang="ja-JP" altLang="en-US" sz="1100">
              <a:solidFill>
                <a:schemeClr val="dk1"/>
              </a:solidFill>
              <a:effectLst/>
              <a:latin typeface="+mn-lt"/>
              <a:ea typeface="+mn-ea"/>
              <a:cs typeface="+mn-cs"/>
            </a:rPr>
            <a:t>補助費等、投資及び</a:t>
          </a:r>
          <a:r>
            <a:rPr kumimoji="1" lang="ja-JP" altLang="ja-JP" sz="1100">
              <a:solidFill>
                <a:schemeClr val="dk1"/>
              </a:solidFill>
              <a:effectLst/>
              <a:latin typeface="+mn-lt"/>
              <a:ea typeface="+mn-ea"/>
              <a:cs typeface="+mn-cs"/>
            </a:rPr>
            <a:t>出資金へと変更となったことにより、対前年度比</a:t>
          </a:r>
          <a:r>
            <a:rPr kumimoji="1" lang="en-US" altLang="ja-JP" sz="1100">
              <a:solidFill>
                <a:schemeClr val="dk1"/>
              </a:solidFill>
              <a:effectLst/>
              <a:latin typeface="+mj-ea"/>
              <a:ea typeface="+mj-ea"/>
              <a:cs typeface="+mn-cs"/>
            </a:rPr>
            <a:t>24,968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j-ea"/>
              <a:ea typeface="+mj-ea"/>
              <a:cs typeface="+mn-cs"/>
            </a:rPr>
            <a:t>23,850</a:t>
          </a:r>
          <a:r>
            <a:rPr kumimoji="1" lang="ja-JP" altLang="ja-JP" sz="1100">
              <a:solidFill>
                <a:schemeClr val="dk1"/>
              </a:solidFill>
              <a:effectLst/>
              <a:latin typeface="+mn-lt"/>
              <a:ea typeface="+mn-ea"/>
              <a:cs typeface="+mn-cs"/>
            </a:rPr>
            <a:t>円となった。類似団体平均と比較して</a:t>
          </a:r>
          <a:r>
            <a:rPr kumimoji="1" lang="en-US" altLang="ja-JP" sz="1100">
              <a:solidFill>
                <a:schemeClr val="dk1"/>
              </a:solidFill>
              <a:effectLst/>
              <a:latin typeface="+mj-ea"/>
              <a:ea typeface="+mj-ea"/>
              <a:cs typeface="+mn-cs"/>
            </a:rPr>
            <a:t>17,185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Ｐゴシック"/>
            </a:rPr>
            <a:t>積立金は、主に前年度繰越金等余剰金を財源とした積立てを行っている公共施設整備基金積立金の減により、対前年度比</a:t>
          </a:r>
          <a:r>
            <a:rPr kumimoji="1" lang="en-US" altLang="ja-JP" sz="1100">
              <a:latin typeface="ＭＳ Ｐゴシック"/>
            </a:rPr>
            <a:t>1,662</a:t>
          </a:r>
          <a:r>
            <a:rPr kumimoji="1" lang="ja-JP" altLang="en-US" sz="1100">
              <a:latin typeface="ＭＳ Ｐゴシック"/>
            </a:rPr>
            <a:t>円減の</a:t>
          </a:r>
          <a:r>
            <a:rPr kumimoji="1" lang="en-US" altLang="ja-JP" sz="1100">
              <a:latin typeface="ＭＳ Ｐゴシック"/>
            </a:rPr>
            <a:t>9,996</a:t>
          </a:r>
          <a:r>
            <a:rPr kumimoji="1" lang="ja-JP" altLang="en-US" sz="1100">
              <a:latin typeface="ＭＳ Ｐゴシック"/>
            </a:rPr>
            <a:t>千円となった。類似団体平均と比較して</a:t>
          </a:r>
          <a:r>
            <a:rPr kumimoji="1" lang="en-US" altLang="ja-JP" sz="1100">
              <a:latin typeface="ＭＳ Ｐゴシック"/>
            </a:rPr>
            <a:t>10,017</a:t>
          </a:r>
          <a:r>
            <a:rPr kumimoji="1" lang="ja-JP" altLang="en-US" sz="1100">
              <a:latin typeface="ＭＳ Ｐゴシック"/>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163649</xdr:rowOff>
    </xdr:from>
    <xdr:to>
      <xdr:col>6</xdr:col>
      <xdr:colOff>511175</xdr:colOff>
      <xdr:row>36</xdr:row>
      <xdr:rowOff>47172</xdr:rowOff>
    </xdr:to>
    <xdr:cxnSp macro="">
      <xdr:nvCxnSpPr>
        <xdr:cNvPr id="63" name="直線コネクタ 62"/>
        <xdr:cNvCxnSpPr/>
      </xdr:nvCxnSpPr>
      <xdr:spPr>
        <a:xfrm>
          <a:off x="3797300" y="5992949"/>
          <a:ext cx="8382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163649</xdr:rowOff>
    </xdr:from>
    <xdr:to>
      <xdr:col>5</xdr:col>
      <xdr:colOff>358775</xdr:colOff>
      <xdr:row>35</xdr:row>
      <xdr:rowOff>109764</xdr:rowOff>
    </xdr:to>
    <xdr:cxnSp macro="">
      <xdr:nvCxnSpPr>
        <xdr:cNvPr id="66" name="直線コネクタ 65"/>
        <xdr:cNvCxnSpPr/>
      </xdr:nvCxnSpPr>
      <xdr:spPr>
        <a:xfrm flipV="1">
          <a:off x="2908300" y="59929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109764</xdr:rowOff>
    </xdr:from>
    <xdr:to>
      <xdr:col>4</xdr:col>
      <xdr:colOff>155575</xdr:colOff>
      <xdr:row>35</xdr:row>
      <xdr:rowOff>162016</xdr:rowOff>
    </xdr:to>
    <xdr:cxnSp macro="">
      <xdr:nvCxnSpPr>
        <xdr:cNvPr id="69" name="直線コネクタ 68"/>
        <xdr:cNvCxnSpPr/>
      </xdr:nvCxnSpPr>
      <xdr:spPr>
        <a:xfrm flipV="1">
          <a:off x="2019300" y="61105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111942</xdr:rowOff>
    </xdr:from>
    <xdr:to>
      <xdr:col>2</xdr:col>
      <xdr:colOff>638175</xdr:colOff>
      <xdr:row>35</xdr:row>
      <xdr:rowOff>162016</xdr:rowOff>
    </xdr:to>
    <xdr:cxnSp macro="">
      <xdr:nvCxnSpPr>
        <xdr:cNvPr id="72" name="直線コネクタ 71"/>
        <xdr:cNvCxnSpPr/>
      </xdr:nvCxnSpPr>
      <xdr:spPr>
        <a:xfrm>
          <a:off x="1130300" y="6112692"/>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167822</xdr:rowOff>
    </xdr:from>
    <xdr:to>
      <xdr:col>6</xdr:col>
      <xdr:colOff>561975</xdr:colOff>
      <xdr:row>36</xdr:row>
      <xdr:rowOff>97972</xdr:rowOff>
    </xdr:to>
    <xdr:sp macro="" textlink="">
      <xdr:nvSpPr>
        <xdr:cNvPr id="82" name="円/楕円 81"/>
        <xdr:cNvSpPr/>
      </xdr:nvSpPr>
      <xdr:spPr>
        <a:xfrm>
          <a:off x="45847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146249</xdr:rowOff>
    </xdr:from>
    <xdr:ext cx="469744" cy="259045"/>
    <xdr:sp macro="" textlink="">
      <xdr:nvSpPr>
        <xdr:cNvPr id="83" name="議会費該当値テキスト"/>
        <xdr:cNvSpPr txBox="1"/>
      </xdr:nvSpPr>
      <xdr:spPr>
        <a:xfrm>
          <a:off x="4686300"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112849</xdr:rowOff>
    </xdr:from>
    <xdr:to>
      <xdr:col>5</xdr:col>
      <xdr:colOff>409575</xdr:colOff>
      <xdr:row>35</xdr:row>
      <xdr:rowOff>42999</xdr:rowOff>
    </xdr:to>
    <xdr:sp macro="" textlink="">
      <xdr:nvSpPr>
        <xdr:cNvPr id="84" name="円/楕円 83"/>
        <xdr:cNvSpPr/>
      </xdr:nvSpPr>
      <xdr:spPr>
        <a:xfrm>
          <a:off x="3746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34126</xdr:rowOff>
    </xdr:from>
    <xdr:ext cx="469744" cy="259045"/>
    <xdr:sp macro="" textlink="">
      <xdr:nvSpPr>
        <xdr:cNvPr id="85" name="テキスト ボックス 84"/>
        <xdr:cNvSpPr txBox="1"/>
      </xdr:nvSpPr>
      <xdr:spPr>
        <a:xfrm>
          <a:off x="3562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58964</xdr:rowOff>
    </xdr:from>
    <xdr:to>
      <xdr:col>4</xdr:col>
      <xdr:colOff>206375</xdr:colOff>
      <xdr:row>35</xdr:row>
      <xdr:rowOff>160564</xdr:rowOff>
    </xdr:to>
    <xdr:sp macro="" textlink="">
      <xdr:nvSpPr>
        <xdr:cNvPr id="86" name="円/楕円 85"/>
        <xdr:cNvSpPr/>
      </xdr:nvSpPr>
      <xdr:spPr>
        <a:xfrm>
          <a:off x="2857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151691</xdr:rowOff>
    </xdr:from>
    <xdr:ext cx="469744" cy="259045"/>
    <xdr:sp macro="" textlink="">
      <xdr:nvSpPr>
        <xdr:cNvPr id="87" name="テキスト ボックス 86"/>
        <xdr:cNvSpPr txBox="1"/>
      </xdr:nvSpPr>
      <xdr:spPr>
        <a:xfrm>
          <a:off x="2673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111216</xdr:rowOff>
    </xdr:from>
    <xdr:to>
      <xdr:col>3</xdr:col>
      <xdr:colOff>3175</xdr:colOff>
      <xdr:row>36</xdr:row>
      <xdr:rowOff>41366</xdr:rowOff>
    </xdr:to>
    <xdr:sp macro="" textlink="">
      <xdr:nvSpPr>
        <xdr:cNvPr id="88" name="円/楕円 87"/>
        <xdr:cNvSpPr/>
      </xdr:nvSpPr>
      <xdr:spPr>
        <a:xfrm>
          <a:off x="1968500" y="61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32493</xdr:rowOff>
    </xdr:from>
    <xdr:ext cx="469744" cy="259045"/>
    <xdr:sp macro="" textlink="">
      <xdr:nvSpPr>
        <xdr:cNvPr id="89" name="テキスト ボックス 88"/>
        <xdr:cNvSpPr txBox="1"/>
      </xdr:nvSpPr>
      <xdr:spPr>
        <a:xfrm>
          <a:off x="1784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61142</xdr:rowOff>
    </xdr:from>
    <xdr:to>
      <xdr:col>1</xdr:col>
      <xdr:colOff>485775</xdr:colOff>
      <xdr:row>35</xdr:row>
      <xdr:rowOff>162742</xdr:rowOff>
    </xdr:to>
    <xdr:sp macro="" textlink="">
      <xdr:nvSpPr>
        <xdr:cNvPr id="90" name="円/楕円 89"/>
        <xdr:cNvSpPr/>
      </xdr:nvSpPr>
      <xdr:spPr>
        <a:xfrm>
          <a:off x="1079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153869</xdr:rowOff>
    </xdr:from>
    <xdr:ext cx="469744" cy="259045"/>
    <xdr:sp macro="" textlink="">
      <xdr:nvSpPr>
        <xdr:cNvPr id="91" name="テキスト ボックス 90"/>
        <xdr:cNvSpPr txBox="1"/>
      </xdr:nvSpPr>
      <xdr:spPr>
        <a:xfrm>
          <a:off x="895427"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124873</xdr:rowOff>
    </xdr:from>
    <xdr:to>
      <xdr:col>6</xdr:col>
      <xdr:colOff>511175</xdr:colOff>
      <xdr:row>57</xdr:row>
      <xdr:rowOff>162692</xdr:rowOff>
    </xdr:to>
    <xdr:cxnSp macro="">
      <xdr:nvCxnSpPr>
        <xdr:cNvPr id="118" name="直線コネクタ 117"/>
        <xdr:cNvCxnSpPr/>
      </xdr:nvCxnSpPr>
      <xdr:spPr>
        <a:xfrm>
          <a:off x="3797300" y="9897523"/>
          <a:ext cx="83820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100134</xdr:rowOff>
    </xdr:from>
    <xdr:to>
      <xdr:col>5</xdr:col>
      <xdr:colOff>358775</xdr:colOff>
      <xdr:row>57</xdr:row>
      <xdr:rowOff>124873</xdr:rowOff>
    </xdr:to>
    <xdr:cxnSp macro="">
      <xdr:nvCxnSpPr>
        <xdr:cNvPr id="121" name="直線コネクタ 120"/>
        <xdr:cNvCxnSpPr/>
      </xdr:nvCxnSpPr>
      <xdr:spPr>
        <a:xfrm>
          <a:off x="2908300" y="9701334"/>
          <a:ext cx="889000" cy="19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100134</xdr:rowOff>
    </xdr:from>
    <xdr:to>
      <xdr:col>4</xdr:col>
      <xdr:colOff>155575</xdr:colOff>
      <xdr:row>57</xdr:row>
      <xdr:rowOff>102799</xdr:rowOff>
    </xdr:to>
    <xdr:cxnSp macro="">
      <xdr:nvCxnSpPr>
        <xdr:cNvPr id="124" name="直線コネクタ 123"/>
        <xdr:cNvCxnSpPr/>
      </xdr:nvCxnSpPr>
      <xdr:spPr>
        <a:xfrm flipV="1">
          <a:off x="2019300" y="9701334"/>
          <a:ext cx="889000" cy="1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102799</xdr:rowOff>
    </xdr:from>
    <xdr:to>
      <xdr:col>2</xdr:col>
      <xdr:colOff>638175</xdr:colOff>
      <xdr:row>57</xdr:row>
      <xdr:rowOff>156936</xdr:rowOff>
    </xdr:to>
    <xdr:cxnSp macro="">
      <xdr:nvCxnSpPr>
        <xdr:cNvPr id="127" name="直線コネクタ 126"/>
        <xdr:cNvCxnSpPr/>
      </xdr:nvCxnSpPr>
      <xdr:spPr>
        <a:xfrm flipV="1">
          <a:off x="1130300" y="9875449"/>
          <a:ext cx="889000" cy="5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111892</xdr:rowOff>
    </xdr:from>
    <xdr:to>
      <xdr:col>6</xdr:col>
      <xdr:colOff>561975</xdr:colOff>
      <xdr:row>58</xdr:row>
      <xdr:rowOff>42042</xdr:rowOff>
    </xdr:to>
    <xdr:sp macro="" textlink="">
      <xdr:nvSpPr>
        <xdr:cNvPr id="137" name="円/楕円 136"/>
        <xdr:cNvSpPr/>
      </xdr:nvSpPr>
      <xdr:spPr>
        <a:xfrm>
          <a:off x="4584700" y="98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26819</xdr:rowOff>
    </xdr:from>
    <xdr:ext cx="534377" cy="259045"/>
    <xdr:sp macro="" textlink="">
      <xdr:nvSpPr>
        <xdr:cNvPr id="138" name="総務費該当値テキスト"/>
        <xdr:cNvSpPr txBox="1"/>
      </xdr:nvSpPr>
      <xdr:spPr>
        <a:xfrm>
          <a:off x="4686300" y="97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74073</xdr:rowOff>
    </xdr:from>
    <xdr:to>
      <xdr:col>5</xdr:col>
      <xdr:colOff>409575</xdr:colOff>
      <xdr:row>58</xdr:row>
      <xdr:rowOff>4223</xdr:rowOff>
    </xdr:to>
    <xdr:sp macro="" textlink="">
      <xdr:nvSpPr>
        <xdr:cNvPr id="139" name="円/楕円 138"/>
        <xdr:cNvSpPr/>
      </xdr:nvSpPr>
      <xdr:spPr>
        <a:xfrm>
          <a:off x="3746500" y="98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166800</xdr:rowOff>
    </xdr:from>
    <xdr:ext cx="534377" cy="259045"/>
    <xdr:sp macro="" textlink="">
      <xdr:nvSpPr>
        <xdr:cNvPr id="140" name="テキスト ボックス 139"/>
        <xdr:cNvSpPr txBox="1"/>
      </xdr:nvSpPr>
      <xdr:spPr>
        <a:xfrm>
          <a:off x="3530111" y="99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49334</xdr:rowOff>
    </xdr:from>
    <xdr:to>
      <xdr:col>4</xdr:col>
      <xdr:colOff>206375</xdr:colOff>
      <xdr:row>56</xdr:row>
      <xdr:rowOff>150934</xdr:rowOff>
    </xdr:to>
    <xdr:sp macro="" textlink="">
      <xdr:nvSpPr>
        <xdr:cNvPr id="141" name="円/楕円 140"/>
        <xdr:cNvSpPr/>
      </xdr:nvSpPr>
      <xdr:spPr>
        <a:xfrm>
          <a:off x="28575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167461</xdr:rowOff>
    </xdr:from>
    <xdr:ext cx="534377" cy="259045"/>
    <xdr:sp macro="" textlink="">
      <xdr:nvSpPr>
        <xdr:cNvPr id="142" name="テキスト ボックス 141"/>
        <xdr:cNvSpPr txBox="1"/>
      </xdr:nvSpPr>
      <xdr:spPr>
        <a:xfrm>
          <a:off x="2641111" y="94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51999</xdr:rowOff>
    </xdr:from>
    <xdr:to>
      <xdr:col>3</xdr:col>
      <xdr:colOff>3175</xdr:colOff>
      <xdr:row>57</xdr:row>
      <xdr:rowOff>153599</xdr:rowOff>
    </xdr:to>
    <xdr:sp macro="" textlink="">
      <xdr:nvSpPr>
        <xdr:cNvPr id="143" name="円/楕円 142"/>
        <xdr:cNvSpPr/>
      </xdr:nvSpPr>
      <xdr:spPr>
        <a:xfrm>
          <a:off x="1968500" y="98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144726</xdr:rowOff>
    </xdr:from>
    <xdr:ext cx="534377" cy="259045"/>
    <xdr:sp macro="" textlink="">
      <xdr:nvSpPr>
        <xdr:cNvPr id="144" name="テキスト ボックス 143"/>
        <xdr:cNvSpPr txBox="1"/>
      </xdr:nvSpPr>
      <xdr:spPr>
        <a:xfrm>
          <a:off x="1752111" y="99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106136</xdr:rowOff>
    </xdr:from>
    <xdr:to>
      <xdr:col>1</xdr:col>
      <xdr:colOff>485775</xdr:colOff>
      <xdr:row>58</xdr:row>
      <xdr:rowOff>36286</xdr:rowOff>
    </xdr:to>
    <xdr:sp macro="" textlink="">
      <xdr:nvSpPr>
        <xdr:cNvPr id="145" name="円/楕円 144"/>
        <xdr:cNvSpPr/>
      </xdr:nvSpPr>
      <xdr:spPr>
        <a:xfrm>
          <a:off x="1079500" y="98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27413</xdr:rowOff>
    </xdr:from>
    <xdr:ext cx="534377" cy="259045"/>
    <xdr:sp macro="" textlink="">
      <xdr:nvSpPr>
        <xdr:cNvPr id="146" name="テキスト ボックス 145"/>
        <xdr:cNvSpPr txBox="1"/>
      </xdr:nvSpPr>
      <xdr:spPr>
        <a:xfrm>
          <a:off x="863111" y="99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120193</xdr:rowOff>
    </xdr:from>
    <xdr:to>
      <xdr:col>6</xdr:col>
      <xdr:colOff>511175</xdr:colOff>
      <xdr:row>76</xdr:row>
      <xdr:rowOff>163837</xdr:rowOff>
    </xdr:to>
    <xdr:cxnSp macro="">
      <xdr:nvCxnSpPr>
        <xdr:cNvPr id="176" name="直線コネクタ 175"/>
        <xdr:cNvCxnSpPr/>
      </xdr:nvCxnSpPr>
      <xdr:spPr>
        <a:xfrm flipV="1">
          <a:off x="3797300" y="13150393"/>
          <a:ext cx="8382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163837</xdr:rowOff>
    </xdr:from>
    <xdr:to>
      <xdr:col>5</xdr:col>
      <xdr:colOff>358775</xdr:colOff>
      <xdr:row>77</xdr:row>
      <xdr:rowOff>11094</xdr:rowOff>
    </xdr:to>
    <xdr:cxnSp macro="">
      <xdr:nvCxnSpPr>
        <xdr:cNvPr id="179" name="直線コネクタ 178"/>
        <xdr:cNvCxnSpPr/>
      </xdr:nvCxnSpPr>
      <xdr:spPr>
        <a:xfrm flipV="1">
          <a:off x="2908300" y="13194037"/>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11094</xdr:rowOff>
    </xdr:from>
    <xdr:to>
      <xdr:col>4</xdr:col>
      <xdr:colOff>155575</xdr:colOff>
      <xdr:row>78</xdr:row>
      <xdr:rowOff>102</xdr:rowOff>
    </xdr:to>
    <xdr:cxnSp macro="">
      <xdr:nvCxnSpPr>
        <xdr:cNvPr id="182" name="直線コネクタ 181"/>
        <xdr:cNvCxnSpPr/>
      </xdr:nvCxnSpPr>
      <xdr:spPr>
        <a:xfrm flipV="1">
          <a:off x="2019300" y="13212744"/>
          <a:ext cx="889000" cy="1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xdr:rowOff>
    </xdr:from>
    <xdr:to>
      <xdr:col>2</xdr:col>
      <xdr:colOff>638175</xdr:colOff>
      <xdr:row>78</xdr:row>
      <xdr:rowOff>43878</xdr:rowOff>
    </xdr:to>
    <xdr:cxnSp macro="">
      <xdr:nvCxnSpPr>
        <xdr:cNvPr id="185" name="直線コネクタ 184"/>
        <xdr:cNvCxnSpPr/>
      </xdr:nvCxnSpPr>
      <xdr:spPr>
        <a:xfrm flipV="1">
          <a:off x="1130300" y="13373202"/>
          <a:ext cx="889000" cy="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69393</xdr:rowOff>
    </xdr:from>
    <xdr:to>
      <xdr:col>6</xdr:col>
      <xdr:colOff>561975</xdr:colOff>
      <xdr:row>76</xdr:row>
      <xdr:rowOff>170993</xdr:rowOff>
    </xdr:to>
    <xdr:sp macro="" textlink="">
      <xdr:nvSpPr>
        <xdr:cNvPr id="195" name="円/楕円 194"/>
        <xdr:cNvSpPr/>
      </xdr:nvSpPr>
      <xdr:spPr>
        <a:xfrm>
          <a:off x="4584700" y="130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47820</xdr:rowOff>
    </xdr:from>
    <xdr:ext cx="599010" cy="259045"/>
    <xdr:sp macro="" textlink="">
      <xdr:nvSpPr>
        <xdr:cNvPr id="196" name="民生費該当値テキスト"/>
        <xdr:cNvSpPr txBox="1"/>
      </xdr:nvSpPr>
      <xdr:spPr>
        <a:xfrm>
          <a:off x="4686300" y="1307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123,024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113037</xdr:rowOff>
    </xdr:from>
    <xdr:to>
      <xdr:col>5</xdr:col>
      <xdr:colOff>409575</xdr:colOff>
      <xdr:row>77</xdr:row>
      <xdr:rowOff>43187</xdr:rowOff>
    </xdr:to>
    <xdr:sp macro="" textlink="">
      <xdr:nvSpPr>
        <xdr:cNvPr id="197" name="円/楕円 196"/>
        <xdr:cNvSpPr/>
      </xdr:nvSpPr>
      <xdr:spPr>
        <a:xfrm>
          <a:off x="3746500" y="131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34314</xdr:rowOff>
    </xdr:from>
    <xdr:ext cx="599010" cy="259045"/>
    <xdr:sp macro="" textlink="">
      <xdr:nvSpPr>
        <xdr:cNvPr id="198" name="テキスト ボックス 197"/>
        <xdr:cNvSpPr txBox="1"/>
      </xdr:nvSpPr>
      <xdr:spPr>
        <a:xfrm>
          <a:off x="3497794" y="132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131744</xdr:rowOff>
    </xdr:from>
    <xdr:to>
      <xdr:col>4</xdr:col>
      <xdr:colOff>206375</xdr:colOff>
      <xdr:row>77</xdr:row>
      <xdr:rowOff>61894</xdr:rowOff>
    </xdr:to>
    <xdr:sp macro="" textlink="">
      <xdr:nvSpPr>
        <xdr:cNvPr id="199" name="円/楕円 198"/>
        <xdr:cNvSpPr/>
      </xdr:nvSpPr>
      <xdr:spPr>
        <a:xfrm>
          <a:off x="2857500" y="131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53021</xdr:rowOff>
    </xdr:from>
    <xdr:ext cx="599010" cy="259045"/>
    <xdr:sp macro="" textlink="">
      <xdr:nvSpPr>
        <xdr:cNvPr id="200" name="テキスト ボックス 199"/>
        <xdr:cNvSpPr txBox="1"/>
      </xdr:nvSpPr>
      <xdr:spPr>
        <a:xfrm>
          <a:off x="2608794" y="132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120752</xdr:rowOff>
    </xdr:from>
    <xdr:to>
      <xdr:col>3</xdr:col>
      <xdr:colOff>3175</xdr:colOff>
      <xdr:row>78</xdr:row>
      <xdr:rowOff>50902</xdr:rowOff>
    </xdr:to>
    <xdr:sp macro="" textlink="">
      <xdr:nvSpPr>
        <xdr:cNvPr id="201" name="円/楕円 200"/>
        <xdr:cNvSpPr/>
      </xdr:nvSpPr>
      <xdr:spPr>
        <a:xfrm>
          <a:off x="1968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42029</xdr:rowOff>
    </xdr:from>
    <xdr:ext cx="599010" cy="259045"/>
    <xdr:sp macro="" textlink="">
      <xdr:nvSpPr>
        <xdr:cNvPr id="202" name="テキスト ボックス 201"/>
        <xdr:cNvSpPr txBox="1"/>
      </xdr:nvSpPr>
      <xdr:spPr>
        <a:xfrm>
          <a:off x="1719794" y="13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164528</xdr:rowOff>
    </xdr:from>
    <xdr:to>
      <xdr:col>1</xdr:col>
      <xdr:colOff>485775</xdr:colOff>
      <xdr:row>78</xdr:row>
      <xdr:rowOff>94678</xdr:rowOff>
    </xdr:to>
    <xdr:sp macro="" textlink="">
      <xdr:nvSpPr>
        <xdr:cNvPr id="203" name="円/楕円 202"/>
        <xdr:cNvSpPr/>
      </xdr:nvSpPr>
      <xdr:spPr>
        <a:xfrm>
          <a:off x="1079500" y="133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85805</xdr:rowOff>
    </xdr:from>
    <xdr:ext cx="599010" cy="259045"/>
    <xdr:sp macro="" textlink="">
      <xdr:nvSpPr>
        <xdr:cNvPr id="204" name="テキスト ボックス 203"/>
        <xdr:cNvSpPr txBox="1"/>
      </xdr:nvSpPr>
      <xdr:spPr>
        <a:xfrm>
          <a:off x="830794" y="134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28563</xdr:rowOff>
    </xdr:from>
    <xdr:to>
      <xdr:col>6</xdr:col>
      <xdr:colOff>511175</xdr:colOff>
      <xdr:row>98</xdr:row>
      <xdr:rowOff>32144</xdr:rowOff>
    </xdr:to>
    <xdr:cxnSp macro="">
      <xdr:nvCxnSpPr>
        <xdr:cNvPr id="234" name="直線コネクタ 233"/>
        <xdr:cNvCxnSpPr/>
      </xdr:nvCxnSpPr>
      <xdr:spPr>
        <a:xfrm>
          <a:off x="3797300" y="16830663"/>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28563</xdr:rowOff>
    </xdr:from>
    <xdr:to>
      <xdr:col>5</xdr:col>
      <xdr:colOff>358775</xdr:colOff>
      <xdr:row>98</xdr:row>
      <xdr:rowOff>62281</xdr:rowOff>
    </xdr:to>
    <xdr:cxnSp macro="">
      <xdr:nvCxnSpPr>
        <xdr:cNvPr id="237" name="直線コネクタ 236"/>
        <xdr:cNvCxnSpPr/>
      </xdr:nvCxnSpPr>
      <xdr:spPr>
        <a:xfrm flipV="1">
          <a:off x="2908300" y="16830663"/>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145338</xdr:rowOff>
    </xdr:from>
    <xdr:to>
      <xdr:col>4</xdr:col>
      <xdr:colOff>155575</xdr:colOff>
      <xdr:row>98</xdr:row>
      <xdr:rowOff>62281</xdr:rowOff>
    </xdr:to>
    <xdr:cxnSp macro="">
      <xdr:nvCxnSpPr>
        <xdr:cNvPr id="240" name="直線コネクタ 239"/>
        <xdr:cNvCxnSpPr/>
      </xdr:nvCxnSpPr>
      <xdr:spPr>
        <a:xfrm>
          <a:off x="2019300" y="16604538"/>
          <a:ext cx="889000" cy="2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145338</xdr:rowOff>
    </xdr:from>
    <xdr:to>
      <xdr:col>2</xdr:col>
      <xdr:colOff>638175</xdr:colOff>
      <xdr:row>98</xdr:row>
      <xdr:rowOff>84759</xdr:rowOff>
    </xdr:to>
    <xdr:cxnSp macro="">
      <xdr:nvCxnSpPr>
        <xdr:cNvPr id="243" name="直線コネクタ 242"/>
        <xdr:cNvCxnSpPr/>
      </xdr:nvCxnSpPr>
      <xdr:spPr>
        <a:xfrm flipV="1">
          <a:off x="1130300" y="16604538"/>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152794</xdr:rowOff>
    </xdr:from>
    <xdr:to>
      <xdr:col>6</xdr:col>
      <xdr:colOff>561975</xdr:colOff>
      <xdr:row>98</xdr:row>
      <xdr:rowOff>82944</xdr:rowOff>
    </xdr:to>
    <xdr:sp macro="" textlink="">
      <xdr:nvSpPr>
        <xdr:cNvPr id="253" name="円/楕円 252"/>
        <xdr:cNvSpPr/>
      </xdr:nvSpPr>
      <xdr:spPr>
        <a:xfrm>
          <a:off x="45847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67721</xdr:rowOff>
    </xdr:from>
    <xdr:ext cx="534377" cy="259045"/>
    <xdr:sp macro="" textlink="">
      <xdr:nvSpPr>
        <xdr:cNvPr id="254" name="衛生費該当値テキスト"/>
        <xdr:cNvSpPr txBox="1"/>
      </xdr:nvSpPr>
      <xdr:spPr>
        <a:xfrm>
          <a:off x="4686300" y="166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149213</xdr:rowOff>
    </xdr:from>
    <xdr:to>
      <xdr:col>5</xdr:col>
      <xdr:colOff>409575</xdr:colOff>
      <xdr:row>98</xdr:row>
      <xdr:rowOff>79363</xdr:rowOff>
    </xdr:to>
    <xdr:sp macro="" textlink="">
      <xdr:nvSpPr>
        <xdr:cNvPr id="255" name="円/楕円 254"/>
        <xdr:cNvSpPr/>
      </xdr:nvSpPr>
      <xdr:spPr>
        <a:xfrm>
          <a:off x="3746500" y="167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70490</xdr:rowOff>
    </xdr:from>
    <xdr:ext cx="534377" cy="259045"/>
    <xdr:sp macro="" textlink="">
      <xdr:nvSpPr>
        <xdr:cNvPr id="256" name="テキスト ボックス 255"/>
        <xdr:cNvSpPr txBox="1"/>
      </xdr:nvSpPr>
      <xdr:spPr>
        <a:xfrm>
          <a:off x="3530111" y="168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11481</xdr:rowOff>
    </xdr:from>
    <xdr:to>
      <xdr:col>4</xdr:col>
      <xdr:colOff>206375</xdr:colOff>
      <xdr:row>98</xdr:row>
      <xdr:rowOff>113081</xdr:rowOff>
    </xdr:to>
    <xdr:sp macro="" textlink="">
      <xdr:nvSpPr>
        <xdr:cNvPr id="257" name="円/楕円 256"/>
        <xdr:cNvSpPr/>
      </xdr:nvSpPr>
      <xdr:spPr>
        <a:xfrm>
          <a:off x="2857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104208</xdr:rowOff>
    </xdr:from>
    <xdr:ext cx="534377" cy="259045"/>
    <xdr:sp macro="" textlink="">
      <xdr:nvSpPr>
        <xdr:cNvPr id="258" name="テキスト ボックス 257"/>
        <xdr:cNvSpPr txBox="1"/>
      </xdr:nvSpPr>
      <xdr:spPr>
        <a:xfrm>
          <a:off x="2641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94538</xdr:rowOff>
    </xdr:from>
    <xdr:to>
      <xdr:col>3</xdr:col>
      <xdr:colOff>3175</xdr:colOff>
      <xdr:row>97</xdr:row>
      <xdr:rowOff>24688</xdr:rowOff>
    </xdr:to>
    <xdr:sp macro="" textlink="">
      <xdr:nvSpPr>
        <xdr:cNvPr id="259" name="円/楕円 258"/>
        <xdr:cNvSpPr/>
      </xdr:nvSpPr>
      <xdr:spPr>
        <a:xfrm>
          <a:off x="1968500" y="165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15815</xdr:rowOff>
    </xdr:from>
    <xdr:ext cx="534377" cy="259045"/>
    <xdr:sp macro="" textlink="">
      <xdr:nvSpPr>
        <xdr:cNvPr id="260" name="テキスト ボックス 259"/>
        <xdr:cNvSpPr txBox="1"/>
      </xdr:nvSpPr>
      <xdr:spPr>
        <a:xfrm>
          <a:off x="1752111" y="16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33959</xdr:rowOff>
    </xdr:from>
    <xdr:to>
      <xdr:col>1</xdr:col>
      <xdr:colOff>485775</xdr:colOff>
      <xdr:row>98</xdr:row>
      <xdr:rowOff>135559</xdr:rowOff>
    </xdr:to>
    <xdr:sp macro="" textlink="">
      <xdr:nvSpPr>
        <xdr:cNvPr id="261" name="円/楕円 260"/>
        <xdr:cNvSpPr/>
      </xdr:nvSpPr>
      <xdr:spPr>
        <a:xfrm>
          <a:off x="1079500" y="168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126686</xdr:rowOff>
    </xdr:from>
    <xdr:ext cx="534377" cy="259045"/>
    <xdr:sp macro="" textlink="">
      <xdr:nvSpPr>
        <xdr:cNvPr id="262" name="テキスト ボックス 261"/>
        <xdr:cNvSpPr txBox="1"/>
      </xdr:nvSpPr>
      <xdr:spPr>
        <a:xfrm>
          <a:off x="863111" y="169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94361</xdr:rowOff>
    </xdr:from>
    <xdr:to>
      <xdr:col>15</xdr:col>
      <xdr:colOff>180975</xdr:colOff>
      <xdr:row>38</xdr:row>
      <xdr:rowOff>123165</xdr:rowOff>
    </xdr:to>
    <xdr:cxnSp macro="">
      <xdr:nvCxnSpPr>
        <xdr:cNvPr id="291" name="直線コネクタ 290"/>
        <xdr:cNvCxnSpPr/>
      </xdr:nvCxnSpPr>
      <xdr:spPr>
        <a:xfrm flipV="1">
          <a:off x="9639300" y="6609461"/>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72110</xdr:rowOff>
    </xdr:from>
    <xdr:to>
      <xdr:col>14</xdr:col>
      <xdr:colOff>28575</xdr:colOff>
      <xdr:row>38</xdr:row>
      <xdr:rowOff>123165</xdr:rowOff>
    </xdr:to>
    <xdr:cxnSp macro="">
      <xdr:nvCxnSpPr>
        <xdr:cNvPr id="294" name="直線コネクタ 293"/>
        <xdr:cNvCxnSpPr/>
      </xdr:nvCxnSpPr>
      <xdr:spPr>
        <a:xfrm>
          <a:off x="8750300" y="6587210"/>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43612</xdr:rowOff>
    </xdr:from>
    <xdr:to>
      <xdr:col>12</xdr:col>
      <xdr:colOff>511175</xdr:colOff>
      <xdr:row>38</xdr:row>
      <xdr:rowOff>72110</xdr:rowOff>
    </xdr:to>
    <xdr:cxnSp macro="">
      <xdr:nvCxnSpPr>
        <xdr:cNvPr id="297" name="直線コネクタ 296"/>
        <xdr:cNvCxnSpPr/>
      </xdr:nvCxnSpPr>
      <xdr:spPr>
        <a:xfrm>
          <a:off x="7861300" y="6558712"/>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299" name="テキスト ボックス 298"/>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43612</xdr:rowOff>
    </xdr:from>
    <xdr:to>
      <xdr:col>11</xdr:col>
      <xdr:colOff>307975</xdr:colOff>
      <xdr:row>38</xdr:row>
      <xdr:rowOff>56871</xdr:rowOff>
    </xdr:to>
    <xdr:cxnSp macro="">
      <xdr:nvCxnSpPr>
        <xdr:cNvPr id="300" name="直線コネクタ 299"/>
        <xdr:cNvCxnSpPr/>
      </xdr:nvCxnSpPr>
      <xdr:spPr>
        <a:xfrm flipV="1">
          <a:off x="6972300" y="655871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2" name="テキスト ボックス 301"/>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43561</xdr:rowOff>
    </xdr:from>
    <xdr:to>
      <xdr:col>15</xdr:col>
      <xdr:colOff>231775</xdr:colOff>
      <xdr:row>38</xdr:row>
      <xdr:rowOff>145161</xdr:rowOff>
    </xdr:to>
    <xdr:sp macro="" textlink="">
      <xdr:nvSpPr>
        <xdr:cNvPr id="310" name="円/楕円 309"/>
        <xdr:cNvSpPr/>
      </xdr:nvSpPr>
      <xdr:spPr>
        <a:xfrm>
          <a:off x="104267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150537</xdr:rowOff>
    </xdr:from>
    <xdr:ext cx="469744" cy="259045"/>
    <xdr:sp macro="" textlink="">
      <xdr:nvSpPr>
        <xdr:cNvPr id="311" name="労働費該当値テキスト"/>
        <xdr:cNvSpPr txBox="1"/>
      </xdr:nvSpPr>
      <xdr:spPr>
        <a:xfrm>
          <a:off x="10528300" y="64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72365</xdr:rowOff>
    </xdr:from>
    <xdr:to>
      <xdr:col>14</xdr:col>
      <xdr:colOff>79375</xdr:colOff>
      <xdr:row>39</xdr:row>
      <xdr:rowOff>2515</xdr:rowOff>
    </xdr:to>
    <xdr:sp macro="" textlink="">
      <xdr:nvSpPr>
        <xdr:cNvPr id="312" name="円/楕円 311"/>
        <xdr:cNvSpPr/>
      </xdr:nvSpPr>
      <xdr:spPr>
        <a:xfrm>
          <a:off x="9588500" y="6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165092</xdr:rowOff>
    </xdr:from>
    <xdr:ext cx="469744" cy="259045"/>
    <xdr:sp macro="" textlink="">
      <xdr:nvSpPr>
        <xdr:cNvPr id="313" name="テキスト ボックス 312"/>
        <xdr:cNvSpPr txBox="1"/>
      </xdr:nvSpPr>
      <xdr:spPr>
        <a:xfrm>
          <a:off x="9404427" y="66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21310</xdr:rowOff>
    </xdr:from>
    <xdr:to>
      <xdr:col>12</xdr:col>
      <xdr:colOff>561975</xdr:colOff>
      <xdr:row>38</xdr:row>
      <xdr:rowOff>122910</xdr:rowOff>
    </xdr:to>
    <xdr:sp macro="" textlink="">
      <xdr:nvSpPr>
        <xdr:cNvPr id="314" name="円/楕円 313"/>
        <xdr:cNvSpPr/>
      </xdr:nvSpPr>
      <xdr:spPr>
        <a:xfrm>
          <a:off x="8699500" y="65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139438</xdr:rowOff>
    </xdr:from>
    <xdr:ext cx="469744" cy="259045"/>
    <xdr:sp macro="" textlink="">
      <xdr:nvSpPr>
        <xdr:cNvPr id="315" name="テキスト ボックス 314"/>
        <xdr:cNvSpPr txBox="1"/>
      </xdr:nvSpPr>
      <xdr:spPr>
        <a:xfrm>
          <a:off x="8515427" y="63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164262</xdr:rowOff>
    </xdr:from>
    <xdr:to>
      <xdr:col>11</xdr:col>
      <xdr:colOff>358775</xdr:colOff>
      <xdr:row>38</xdr:row>
      <xdr:rowOff>94412</xdr:rowOff>
    </xdr:to>
    <xdr:sp macro="" textlink="">
      <xdr:nvSpPr>
        <xdr:cNvPr id="316" name="円/楕円 315"/>
        <xdr:cNvSpPr/>
      </xdr:nvSpPr>
      <xdr:spPr>
        <a:xfrm>
          <a:off x="7810500" y="65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110939</xdr:rowOff>
    </xdr:from>
    <xdr:ext cx="469744" cy="259045"/>
    <xdr:sp macro="" textlink="">
      <xdr:nvSpPr>
        <xdr:cNvPr id="317" name="テキスト ボックス 316"/>
        <xdr:cNvSpPr txBox="1"/>
      </xdr:nvSpPr>
      <xdr:spPr>
        <a:xfrm>
          <a:off x="7626427" y="62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6071</xdr:rowOff>
    </xdr:from>
    <xdr:to>
      <xdr:col>10</xdr:col>
      <xdr:colOff>155575</xdr:colOff>
      <xdr:row>38</xdr:row>
      <xdr:rowOff>107671</xdr:rowOff>
    </xdr:to>
    <xdr:sp macro="" textlink="">
      <xdr:nvSpPr>
        <xdr:cNvPr id="318" name="円/楕円 317"/>
        <xdr:cNvSpPr/>
      </xdr:nvSpPr>
      <xdr:spPr>
        <a:xfrm>
          <a:off x="6921500" y="65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98798</xdr:rowOff>
    </xdr:from>
    <xdr:ext cx="469744" cy="259045"/>
    <xdr:sp macro="" textlink="">
      <xdr:nvSpPr>
        <xdr:cNvPr id="319" name="テキスト ボックス 318"/>
        <xdr:cNvSpPr txBox="1"/>
      </xdr:nvSpPr>
      <xdr:spPr>
        <a:xfrm>
          <a:off x="6737427" y="661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148425</xdr:rowOff>
    </xdr:from>
    <xdr:to>
      <xdr:col>15</xdr:col>
      <xdr:colOff>180975</xdr:colOff>
      <xdr:row>58</xdr:row>
      <xdr:rowOff>162369</xdr:rowOff>
    </xdr:to>
    <xdr:cxnSp macro="">
      <xdr:nvCxnSpPr>
        <xdr:cNvPr id="348" name="直線コネクタ 347"/>
        <xdr:cNvCxnSpPr/>
      </xdr:nvCxnSpPr>
      <xdr:spPr>
        <a:xfrm flipV="1">
          <a:off x="9639300" y="10092525"/>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121717</xdr:rowOff>
    </xdr:from>
    <xdr:to>
      <xdr:col>14</xdr:col>
      <xdr:colOff>28575</xdr:colOff>
      <xdr:row>58</xdr:row>
      <xdr:rowOff>162369</xdr:rowOff>
    </xdr:to>
    <xdr:cxnSp macro="">
      <xdr:nvCxnSpPr>
        <xdr:cNvPr id="351" name="直線コネクタ 350"/>
        <xdr:cNvCxnSpPr/>
      </xdr:nvCxnSpPr>
      <xdr:spPr>
        <a:xfrm>
          <a:off x="8750300" y="9894367"/>
          <a:ext cx="889000" cy="2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121717</xdr:rowOff>
    </xdr:from>
    <xdr:to>
      <xdr:col>12</xdr:col>
      <xdr:colOff>511175</xdr:colOff>
      <xdr:row>58</xdr:row>
      <xdr:rowOff>159245</xdr:rowOff>
    </xdr:to>
    <xdr:cxnSp macro="">
      <xdr:nvCxnSpPr>
        <xdr:cNvPr id="354" name="直線コネクタ 353"/>
        <xdr:cNvCxnSpPr/>
      </xdr:nvCxnSpPr>
      <xdr:spPr>
        <a:xfrm flipV="1">
          <a:off x="7861300" y="9894367"/>
          <a:ext cx="889000" cy="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145948</xdr:rowOff>
    </xdr:from>
    <xdr:to>
      <xdr:col>11</xdr:col>
      <xdr:colOff>307975</xdr:colOff>
      <xdr:row>58</xdr:row>
      <xdr:rowOff>159245</xdr:rowOff>
    </xdr:to>
    <xdr:cxnSp macro="">
      <xdr:nvCxnSpPr>
        <xdr:cNvPr id="357" name="直線コネクタ 356"/>
        <xdr:cNvCxnSpPr/>
      </xdr:nvCxnSpPr>
      <xdr:spPr>
        <a:xfrm>
          <a:off x="6972300" y="10090048"/>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97625</xdr:rowOff>
    </xdr:from>
    <xdr:to>
      <xdr:col>15</xdr:col>
      <xdr:colOff>231775</xdr:colOff>
      <xdr:row>59</xdr:row>
      <xdr:rowOff>27775</xdr:rowOff>
    </xdr:to>
    <xdr:sp macro="" textlink="">
      <xdr:nvSpPr>
        <xdr:cNvPr id="367" name="円/楕円 366"/>
        <xdr:cNvSpPr/>
      </xdr:nvSpPr>
      <xdr:spPr>
        <a:xfrm>
          <a:off x="10426700" y="100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12552</xdr:rowOff>
    </xdr:from>
    <xdr:ext cx="469744" cy="259045"/>
    <xdr:sp macro="" textlink="">
      <xdr:nvSpPr>
        <xdr:cNvPr id="368" name="農林水産業費該当値テキスト"/>
        <xdr:cNvSpPr txBox="1"/>
      </xdr:nvSpPr>
      <xdr:spPr>
        <a:xfrm>
          <a:off x="10528300" y="995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111569</xdr:rowOff>
    </xdr:from>
    <xdr:to>
      <xdr:col>14</xdr:col>
      <xdr:colOff>79375</xdr:colOff>
      <xdr:row>59</xdr:row>
      <xdr:rowOff>41719</xdr:rowOff>
    </xdr:to>
    <xdr:sp macro="" textlink="">
      <xdr:nvSpPr>
        <xdr:cNvPr id="369" name="円/楕円 368"/>
        <xdr:cNvSpPr/>
      </xdr:nvSpPr>
      <xdr:spPr>
        <a:xfrm>
          <a:off x="9588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32846</xdr:rowOff>
    </xdr:from>
    <xdr:ext cx="469744" cy="259045"/>
    <xdr:sp macro="" textlink="">
      <xdr:nvSpPr>
        <xdr:cNvPr id="370" name="テキスト ボックス 369"/>
        <xdr:cNvSpPr txBox="1"/>
      </xdr:nvSpPr>
      <xdr:spPr>
        <a:xfrm>
          <a:off x="9404427"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70917</xdr:rowOff>
    </xdr:from>
    <xdr:to>
      <xdr:col>12</xdr:col>
      <xdr:colOff>561975</xdr:colOff>
      <xdr:row>58</xdr:row>
      <xdr:rowOff>1067</xdr:rowOff>
    </xdr:to>
    <xdr:sp macro="" textlink="">
      <xdr:nvSpPr>
        <xdr:cNvPr id="371" name="円/楕円 370"/>
        <xdr:cNvSpPr/>
      </xdr:nvSpPr>
      <xdr:spPr>
        <a:xfrm>
          <a:off x="8699500" y="98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163644</xdr:rowOff>
    </xdr:from>
    <xdr:ext cx="469744" cy="259045"/>
    <xdr:sp macro="" textlink="">
      <xdr:nvSpPr>
        <xdr:cNvPr id="372" name="テキスト ボックス 371"/>
        <xdr:cNvSpPr txBox="1"/>
      </xdr:nvSpPr>
      <xdr:spPr>
        <a:xfrm>
          <a:off x="8515427" y="993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108445</xdr:rowOff>
    </xdr:from>
    <xdr:to>
      <xdr:col>11</xdr:col>
      <xdr:colOff>358775</xdr:colOff>
      <xdr:row>59</xdr:row>
      <xdr:rowOff>38595</xdr:rowOff>
    </xdr:to>
    <xdr:sp macro="" textlink="">
      <xdr:nvSpPr>
        <xdr:cNvPr id="373" name="円/楕円 372"/>
        <xdr:cNvSpPr/>
      </xdr:nvSpPr>
      <xdr:spPr>
        <a:xfrm>
          <a:off x="7810500" y="100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29722</xdr:rowOff>
    </xdr:from>
    <xdr:ext cx="469744" cy="259045"/>
    <xdr:sp macro="" textlink="">
      <xdr:nvSpPr>
        <xdr:cNvPr id="374" name="テキスト ボックス 373"/>
        <xdr:cNvSpPr txBox="1"/>
      </xdr:nvSpPr>
      <xdr:spPr>
        <a:xfrm>
          <a:off x="7626427" y="101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95148</xdr:rowOff>
    </xdr:from>
    <xdr:to>
      <xdr:col>10</xdr:col>
      <xdr:colOff>155575</xdr:colOff>
      <xdr:row>59</xdr:row>
      <xdr:rowOff>25298</xdr:rowOff>
    </xdr:to>
    <xdr:sp macro="" textlink="">
      <xdr:nvSpPr>
        <xdr:cNvPr id="375" name="円/楕円 374"/>
        <xdr:cNvSpPr/>
      </xdr:nvSpPr>
      <xdr:spPr>
        <a:xfrm>
          <a:off x="6921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16425</xdr:rowOff>
    </xdr:from>
    <xdr:ext cx="469744" cy="259045"/>
    <xdr:sp macro="" textlink="">
      <xdr:nvSpPr>
        <xdr:cNvPr id="376" name="テキスト ボックス 375"/>
        <xdr:cNvSpPr txBox="1"/>
      </xdr:nvSpPr>
      <xdr:spPr>
        <a:xfrm>
          <a:off x="6737427" y="101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34179</xdr:rowOff>
    </xdr:from>
    <xdr:to>
      <xdr:col>15</xdr:col>
      <xdr:colOff>180975</xdr:colOff>
      <xdr:row>77</xdr:row>
      <xdr:rowOff>46112</xdr:rowOff>
    </xdr:to>
    <xdr:cxnSp macro="">
      <xdr:nvCxnSpPr>
        <xdr:cNvPr id="403" name="直線コネクタ 402"/>
        <xdr:cNvCxnSpPr/>
      </xdr:nvCxnSpPr>
      <xdr:spPr>
        <a:xfrm>
          <a:off x="9639300" y="12721479"/>
          <a:ext cx="838200" cy="5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34179</xdr:rowOff>
    </xdr:from>
    <xdr:to>
      <xdr:col>14</xdr:col>
      <xdr:colOff>28575</xdr:colOff>
      <xdr:row>77</xdr:row>
      <xdr:rowOff>139015</xdr:rowOff>
    </xdr:to>
    <xdr:cxnSp macro="">
      <xdr:nvCxnSpPr>
        <xdr:cNvPr id="406" name="直線コネクタ 405"/>
        <xdr:cNvCxnSpPr/>
      </xdr:nvCxnSpPr>
      <xdr:spPr>
        <a:xfrm flipV="1">
          <a:off x="8750300" y="12721479"/>
          <a:ext cx="889000" cy="6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139015</xdr:rowOff>
    </xdr:from>
    <xdr:to>
      <xdr:col>12</xdr:col>
      <xdr:colOff>511175</xdr:colOff>
      <xdr:row>78</xdr:row>
      <xdr:rowOff>848</xdr:rowOff>
    </xdr:to>
    <xdr:cxnSp macro="">
      <xdr:nvCxnSpPr>
        <xdr:cNvPr id="409" name="直線コネクタ 408"/>
        <xdr:cNvCxnSpPr/>
      </xdr:nvCxnSpPr>
      <xdr:spPr>
        <a:xfrm flipV="1">
          <a:off x="7861300" y="13340665"/>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93476</xdr:rowOff>
    </xdr:from>
    <xdr:to>
      <xdr:col>11</xdr:col>
      <xdr:colOff>307975</xdr:colOff>
      <xdr:row>78</xdr:row>
      <xdr:rowOff>848</xdr:rowOff>
    </xdr:to>
    <xdr:cxnSp macro="">
      <xdr:nvCxnSpPr>
        <xdr:cNvPr id="412" name="直線コネクタ 411"/>
        <xdr:cNvCxnSpPr/>
      </xdr:nvCxnSpPr>
      <xdr:spPr>
        <a:xfrm>
          <a:off x="6972300" y="13295126"/>
          <a:ext cx="8890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166762</xdr:rowOff>
    </xdr:from>
    <xdr:to>
      <xdr:col>15</xdr:col>
      <xdr:colOff>231775</xdr:colOff>
      <xdr:row>77</xdr:row>
      <xdr:rowOff>96912</xdr:rowOff>
    </xdr:to>
    <xdr:sp macro="" textlink="">
      <xdr:nvSpPr>
        <xdr:cNvPr id="422" name="円/楕円 421"/>
        <xdr:cNvSpPr/>
      </xdr:nvSpPr>
      <xdr:spPr>
        <a:xfrm>
          <a:off x="104267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145189</xdr:rowOff>
    </xdr:from>
    <xdr:ext cx="469744" cy="259045"/>
    <xdr:sp macro="" textlink="">
      <xdr:nvSpPr>
        <xdr:cNvPr id="423" name="商工費該当値テキスト"/>
        <xdr:cNvSpPr txBox="1"/>
      </xdr:nvSpPr>
      <xdr:spPr>
        <a:xfrm>
          <a:off x="10528300" y="131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154829</xdr:rowOff>
    </xdr:from>
    <xdr:to>
      <xdr:col>14</xdr:col>
      <xdr:colOff>79375</xdr:colOff>
      <xdr:row>74</xdr:row>
      <xdr:rowOff>84979</xdr:rowOff>
    </xdr:to>
    <xdr:sp macro="" textlink="">
      <xdr:nvSpPr>
        <xdr:cNvPr id="424" name="円/楕円 423"/>
        <xdr:cNvSpPr/>
      </xdr:nvSpPr>
      <xdr:spPr>
        <a:xfrm>
          <a:off x="9588500" y="126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101506</xdr:rowOff>
    </xdr:from>
    <xdr:ext cx="534377" cy="259045"/>
    <xdr:sp macro="" textlink="">
      <xdr:nvSpPr>
        <xdr:cNvPr id="425" name="テキスト ボックス 424"/>
        <xdr:cNvSpPr txBox="1"/>
      </xdr:nvSpPr>
      <xdr:spPr>
        <a:xfrm>
          <a:off x="9372111" y="124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88215</xdr:rowOff>
    </xdr:from>
    <xdr:to>
      <xdr:col>12</xdr:col>
      <xdr:colOff>561975</xdr:colOff>
      <xdr:row>78</xdr:row>
      <xdr:rowOff>18365</xdr:rowOff>
    </xdr:to>
    <xdr:sp macro="" textlink="">
      <xdr:nvSpPr>
        <xdr:cNvPr id="426" name="円/楕円 425"/>
        <xdr:cNvSpPr/>
      </xdr:nvSpPr>
      <xdr:spPr>
        <a:xfrm>
          <a:off x="869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9492</xdr:rowOff>
    </xdr:from>
    <xdr:ext cx="469744" cy="259045"/>
    <xdr:sp macro="" textlink="">
      <xdr:nvSpPr>
        <xdr:cNvPr id="427" name="テキスト ボックス 426"/>
        <xdr:cNvSpPr txBox="1"/>
      </xdr:nvSpPr>
      <xdr:spPr>
        <a:xfrm>
          <a:off x="8515427"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121498</xdr:rowOff>
    </xdr:from>
    <xdr:to>
      <xdr:col>11</xdr:col>
      <xdr:colOff>358775</xdr:colOff>
      <xdr:row>78</xdr:row>
      <xdr:rowOff>51648</xdr:rowOff>
    </xdr:to>
    <xdr:sp macro="" textlink="">
      <xdr:nvSpPr>
        <xdr:cNvPr id="428" name="円/楕円 427"/>
        <xdr:cNvSpPr/>
      </xdr:nvSpPr>
      <xdr:spPr>
        <a:xfrm>
          <a:off x="7810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42775</xdr:rowOff>
    </xdr:from>
    <xdr:ext cx="469744" cy="259045"/>
    <xdr:sp macro="" textlink="">
      <xdr:nvSpPr>
        <xdr:cNvPr id="429" name="テキスト ボックス 428"/>
        <xdr:cNvSpPr txBox="1"/>
      </xdr:nvSpPr>
      <xdr:spPr>
        <a:xfrm>
          <a:off x="7626427"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42676</xdr:rowOff>
    </xdr:from>
    <xdr:to>
      <xdr:col>10</xdr:col>
      <xdr:colOff>155575</xdr:colOff>
      <xdr:row>77</xdr:row>
      <xdr:rowOff>144276</xdr:rowOff>
    </xdr:to>
    <xdr:sp macro="" textlink="">
      <xdr:nvSpPr>
        <xdr:cNvPr id="430" name="円/楕円 429"/>
        <xdr:cNvSpPr/>
      </xdr:nvSpPr>
      <xdr:spPr>
        <a:xfrm>
          <a:off x="6921500" y="132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135403</xdr:rowOff>
    </xdr:from>
    <xdr:ext cx="469744" cy="259045"/>
    <xdr:sp macro="" textlink="">
      <xdr:nvSpPr>
        <xdr:cNvPr id="431" name="テキスト ボックス 430"/>
        <xdr:cNvSpPr txBox="1"/>
      </xdr:nvSpPr>
      <xdr:spPr>
        <a:xfrm>
          <a:off x="6737427" y="133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13241</xdr:rowOff>
    </xdr:from>
    <xdr:to>
      <xdr:col>15</xdr:col>
      <xdr:colOff>180975</xdr:colOff>
      <xdr:row>98</xdr:row>
      <xdr:rowOff>39229</xdr:rowOff>
    </xdr:to>
    <xdr:cxnSp macro="">
      <xdr:nvCxnSpPr>
        <xdr:cNvPr id="458" name="直線コネクタ 457"/>
        <xdr:cNvCxnSpPr/>
      </xdr:nvCxnSpPr>
      <xdr:spPr>
        <a:xfrm flipV="1">
          <a:off x="9639300" y="16815341"/>
          <a:ext cx="838200" cy="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34900</xdr:rowOff>
    </xdr:from>
    <xdr:to>
      <xdr:col>14</xdr:col>
      <xdr:colOff>28575</xdr:colOff>
      <xdr:row>98</xdr:row>
      <xdr:rowOff>39229</xdr:rowOff>
    </xdr:to>
    <xdr:cxnSp macro="">
      <xdr:nvCxnSpPr>
        <xdr:cNvPr id="461" name="直線コネクタ 460"/>
        <xdr:cNvCxnSpPr/>
      </xdr:nvCxnSpPr>
      <xdr:spPr>
        <a:xfrm>
          <a:off x="8750300" y="1683700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34900</xdr:rowOff>
    </xdr:from>
    <xdr:to>
      <xdr:col>12</xdr:col>
      <xdr:colOff>511175</xdr:colOff>
      <xdr:row>98</xdr:row>
      <xdr:rowOff>62269</xdr:rowOff>
    </xdr:to>
    <xdr:cxnSp macro="">
      <xdr:nvCxnSpPr>
        <xdr:cNvPr id="464" name="直線コネクタ 463"/>
        <xdr:cNvCxnSpPr/>
      </xdr:nvCxnSpPr>
      <xdr:spPr>
        <a:xfrm flipV="1">
          <a:off x="7861300" y="1683700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54311</xdr:rowOff>
    </xdr:from>
    <xdr:to>
      <xdr:col>11</xdr:col>
      <xdr:colOff>307975</xdr:colOff>
      <xdr:row>98</xdr:row>
      <xdr:rowOff>62269</xdr:rowOff>
    </xdr:to>
    <xdr:cxnSp macro="">
      <xdr:nvCxnSpPr>
        <xdr:cNvPr id="467" name="直線コネクタ 466"/>
        <xdr:cNvCxnSpPr/>
      </xdr:nvCxnSpPr>
      <xdr:spPr>
        <a:xfrm>
          <a:off x="6972300" y="16856411"/>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133891</xdr:rowOff>
    </xdr:from>
    <xdr:to>
      <xdr:col>15</xdr:col>
      <xdr:colOff>231775</xdr:colOff>
      <xdr:row>98</xdr:row>
      <xdr:rowOff>64041</xdr:rowOff>
    </xdr:to>
    <xdr:sp macro="" textlink="">
      <xdr:nvSpPr>
        <xdr:cNvPr id="477" name="円/楕円 476"/>
        <xdr:cNvSpPr/>
      </xdr:nvSpPr>
      <xdr:spPr>
        <a:xfrm>
          <a:off x="10426700" y="167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159879</xdr:rowOff>
    </xdr:from>
    <xdr:to>
      <xdr:col>14</xdr:col>
      <xdr:colOff>79375</xdr:colOff>
      <xdr:row>98</xdr:row>
      <xdr:rowOff>90029</xdr:rowOff>
    </xdr:to>
    <xdr:sp macro="" textlink="">
      <xdr:nvSpPr>
        <xdr:cNvPr id="479" name="円/楕円 478"/>
        <xdr:cNvSpPr/>
      </xdr:nvSpPr>
      <xdr:spPr>
        <a:xfrm>
          <a:off x="9588500" y="167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106556</xdr:rowOff>
    </xdr:from>
    <xdr:ext cx="534377" cy="259045"/>
    <xdr:sp macro="" textlink="">
      <xdr:nvSpPr>
        <xdr:cNvPr id="480" name="テキスト ボックス 479"/>
        <xdr:cNvSpPr txBox="1"/>
      </xdr:nvSpPr>
      <xdr:spPr>
        <a:xfrm>
          <a:off x="9372111" y="165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155550</xdr:rowOff>
    </xdr:from>
    <xdr:to>
      <xdr:col>12</xdr:col>
      <xdr:colOff>561975</xdr:colOff>
      <xdr:row>98</xdr:row>
      <xdr:rowOff>85700</xdr:rowOff>
    </xdr:to>
    <xdr:sp macro="" textlink="">
      <xdr:nvSpPr>
        <xdr:cNvPr id="481" name="円/楕円 480"/>
        <xdr:cNvSpPr/>
      </xdr:nvSpPr>
      <xdr:spPr>
        <a:xfrm>
          <a:off x="8699500" y="167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102227</xdr:rowOff>
    </xdr:from>
    <xdr:ext cx="534377" cy="259045"/>
    <xdr:sp macro="" textlink="">
      <xdr:nvSpPr>
        <xdr:cNvPr id="482" name="テキスト ボックス 481"/>
        <xdr:cNvSpPr txBox="1"/>
      </xdr:nvSpPr>
      <xdr:spPr>
        <a:xfrm>
          <a:off x="84831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11469</xdr:rowOff>
    </xdr:from>
    <xdr:to>
      <xdr:col>11</xdr:col>
      <xdr:colOff>358775</xdr:colOff>
      <xdr:row>98</xdr:row>
      <xdr:rowOff>113069</xdr:rowOff>
    </xdr:to>
    <xdr:sp macro="" textlink="">
      <xdr:nvSpPr>
        <xdr:cNvPr id="483" name="円/楕円 482"/>
        <xdr:cNvSpPr/>
      </xdr:nvSpPr>
      <xdr:spPr>
        <a:xfrm>
          <a:off x="7810500" y="168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104196</xdr:rowOff>
    </xdr:from>
    <xdr:ext cx="534377" cy="259045"/>
    <xdr:sp macro="" textlink="">
      <xdr:nvSpPr>
        <xdr:cNvPr id="484" name="テキスト ボックス 483"/>
        <xdr:cNvSpPr txBox="1"/>
      </xdr:nvSpPr>
      <xdr:spPr>
        <a:xfrm>
          <a:off x="7594111" y="169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3511</xdr:rowOff>
    </xdr:from>
    <xdr:to>
      <xdr:col>10</xdr:col>
      <xdr:colOff>155575</xdr:colOff>
      <xdr:row>98</xdr:row>
      <xdr:rowOff>105111</xdr:rowOff>
    </xdr:to>
    <xdr:sp macro="" textlink="">
      <xdr:nvSpPr>
        <xdr:cNvPr id="485" name="円/楕円 484"/>
        <xdr:cNvSpPr/>
      </xdr:nvSpPr>
      <xdr:spPr>
        <a:xfrm>
          <a:off x="6921500" y="168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96238</xdr:rowOff>
    </xdr:from>
    <xdr:ext cx="534377" cy="259045"/>
    <xdr:sp macro="" textlink="">
      <xdr:nvSpPr>
        <xdr:cNvPr id="486" name="テキスト ボックス 485"/>
        <xdr:cNvSpPr txBox="1"/>
      </xdr:nvSpPr>
      <xdr:spPr>
        <a:xfrm>
          <a:off x="6705111" y="168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137323</xdr:rowOff>
    </xdr:from>
    <xdr:to>
      <xdr:col>23</xdr:col>
      <xdr:colOff>517525</xdr:colOff>
      <xdr:row>38</xdr:row>
      <xdr:rowOff>166218</xdr:rowOff>
    </xdr:to>
    <xdr:cxnSp macro="">
      <xdr:nvCxnSpPr>
        <xdr:cNvPr id="514" name="直線コネクタ 513"/>
        <xdr:cNvCxnSpPr/>
      </xdr:nvCxnSpPr>
      <xdr:spPr>
        <a:xfrm flipV="1">
          <a:off x="15481300" y="6652423"/>
          <a:ext cx="8382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111994</xdr:rowOff>
    </xdr:from>
    <xdr:to>
      <xdr:col>22</xdr:col>
      <xdr:colOff>365125</xdr:colOff>
      <xdr:row>38</xdr:row>
      <xdr:rowOff>166218</xdr:rowOff>
    </xdr:to>
    <xdr:cxnSp macro="">
      <xdr:nvCxnSpPr>
        <xdr:cNvPr id="517" name="直線コネクタ 516"/>
        <xdr:cNvCxnSpPr/>
      </xdr:nvCxnSpPr>
      <xdr:spPr>
        <a:xfrm>
          <a:off x="14592300" y="6627094"/>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111994</xdr:rowOff>
    </xdr:from>
    <xdr:to>
      <xdr:col>21</xdr:col>
      <xdr:colOff>161925</xdr:colOff>
      <xdr:row>38</xdr:row>
      <xdr:rowOff>164571</xdr:rowOff>
    </xdr:to>
    <xdr:cxnSp macro="">
      <xdr:nvCxnSpPr>
        <xdr:cNvPr id="520" name="直線コネクタ 519"/>
        <xdr:cNvCxnSpPr/>
      </xdr:nvCxnSpPr>
      <xdr:spPr>
        <a:xfrm flipV="1">
          <a:off x="13703300" y="6627094"/>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164571</xdr:rowOff>
    </xdr:from>
    <xdr:to>
      <xdr:col>19</xdr:col>
      <xdr:colOff>644525</xdr:colOff>
      <xdr:row>38</xdr:row>
      <xdr:rowOff>165760</xdr:rowOff>
    </xdr:to>
    <xdr:cxnSp macro="">
      <xdr:nvCxnSpPr>
        <xdr:cNvPr id="523" name="直線コネクタ 522"/>
        <xdr:cNvCxnSpPr/>
      </xdr:nvCxnSpPr>
      <xdr:spPr>
        <a:xfrm flipV="1">
          <a:off x="12814300" y="667967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86523</xdr:rowOff>
    </xdr:from>
    <xdr:to>
      <xdr:col>23</xdr:col>
      <xdr:colOff>568325</xdr:colOff>
      <xdr:row>39</xdr:row>
      <xdr:rowOff>16673</xdr:rowOff>
    </xdr:to>
    <xdr:sp macro="" textlink="">
      <xdr:nvSpPr>
        <xdr:cNvPr id="533" name="円/楕円 532"/>
        <xdr:cNvSpPr/>
      </xdr:nvSpPr>
      <xdr:spPr>
        <a:xfrm>
          <a:off x="16268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1450</xdr:rowOff>
    </xdr:from>
    <xdr:ext cx="534377" cy="259045"/>
    <xdr:sp macro="" textlink="">
      <xdr:nvSpPr>
        <xdr:cNvPr id="534" name="消防費該当値テキスト"/>
        <xdr:cNvSpPr txBox="1"/>
      </xdr:nvSpPr>
      <xdr:spPr>
        <a:xfrm>
          <a:off x="16370300" y="65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115418</xdr:rowOff>
    </xdr:from>
    <xdr:to>
      <xdr:col>22</xdr:col>
      <xdr:colOff>415925</xdr:colOff>
      <xdr:row>39</xdr:row>
      <xdr:rowOff>45568</xdr:rowOff>
    </xdr:to>
    <xdr:sp macro="" textlink="">
      <xdr:nvSpPr>
        <xdr:cNvPr id="535" name="円/楕円 534"/>
        <xdr:cNvSpPr/>
      </xdr:nvSpPr>
      <xdr:spPr>
        <a:xfrm>
          <a:off x="15430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36695</xdr:rowOff>
    </xdr:from>
    <xdr:ext cx="469744" cy="259045"/>
    <xdr:sp macro="" textlink="">
      <xdr:nvSpPr>
        <xdr:cNvPr id="536" name="テキスト ボックス 535"/>
        <xdr:cNvSpPr txBox="1"/>
      </xdr:nvSpPr>
      <xdr:spPr>
        <a:xfrm>
          <a:off x="15246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61194</xdr:rowOff>
    </xdr:from>
    <xdr:to>
      <xdr:col>21</xdr:col>
      <xdr:colOff>212725</xdr:colOff>
      <xdr:row>38</xdr:row>
      <xdr:rowOff>162794</xdr:rowOff>
    </xdr:to>
    <xdr:sp macro="" textlink="">
      <xdr:nvSpPr>
        <xdr:cNvPr id="537" name="円/楕円 536"/>
        <xdr:cNvSpPr/>
      </xdr:nvSpPr>
      <xdr:spPr>
        <a:xfrm>
          <a:off x="14541500" y="6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153921</xdr:rowOff>
    </xdr:from>
    <xdr:ext cx="534377" cy="259045"/>
    <xdr:sp macro="" textlink="">
      <xdr:nvSpPr>
        <xdr:cNvPr id="538" name="テキスト ボックス 537"/>
        <xdr:cNvSpPr txBox="1"/>
      </xdr:nvSpPr>
      <xdr:spPr>
        <a:xfrm>
          <a:off x="14325111" y="6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113771</xdr:rowOff>
    </xdr:from>
    <xdr:to>
      <xdr:col>20</xdr:col>
      <xdr:colOff>9525</xdr:colOff>
      <xdr:row>39</xdr:row>
      <xdr:rowOff>43921</xdr:rowOff>
    </xdr:to>
    <xdr:sp macro="" textlink="">
      <xdr:nvSpPr>
        <xdr:cNvPr id="539" name="円/楕円 538"/>
        <xdr:cNvSpPr/>
      </xdr:nvSpPr>
      <xdr:spPr>
        <a:xfrm>
          <a:off x="13652500" y="66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35048</xdr:rowOff>
    </xdr:from>
    <xdr:ext cx="469744" cy="259045"/>
    <xdr:sp macro="" textlink="">
      <xdr:nvSpPr>
        <xdr:cNvPr id="540" name="テキスト ボックス 539"/>
        <xdr:cNvSpPr txBox="1"/>
      </xdr:nvSpPr>
      <xdr:spPr>
        <a:xfrm>
          <a:off x="13468427" y="672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114960</xdr:rowOff>
    </xdr:from>
    <xdr:to>
      <xdr:col>18</xdr:col>
      <xdr:colOff>492125</xdr:colOff>
      <xdr:row>39</xdr:row>
      <xdr:rowOff>45110</xdr:rowOff>
    </xdr:to>
    <xdr:sp macro="" textlink="">
      <xdr:nvSpPr>
        <xdr:cNvPr id="541" name="円/楕円 540"/>
        <xdr:cNvSpPr/>
      </xdr:nvSpPr>
      <xdr:spPr>
        <a:xfrm>
          <a:off x="127635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36237</xdr:rowOff>
    </xdr:from>
    <xdr:ext cx="469744" cy="259045"/>
    <xdr:sp macro="" textlink="">
      <xdr:nvSpPr>
        <xdr:cNvPr id="542" name="テキスト ボックス 541"/>
        <xdr:cNvSpPr txBox="1"/>
      </xdr:nvSpPr>
      <xdr:spPr>
        <a:xfrm>
          <a:off x="12579427"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46248</xdr:rowOff>
    </xdr:from>
    <xdr:to>
      <xdr:col>23</xdr:col>
      <xdr:colOff>517525</xdr:colOff>
      <xdr:row>56</xdr:row>
      <xdr:rowOff>119103</xdr:rowOff>
    </xdr:to>
    <xdr:cxnSp macro="">
      <xdr:nvCxnSpPr>
        <xdr:cNvPr id="570" name="直線コネクタ 569"/>
        <xdr:cNvCxnSpPr/>
      </xdr:nvCxnSpPr>
      <xdr:spPr>
        <a:xfrm flipV="1">
          <a:off x="15481300" y="9647448"/>
          <a:ext cx="838200" cy="7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2608</xdr:rowOff>
    </xdr:from>
    <xdr:to>
      <xdr:col>22</xdr:col>
      <xdr:colOff>365125</xdr:colOff>
      <xdr:row>56</xdr:row>
      <xdr:rowOff>119103</xdr:rowOff>
    </xdr:to>
    <xdr:cxnSp macro="">
      <xdr:nvCxnSpPr>
        <xdr:cNvPr id="573" name="直線コネクタ 572"/>
        <xdr:cNvCxnSpPr/>
      </xdr:nvCxnSpPr>
      <xdr:spPr>
        <a:xfrm>
          <a:off x="14592300" y="9603808"/>
          <a:ext cx="889000" cy="1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2608</xdr:rowOff>
    </xdr:from>
    <xdr:to>
      <xdr:col>21</xdr:col>
      <xdr:colOff>161925</xdr:colOff>
      <xdr:row>56</xdr:row>
      <xdr:rowOff>44579</xdr:rowOff>
    </xdr:to>
    <xdr:cxnSp macro="">
      <xdr:nvCxnSpPr>
        <xdr:cNvPr id="576" name="直線コネクタ 575"/>
        <xdr:cNvCxnSpPr/>
      </xdr:nvCxnSpPr>
      <xdr:spPr>
        <a:xfrm flipV="1">
          <a:off x="13703300" y="9603808"/>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39367</xdr:rowOff>
    </xdr:from>
    <xdr:to>
      <xdr:col>19</xdr:col>
      <xdr:colOff>644525</xdr:colOff>
      <xdr:row>56</xdr:row>
      <xdr:rowOff>44579</xdr:rowOff>
    </xdr:to>
    <xdr:cxnSp macro="">
      <xdr:nvCxnSpPr>
        <xdr:cNvPr id="579" name="直線コネクタ 578"/>
        <xdr:cNvCxnSpPr/>
      </xdr:nvCxnSpPr>
      <xdr:spPr>
        <a:xfrm>
          <a:off x="12814300" y="964056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166898</xdr:rowOff>
    </xdr:from>
    <xdr:to>
      <xdr:col>23</xdr:col>
      <xdr:colOff>568325</xdr:colOff>
      <xdr:row>56</xdr:row>
      <xdr:rowOff>97048</xdr:rowOff>
    </xdr:to>
    <xdr:sp macro="" textlink="">
      <xdr:nvSpPr>
        <xdr:cNvPr id="589" name="円/楕円 588"/>
        <xdr:cNvSpPr/>
      </xdr:nvSpPr>
      <xdr:spPr>
        <a:xfrm>
          <a:off x="16268700" y="95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145325</xdr:rowOff>
    </xdr:from>
    <xdr:ext cx="534377" cy="259045"/>
    <xdr:sp macro="" textlink="">
      <xdr:nvSpPr>
        <xdr:cNvPr id="590" name="教育費該当値テキスト"/>
        <xdr:cNvSpPr txBox="1"/>
      </xdr:nvSpPr>
      <xdr:spPr>
        <a:xfrm>
          <a:off x="16370300" y="95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68303</xdr:rowOff>
    </xdr:from>
    <xdr:to>
      <xdr:col>22</xdr:col>
      <xdr:colOff>415925</xdr:colOff>
      <xdr:row>56</xdr:row>
      <xdr:rowOff>169903</xdr:rowOff>
    </xdr:to>
    <xdr:sp macro="" textlink="">
      <xdr:nvSpPr>
        <xdr:cNvPr id="591" name="円/楕円 590"/>
        <xdr:cNvSpPr/>
      </xdr:nvSpPr>
      <xdr:spPr>
        <a:xfrm>
          <a:off x="15430500" y="96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161030</xdr:rowOff>
    </xdr:from>
    <xdr:ext cx="534377" cy="259045"/>
    <xdr:sp macro="" textlink="">
      <xdr:nvSpPr>
        <xdr:cNvPr id="592" name="テキスト ボックス 591"/>
        <xdr:cNvSpPr txBox="1"/>
      </xdr:nvSpPr>
      <xdr:spPr>
        <a:xfrm>
          <a:off x="15214111" y="97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123258</xdr:rowOff>
    </xdr:from>
    <xdr:to>
      <xdr:col>21</xdr:col>
      <xdr:colOff>212725</xdr:colOff>
      <xdr:row>56</xdr:row>
      <xdr:rowOff>53408</xdr:rowOff>
    </xdr:to>
    <xdr:sp macro="" textlink="">
      <xdr:nvSpPr>
        <xdr:cNvPr id="593" name="円/楕円 592"/>
        <xdr:cNvSpPr/>
      </xdr:nvSpPr>
      <xdr:spPr>
        <a:xfrm>
          <a:off x="14541500" y="95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44535</xdr:rowOff>
    </xdr:from>
    <xdr:ext cx="534377" cy="259045"/>
    <xdr:sp macro="" textlink="">
      <xdr:nvSpPr>
        <xdr:cNvPr id="594" name="テキスト ボックス 593"/>
        <xdr:cNvSpPr txBox="1"/>
      </xdr:nvSpPr>
      <xdr:spPr>
        <a:xfrm>
          <a:off x="14325111" y="96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165229</xdr:rowOff>
    </xdr:from>
    <xdr:to>
      <xdr:col>20</xdr:col>
      <xdr:colOff>9525</xdr:colOff>
      <xdr:row>56</xdr:row>
      <xdr:rowOff>95379</xdr:rowOff>
    </xdr:to>
    <xdr:sp macro="" textlink="">
      <xdr:nvSpPr>
        <xdr:cNvPr id="595" name="円/楕円 594"/>
        <xdr:cNvSpPr/>
      </xdr:nvSpPr>
      <xdr:spPr>
        <a:xfrm>
          <a:off x="136525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86506</xdr:rowOff>
    </xdr:from>
    <xdr:ext cx="534377" cy="259045"/>
    <xdr:sp macro="" textlink="">
      <xdr:nvSpPr>
        <xdr:cNvPr id="596" name="テキスト ボックス 595"/>
        <xdr:cNvSpPr txBox="1"/>
      </xdr:nvSpPr>
      <xdr:spPr>
        <a:xfrm>
          <a:off x="13436111" y="96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160017</xdr:rowOff>
    </xdr:from>
    <xdr:to>
      <xdr:col>18</xdr:col>
      <xdr:colOff>492125</xdr:colOff>
      <xdr:row>56</xdr:row>
      <xdr:rowOff>90167</xdr:rowOff>
    </xdr:to>
    <xdr:sp macro="" textlink="">
      <xdr:nvSpPr>
        <xdr:cNvPr id="597" name="円/楕円 596"/>
        <xdr:cNvSpPr/>
      </xdr:nvSpPr>
      <xdr:spPr>
        <a:xfrm>
          <a:off x="12763500" y="95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81294</xdr:rowOff>
    </xdr:from>
    <xdr:ext cx="534377" cy="259045"/>
    <xdr:sp macro="" textlink="">
      <xdr:nvSpPr>
        <xdr:cNvPr id="598" name="テキスト ボックス 597"/>
        <xdr:cNvSpPr txBox="1"/>
      </xdr:nvSpPr>
      <xdr:spPr>
        <a:xfrm>
          <a:off x="12547111" y="96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43929</xdr:rowOff>
    </xdr:from>
    <xdr:to>
      <xdr:col>23</xdr:col>
      <xdr:colOff>517525</xdr:colOff>
      <xdr:row>79</xdr:row>
      <xdr:rowOff>44450</xdr:rowOff>
    </xdr:to>
    <xdr:cxnSp macro="">
      <xdr:nvCxnSpPr>
        <xdr:cNvPr id="627" name="直線コネクタ 626"/>
        <xdr:cNvCxnSpPr/>
      </xdr:nvCxnSpPr>
      <xdr:spPr>
        <a:xfrm>
          <a:off x="15481300" y="13588479"/>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43929</xdr:rowOff>
    </xdr:from>
    <xdr:to>
      <xdr:col>22</xdr:col>
      <xdr:colOff>365125</xdr:colOff>
      <xdr:row>79</xdr:row>
      <xdr:rowOff>44450</xdr:rowOff>
    </xdr:to>
    <xdr:cxnSp macro="">
      <xdr:nvCxnSpPr>
        <xdr:cNvPr id="630" name="直線コネクタ 629"/>
        <xdr:cNvCxnSpPr/>
      </xdr:nvCxnSpPr>
      <xdr:spPr>
        <a:xfrm flipV="1">
          <a:off x="14592300" y="1358847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164579</xdr:rowOff>
    </xdr:from>
    <xdr:to>
      <xdr:col>22</xdr:col>
      <xdr:colOff>415925</xdr:colOff>
      <xdr:row>79</xdr:row>
      <xdr:rowOff>94729</xdr:rowOff>
    </xdr:to>
    <xdr:sp macro="" textlink="">
      <xdr:nvSpPr>
        <xdr:cNvPr id="648" name="円/楕円 647"/>
        <xdr:cNvSpPr/>
      </xdr:nvSpPr>
      <xdr:spPr>
        <a:xfrm>
          <a:off x="154305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85856</xdr:rowOff>
    </xdr:from>
    <xdr:ext cx="313932" cy="259045"/>
    <xdr:sp macro="" textlink="">
      <xdr:nvSpPr>
        <xdr:cNvPr id="649" name="テキスト ボックス 648"/>
        <xdr:cNvSpPr txBox="1"/>
      </xdr:nvSpPr>
      <xdr:spPr>
        <a:xfrm>
          <a:off x="15324333" y="13630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104591</xdr:rowOff>
    </xdr:from>
    <xdr:to>
      <xdr:col>23</xdr:col>
      <xdr:colOff>517525</xdr:colOff>
      <xdr:row>96</xdr:row>
      <xdr:rowOff>111754</xdr:rowOff>
    </xdr:to>
    <xdr:cxnSp macro="">
      <xdr:nvCxnSpPr>
        <xdr:cNvPr id="684" name="直線コネクタ 683"/>
        <xdr:cNvCxnSpPr/>
      </xdr:nvCxnSpPr>
      <xdr:spPr>
        <a:xfrm>
          <a:off x="15481300" y="16563791"/>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49098</xdr:rowOff>
    </xdr:from>
    <xdr:to>
      <xdr:col>22</xdr:col>
      <xdr:colOff>365125</xdr:colOff>
      <xdr:row>96</xdr:row>
      <xdr:rowOff>104591</xdr:rowOff>
    </xdr:to>
    <xdr:cxnSp macro="">
      <xdr:nvCxnSpPr>
        <xdr:cNvPr id="687" name="直線コネクタ 686"/>
        <xdr:cNvCxnSpPr/>
      </xdr:nvCxnSpPr>
      <xdr:spPr>
        <a:xfrm>
          <a:off x="14592300" y="1650829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5950</xdr:rowOff>
    </xdr:from>
    <xdr:to>
      <xdr:col>21</xdr:col>
      <xdr:colOff>161925</xdr:colOff>
      <xdr:row>96</xdr:row>
      <xdr:rowOff>49098</xdr:rowOff>
    </xdr:to>
    <xdr:cxnSp macro="">
      <xdr:nvCxnSpPr>
        <xdr:cNvPr id="690" name="直線コネクタ 689"/>
        <xdr:cNvCxnSpPr/>
      </xdr:nvCxnSpPr>
      <xdr:spPr>
        <a:xfrm>
          <a:off x="13703300" y="16465150"/>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162922</xdr:rowOff>
    </xdr:from>
    <xdr:to>
      <xdr:col>19</xdr:col>
      <xdr:colOff>644525</xdr:colOff>
      <xdr:row>96</xdr:row>
      <xdr:rowOff>5950</xdr:rowOff>
    </xdr:to>
    <xdr:cxnSp macro="">
      <xdr:nvCxnSpPr>
        <xdr:cNvPr id="693" name="直線コネクタ 692"/>
        <xdr:cNvCxnSpPr/>
      </xdr:nvCxnSpPr>
      <xdr:spPr>
        <a:xfrm>
          <a:off x="12814300" y="164506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60954</xdr:rowOff>
    </xdr:from>
    <xdr:to>
      <xdr:col>23</xdr:col>
      <xdr:colOff>568325</xdr:colOff>
      <xdr:row>96</xdr:row>
      <xdr:rowOff>162554</xdr:rowOff>
    </xdr:to>
    <xdr:sp macro="" textlink="">
      <xdr:nvSpPr>
        <xdr:cNvPr id="703" name="円/楕円 702"/>
        <xdr:cNvSpPr/>
      </xdr:nvSpPr>
      <xdr:spPr>
        <a:xfrm>
          <a:off x="16268700" y="16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39381</xdr:rowOff>
    </xdr:from>
    <xdr:ext cx="534377" cy="259045"/>
    <xdr:sp macro="" textlink="">
      <xdr:nvSpPr>
        <xdr:cNvPr id="704" name="公債費該当値テキスト"/>
        <xdr:cNvSpPr txBox="1"/>
      </xdr:nvSpPr>
      <xdr:spPr>
        <a:xfrm>
          <a:off x="16370300" y="164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53791</xdr:rowOff>
    </xdr:from>
    <xdr:to>
      <xdr:col>22</xdr:col>
      <xdr:colOff>415925</xdr:colOff>
      <xdr:row>96</xdr:row>
      <xdr:rowOff>155391</xdr:rowOff>
    </xdr:to>
    <xdr:sp macro="" textlink="">
      <xdr:nvSpPr>
        <xdr:cNvPr id="705" name="円/楕円 704"/>
        <xdr:cNvSpPr/>
      </xdr:nvSpPr>
      <xdr:spPr>
        <a:xfrm>
          <a:off x="15430500" y="165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146518</xdr:rowOff>
    </xdr:from>
    <xdr:ext cx="534377" cy="259045"/>
    <xdr:sp macro="" textlink="">
      <xdr:nvSpPr>
        <xdr:cNvPr id="706" name="テキスト ボックス 705"/>
        <xdr:cNvSpPr txBox="1"/>
      </xdr:nvSpPr>
      <xdr:spPr>
        <a:xfrm>
          <a:off x="15214111" y="166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169748</xdr:rowOff>
    </xdr:from>
    <xdr:to>
      <xdr:col>21</xdr:col>
      <xdr:colOff>212725</xdr:colOff>
      <xdr:row>96</xdr:row>
      <xdr:rowOff>99898</xdr:rowOff>
    </xdr:to>
    <xdr:sp macro="" textlink="">
      <xdr:nvSpPr>
        <xdr:cNvPr id="707" name="円/楕円 706"/>
        <xdr:cNvSpPr/>
      </xdr:nvSpPr>
      <xdr:spPr>
        <a:xfrm>
          <a:off x="14541500" y="164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91025</xdr:rowOff>
    </xdr:from>
    <xdr:ext cx="534377" cy="259045"/>
    <xdr:sp macro="" textlink="">
      <xdr:nvSpPr>
        <xdr:cNvPr id="708" name="テキスト ボックス 707"/>
        <xdr:cNvSpPr txBox="1"/>
      </xdr:nvSpPr>
      <xdr:spPr>
        <a:xfrm>
          <a:off x="14325111" y="165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126600</xdr:rowOff>
    </xdr:from>
    <xdr:to>
      <xdr:col>20</xdr:col>
      <xdr:colOff>9525</xdr:colOff>
      <xdr:row>96</xdr:row>
      <xdr:rowOff>56750</xdr:rowOff>
    </xdr:to>
    <xdr:sp macro="" textlink="">
      <xdr:nvSpPr>
        <xdr:cNvPr id="709" name="円/楕円 708"/>
        <xdr:cNvSpPr/>
      </xdr:nvSpPr>
      <xdr:spPr>
        <a:xfrm>
          <a:off x="13652500" y="164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47877</xdr:rowOff>
    </xdr:from>
    <xdr:ext cx="534377" cy="259045"/>
    <xdr:sp macro="" textlink="">
      <xdr:nvSpPr>
        <xdr:cNvPr id="710" name="テキスト ボックス 709"/>
        <xdr:cNvSpPr txBox="1"/>
      </xdr:nvSpPr>
      <xdr:spPr>
        <a:xfrm>
          <a:off x="13436111" y="165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112122</xdr:rowOff>
    </xdr:from>
    <xdr:to>
      <xdr:col>18</xdr:col>
      <xdr:colOff>492125</xdr:colOff>
      <xdr:row>96</xdr:row>
      <xdr:rowOff>42272</xdr:rowOff>
    </xdr:to>
    <xdr:sp macro="" textlink="">
      <xdr:nvSpPr>
        <xdr:cNvPr id="711" name="円/楕円 710"/>
        <xdr:cNvSpPr/>
      </xdr:nvSpPr>
      <xdr:spPr>
        <a:xfrm>
          <a:off x="12763500" y="163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33399</xdr:rowOff>
    </xdr:from>
    <xdr:ext cx="534377" cy="259045"/>
    <xdr:sp macro="" textlink="">
      <xdr:nvSpPr>
        <xdr:cNvPr id="712" name="テキスト ボックス 711"/>
        <xdr:cNvSpPr txBox="1"/>
      </xdr:nvSpPr>
      <xdr:spPr>
        <a:xfrm>
          <a:off x="12547111" y="164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総務費は、新庁舎建設事業の完了や定年退職者の減による退職手当の減、公共施設整備基金積立金の減により、対前年度比</a:t>
          </a:r>
          <a:r>
            <a:rPr kumimoji="1" lang="en-US" altLang="ja-JP" sz="1300">
              <a:latin typeface="ＭＳ Ｐゴシック"/>
            </a:rPr>
            <a:t>8,272</a:t>
          </a:r>
          <a:r>
            <a:rPr kumimoji="1" lang="ja-JP" altLang="en-US" sz="1300">
              <a:latin typeface="ＭＳ Ｐゴシック"/>
            </a:rPr>
            <a:t>円減の</a:t>
          </a:r>
          <a:r>
            <a:rPr kumimoji="1" lang="en-US" altLang="ja-JP" sz="1300">
              <a:latin typeface="ＭＳ Ｐゴシック"/>
            </a:rPr>
            <a:t>32,471</a:t>
          </a:r>
          <a:r>
            <a:rPr kumimoji="1" lang="ja-JP" altLang="en-US" sz="1300">
              <a:latin typeface="ＭＳ Ｐゴシック"/>
            </a:rPr>
            <a:t>円となった。類似団体平均と比較して</a:t>
          </a:r>
          <a:r>
            <a:rPr kumimoji="1" lang="en-US" altLang="ja-JP" sz="1300">
              <a:latin typeface="ＭＳ Ｐゴシック"/>
            </a:rPr>
            <a:t>20,383</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民生費は、臨時福祉給付金の支給や放課後等デイサービスの利用増、地域型保育給付の増等により、対前年度比</a:t>
          </a:r>
          <a:r>
            <a:rPr kumimoji="1" lang="en-US" altLang="ja-JP" sz="1300">
              <a:latin typeface="ＭＳ Ｐゴシック"/>
            </a:rPr>
            <a:t>2,291</a:t>
          </a:r>
          <a:r>
            <a:rPr kumimoji="1" lang="ja-JP" altLang="en-US" sz="1300">
              <a:latin typeface="ＭＳ Ｐゴシック"/>
            </a:rPr>
            <a:t>円増の</a:t>
          </a:r>
          <a:r>
            <a:rPr kumimoji="1" lang="en-US" altLang="ja-JP" sz="1300">
              <a:latin typeface="ＭＳ Ｐゴシック"/>
            </a:rPr>
            <a:t>123,024</a:t>
          </a:r>
          <a:r>
            <a:rPr kumimoji="1" lang="ja-JP" altLang="en-US" sz="1300">
              <a:latin typeface="ＭＳ Ｐゴシック"/>
            </a:rPr>
            <a:t>円となった。類似団体平均と比較して</a:t>
          </a:r>
          <a:r>
            <a:rPr kumimoji="1" lang="en-US" altLang="ja-JP" sz="1300">
              <a:latin typeface="ＭＳ Ｐゴシック"/>
            </a:rPr>
            <a:t>10,923</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商工費は、半田赤レンガ建物の整備工事完了や企業債投資促進補助対象企業がなかったこと等により、対前年度比</a:t>
          </a:r>
          <a:r>
            <a:rPr kumimoji="1" lang="en-US" altLang="ja-JP" sz="1300">
              <a:latin typeface="ＭＳ Ｐゴシック"/>
            </a:rPr>
            <a:t>11,511</a:t>
          </a:r>
          <a:r>
            <a:rPr kumimoji="1" lang="ja-JP" altLang="en-US" sz="1300">
              <a:latin typeface="ＭＳ Ｐゴシック"/>
            </a:rPr>
            <a:t>円減の</a:t>
          </a:r>
          <a:r>
            <a:rPr kumimoji="1" lang="en-US" altLang="ja-JP" sz="1300">
              <a:latin typeface="ＭＳ Ｐゴシック"/>
            </a:rPr>
            <a:t>5,797</a:t>
          </a:r>
          <a:r>
            <a:rPr kumimoji="1" lang="ja-JP" altLang="en-US" sz="1300">
              <a:latin typeface="ＭＳ Ｐゴシック"/>
            </a:rPr>
            <a:t>円となった。類似団体平均と比較して</a:t>
          </a:r>
          <a:r>
            <a:rPr kumimoji="1" lang="en-US" altLang="ja-JP" sz="1300">
              <a:latin typeface="ＭＳ Ｐゴシック"/>
            </a:rPr>
            <a:t>3,804</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土木費は、</a:t>
          </a:r>
          <a:r>
            <a:rPr kumimoji="1" lang="en-US" altLang="ja-JP" sz="1300">
              <a:latin typeface="ＭＳ Ｐゴシック"/>
            </a:rPr>
            <a:t>JR</a:t>
          </a:r>
          <a:r>
            <a:rPr kumimoji="1" lang="ja-JP" altLang="en-US" sz="1300">
              <a:latin typeface="ＭＳ Ｐゴシック"/>
            </a:rPr>
            <a:t>半田駅前土地区画整理事業の開始や道路舗装工事の増により、対前年度比</a:t>
          </a:r>
          <a:r>
            <a:rPr kumimoji="1" lang="en-US" altLang="ja-JP" sz="1300">
              <a:latin typeface="ＭＳ Ｐゴシック"/>
            </a:rPr>
            <a:t>11,368</a:t>
          </a:r>
          <a:r>
            <a:rPr kumimoji="1" lang="ja-JP" altLang="en-US" sz="1300">
              <a:latin typeface="ＭＳ Ｐゴシック"/>
            </a:rPr>
            <a:t>円増の</a:t>
          </a:r>
          <a:r>
            <a:rPr kumimoji="1" lang="en-US" altLang="ja-JP" sz="1300">
              <a:latin typeface="ＭＳ Ｐゴシック"/>
            </a:rPr>
            <a:t>55,319</a:t>
          </a:r>
          <a:r>
            <a:rPr kumimoji="1" lang="ja-JP" altLang="en-US" sz="1300">
              <a:latin typeface="ＭＳ Ｐゴシック"/>
            </a:rPr>
            <a:t>円となった。類似団体平均と比較して、</a:t>
          </a:r>
          <a:r>
            <a:rPr kumimoji="1" lang="en-US" altLang="ja-JP" sz="1300">
              <a:latin typeface="ＭＳ Ｐゴシック"/>
            </a:rPr>
            <a:t>5,811</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教育費は、小中学校体育館等の天井改修事業の増などにより、対前年度比</a:t>
          </a:r>
          <a:r>
            <a:rPr kumimoji="1" lang="en-US" altLang="ja-JP" sz="1300">
              <a:latin typeface="ＭＳ Ｐゴシック"/>
            </a:rPr>
            <a:t>3,187</a:t>
          </a:r>
          <a:r>
            <a:rPr kumimoji="1" lang="ja-JP" altLang="en-US" sz="1300">
              <a:latin typeface="ＭＳ Ｐゴシック"/>
            </a:rPr>
            <a:t>円増の</a:t>
          </a:r>
          <a:r>
            <a:rPr kumimoji="1" lang="en-US" altLang="ja-JP" sz="1300">
              <a:latin typeface="ＭＳ Ｐゴシック"/>
            </a:rPr>
            <a:t>39,088</a:t>
          </a:r>
          <a:r>
            <a:rPr kumimoji="1" lang="ja-JP" altLang="en-US" sz="1300">
              <a:latin typeface="ＭＳ Ｐゴシック"/>
            </a:rPr>
            <a:t>円となった。類似団体平均と比較して</a:t>
          </a:r>
          <a:r>
            <a:rPr kumimoji="1" lang="en-US" altLang="ja-JP" sz="1300">
              <a:latin typeface="ＭＳ Ｐゴシック"/>
            </a:rPr>
            <a:t>3,704</a:t>
          </a:r>
          <a:r>
            <a:rPr kumimoji="1" lang="ja-JP" altLang="en-US" sz="1300">
              <a:latin typeface="ＭＳ Ｐゴシック"/>
            </a:rPr>
            <a:t>円上回っている。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財政調整基金の基金残高は増となったが、実質単年度収支は前年度に比べ</a:t>
          </a:r>
          <a:r>
            <a:rPr kumimoji="1" lang="en-US" altLang="ja-JP" sz="1300">
              <a:latin typeface="ＭＳ ゴシック" pitchFamily="49" charset="-128"/>
              <a:ea typeface="ＭＳ ゴシック" pitchFamily="49" charset="-128"/>
            </a:rPr>
            <a:t>1.38</a:t>
          </a:r>
          <a:r>
            <a:rPr kumimoji="1" lang="ja-JP" altLang="en-US" sz="1300">
              <a:latin typeface="ＭＳ ゴシック" pitchFamily="49" charset="-128"/>
              <a:ea typeface="ＭＳ ゴシック" pitchFamily="49" charset="-128"/>
            </a:rPr>
            <a:t>ポイント減となり、２年連続のマイナスとなった。これは、実質収支額の減によるものであるが、実質収支比率は一般に望ましいとされる水準を維持している。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また、財政調整基金残高は、県下の平均である標準財政規模の</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を超えているため、今後は公共施設の更新に備えた特定基金への積立等を行っていく。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年度以降、普通交付税の交付団体ではあるものの、平成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年度より特別会計から企業会計へ移行した下水道事業を含む全ての会計において黒字決算となり、健全な財政運営を行うことができた。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今後も、明確な事業内容と的確な優先順位により市民の要望や懸案事項に対応した予算編成を行っていく。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また、財政指標に留意し、中・長期の将来を見据えた財政運営を行っていく。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新規地方債発行の抑制や、高金利時代に借入れた地方債の償還完了により、元利償還金は着実に減少してきている。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年度以降は臨時財政対策債の発行を行わず、中・長期の財政需要の平準化を図りつつ、新規地方債発行の抑制に努めている。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財政健全化のために新規地方債の発行抑制を図っており、一般会計等の地方債残高や公営企業債等繰入見込額は年々減少している。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公共施設総合管理計画に基づく施設更新のため、公共施設整備基金に積立てを行うなど財源確保に努めた結果、充当可能基金は増となり、引き続き充当可能財源が将来負担額を上回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病院建設や老朽化した公共施設の更新等による財政需要の増加が見込まれ、新たな地方債発行による地方債残高の増や事業への基金充当による基金残高の減が見込まれるが、地方債の発行抑制に努めるとともに、必要に応じて特定基金を設置して基金を積み立てるなど、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118,919
115,853
47.42
39,226,985
38,018,710
782,992
24,674,316
16,981,227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050_&#21322;&#3000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4.8</v>
          </cell>
          <cell r="L75">
            <v>3.6</v>
          </cell>
          <cell r="M75">
            <v>3</v>
          </cell>
          <cell r="N75">
            <v>2.7</v>
          </cell>
          <cell r="O75">
            <v>2.4</v>
          </cell>
        </row>
        <row r="77">
          <cell r="G77" t="str">
            <v>類似団体内平均値</v>
          </cell>
          <cell r="K77">
            <v>46.1</v>
          </cell>
          <cell r="L77">
            <v>37.6</v>
          </cell>
          <cell r="M77">
            <v>33.799999999999997</v>
          </cell>
          <cell r="N77">
            <v>15.8</v>
          </cell>
          <cell r="O77">
            <v>6.5</v>
          </cell>
        </row>
        <row r="79">
          <cell r="K79">
            <v>8.5</v>
          </cell>
          <cell r="L79">
            <v>7.9</v>
          </cell>
          <cell r="M79">
            <v>7.1</v>
          </cell>
          <cell r="N79">
            <v>6.2</v>
          </cell>
          <cell r="O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39226985</v>
      </c>
      <c r="BO4" s="411"/>
      <c r="BP4" s="411"/>
      <c r="BQ4" s="411"/>
      <c r="BR4" s="411"/>
      <c r="BS4" s="411"/>
      <c r="BT4" s="411"/>
      <c r="BU4" s="412"/>
      <c r="BV4" s="410">
        <v>39777531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38018710</v>
      </c>
      <c r="BO5" s="416"/>
      <c r="BP5" s="416"/>
      <c r="BQ5" s="416"/>
      <c r="BR5" s="416"/>
      <c r="BS5" s="416"/>
      <c r="BT5" s="416"/>
      <c r="BU5" s="417"/>
      <c r="BV5" s="415">
        <v>38267188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86.4</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1208275</v>
      </c>
      <c r="BO6" s="416"/>
      <c r="BP6" s="416"/>
      <c r="BQ6" s="416"/>
      <c r="BR6" s="416"/>
      <c r="BS6" s="416"/>
      <c r="BT6" s="416"/>
      <c r="BU6" s="417"/>
      <c r="BV6" s="415">
        <v>1510343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86.4</v>
      </c>
      <c r="CU6" s="562"/>
      <c r="CV6" s="562"/>
      <c r="CW6" s="562"/>
      <c r="CX6" s="562"/>
      <c r="CY6" s="562"/>
      <c r="CZ6" s="562"/>
      <c r="DA6" s="563"/>
      <c r="DB6" s="561">
        <v>85.8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425283</v>
      </c>
      <c r="BO7" s="416"/>
      <c r="BP7" s="416"/>
      <c r="BQ7" s="416"/>
      <c r="BR7" s="416"/>
      <c r="BS7" s="416"/>
      <c r="BT7" s="416"/>
      <c r="BU7" s="417"/>
      <c r="BV7" s="415">
        <v>366365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24674316</v>
      </c>
      <c r="CU7" s="416"/>
      <c r="CV7" s="416"/>
      <c r="CW7" s="416"/>
      <c r="CX7" s="416"/>
      <c r="CY7" s="416"/>
      <c r="CZ7" s="416"/>
      <c r="DA7" s="417"/>
      <c r="DB7" s="415">
        <v>24631861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782992</v>
      </c>
      <c r="BO8" s="416"/>
      <c r="BP8" s="416"/>
      <c r="BQ8" s="416"/>
      <c r="BR8" s="416"/>
      <c r="BS8" s="416"/>
      <c r="BT8" s="416"/>
      <c r="BU8" s="417"/>
      <c r="BV8" s="415">
        <v>1143978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0.96</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116908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-360986</v>
      </c>
      <c r="BO9" s="416"/>
      <c r="BP9" s="416"/>
      <c r="BQ9" s="416"/>
      <c r="BR9" s="416"/>
      <c r="BS9" s="416"/>
      <c r="BT9" s="416"/>
      <c r="BU9" s="417"/>
      <c r="BV9" s="415">
        <v>-24857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9.3000000000000007</v>
      </c>
      <c r="CU9" s="386"/>
      <c r="CV9" s="386"/>
      <c r="CW9" s="386"/>
      <c r="CX9" s="386"/>
      <c r="CY9" s="386"/>
      <c r="CZ9" s="386"/>
      <c r="DA9" s="387"/>
      <c r="DB9" s="385">
        <v>9.6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118828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10499</v>
      </c>
      <c r="BO10" s="416"/>
      <c r="BP10" s="416"/>
      <c r="BQ10" s="416"/>
      <c r="BR10" s="416"/>
      <c r="BS10" s="416"/>
      <c r="BT10" s="416"/>
      <c r="BU10" s="417"/>
      <c r="BV10" s="415">
        <v>16021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118919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115853</v>
      </c>
      <c r="S13" s="517"/>
      <c r="T13" s="517"/>
      <c r="U13" s="517"/>
      <c r="V13" s="518"/>
      <c r="W13" s="504" t="s">
        <v>124</v>
      </c>
      <c r="X13" s="428"/>
      <c r="Y13" s="428"/>
      <c r="Z13" s="428"/>
      <c r="AA13" s="428"/>
      <c r="AB13" s="429"/>
      <c r="AC13" s="391">
        <v>756</v>
      </c>
      <c r="AD13" s="392"/>
      <c r="AE13" s="392"/>
      <c r="AF13" s="392"/>
      <c r="AG13" s="393"/>
      <c r="AH13" s="391">
        <v>794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-350487</v>
      </c>
      <c r="BO13" s="416"/>
      <c r="BP13" s="416"/>
      <c r="BQ13" s="416"/>
      <c r="BR13" s="416"/>
      <c r="BS13" s="416"/>
      <c r="BT13" s="416"/>
      <c r="BU13" s="417"/>
      <c r="BV13" s="415">
        <v>-8836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2.4</v>
      </c>
      <c r="CU13" s="386"/>
      <c r="CV13" s="386"/>
      <c r="CW13" s="386"/>
      <c r="CX13" s="386"/>
      <c r="CY13" s="386"/>
      <c r="CZ13" s="386"/>
      <c r="DA13" s="387"/>
      <c r="DB13" s="385">
        <v>2.7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118733</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116008</v>
      </c>
      <c r="S15" s="517"/>
      <c r="T15" s="517"/>
      <c r="U15" s="517"/>
      <c r="V15" s="518"/>
      <c r="W15" s="504" t="s">
        <v>131</v>
      </c>
      <c r="X15" s="428"/>
      <c r="Y15" s="428"/>
      <c r="Z15" s="428"/>
      <c r="AA15" s="428"/>
      <c r="AB15" s="429"/>
      <c r="AC15" s="391">
        <v>19930</v>
      </c>
      <c r="AD15" s="392"/>
      <c r="AE15" s="392"/>
      <c r="AF15" s="392"/>
      <c r="AG15" s="393"/>
      <c r="AH15" s="391">
        <v>20766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17985803</v>
      </c>
      <c r="BO15" s="411"/>
      <c r="BP15" s="411"/>
      <c r="BQ15" s="411"/>
      <c r="BR15" s="411"/>
      <c r="BS15" s="411"/>
      <c r="BT15" s="411"/>
      <c r="BU15" s="412"/>
      <c r="BV15" s="410">
        <v>17557270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37</v>
      </c>
      <c r="AD16" s="510"/>
      <c r="AE16" s="510"/>
      <c r="AF16" s="510"/>
      <c r="AG16" s="511"/>
      <c r="AH16" s="509">
        <v>37.1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18617515</v>
      </c>
      <c r="BO16" s="416"/>
      <c r="BP16" s="416"/>
      <c r="BQ16" s="416"/>
      <c r="BR16" s="416"/>
      <c r="BS16" s="416"/>
      <c r="BT16" s="416"/>
      <c r="BU16" s="417"/>
      <c r="BV16" s="415">
        <v>18305871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33235</v>
      </c>
      <c r="AD17" s="392"/>
      <c r="AE17" s="392"/>
      <c r="AF17" s="392"/>
      <c r="AG17" s="393"/>
      <c r="AH17" s="391">
        <v>34342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23201152</v>
      </c>
      <c r="BO17" s="416"/>
      <c r="BP17" s="416"/>
      <c r="BQ17" s="416"/>
      <c r="BR17" s="416"/>
      <c r="BS17" s="416"/>
      <c r="BT17" s="416"/>
      <c r="BU17" s="417"/>
      <c r="BV17" s="415">
        <v>22642519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47.42</v>
      </c>
      <c r="M18" s="480"/>
      <c r="N18" s="480"/>
      <c r="O18" s="480"/>
      <c r="P18" s="480"/>
      <c r="Q18" s="480"/>
      <c r="R18" s="481"/>
      <c r="S18" s="481"/>
      <c r="T18" s="481"/>
      <c r="U18" s="481"/>
      <c r="V18" s="482"/>
      <c r="W18" s="496"/>
      <c r="X18" s="497"/>
      <c r="Y18" s="497"/>
      <c r="Z18" s="497"/>
      <c r="AA18" s="497"/>
      <c r="AB18" s="505"/>
      <c r="AC18" s="379">
        <v>61.6</v>
      </c>
      <c r="AD18" s="380"/>
      <c r="AE18" s="380"/>
      <c r="AF18" s="380"/>
      <c r="AG18" s="483"/>
      <c r="AH18" s="379">
        <v>61.4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21054029</v>
      </c>
      <c r="BO18" s="416"/>
      <c r="BP18" s="416"/>
      <c r="BQ18" s="416"/>
      <c r="BR18" s="416"/>
      <c r="BS18" s="416"/>
      <c r="BT18" s="416"/>
      <c r="BU18" s="417"/>
      <c r="BV18" s="415">
        <v>21008412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2465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28762024</v>
      </c>
      <c r="BO19" s="416"/>
      <c r="BP19" s="416"/>
      <c r="BQ19" s="416"/>
      <c r="BR19" s="416"/>
      <c r="BS19" s="416"/>
      <c r="BT19" s="416"/>
      <c r="BU19" s="417"/>
      <c r="BV19" s="415">
        <v>28449543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46281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16981227</v>
      </c>
      <c r="BO23" s="416"/>
      <c r="BP23" s="416"/>
      <c r="BQ23" s="416"/>
      <c r="BR23" s="416"/>
      <c r="BS23" s="416"/>
      <c r="BT23" s="416"/>
      <c r="BU23" s="417"/>
      <c r="BV23" s="415">
        <v>19334520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10560</v>
      </c>
      <c r="R24" s="392"/>
      <c r="S24" s="392"/>
      <c r="T24" s="392"/>
      <c r="U24" s="392"/>
      <c r="V24" s="393"/>
      <c r="W24" s="457"/>
      <c r="X24" s="448"/>
      <c r="Y24" s="449"/>
      <c r="Z24" s="388" t="s">
        <v>155</v>
      </c>
      <c r="AA24" s="389"/>
      <c r="AB24" s="389"/>
      <c r="AC24" s="389"/>
      <c r="AD24" s="389"/>
      <c r="AE24" s="389"/>
      <c r="AF24" s="389"/>
      <c r="AG24" s="390"/>
      <c r="AH24" s="391">
        <v>632</v>
      </c>
      <c r="AI24" s="392"/>
      <c r="AJ24" s="392"/>
      <c r="AK24" s="392"/>
      <c r="AL24" s="393"/>
      <c r="AM24" s="391">
        <v>1842280</v>
      </c>
      <c r="AN24" s="392"/>
      <c r="AO24" s="392"/>
      <c r="AP24" s="392"/>
      <c r="AQ24" s="392"/>
      <c r="AR24" s="393"/>
      <c r="AS24" s="391">
        <v>2915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12940869</v>
      </c>
      <c r="BO24" s="416"/>
      <c r="BP24" s="416"/>
      <c r="BQ24" s="416"/>
      <c r="BR24" s="416"/>
      <c r="BS24" s="416"/>
      <c r="BT24" s="416"/>
      <c r="BU24" s="417"/>
      <c r="BV24" s="415">
        <v>14858636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8690</v>
      </c>
      <c r="R25" s="392"/>
      <c r="S25" s="392"/>
      <c r="T25" s="392"/>
      <c r="U25" s="392"/>
      <c r="V25" s="393"/>
      <c r="W25" s="457"/>
      <c r="X25" s="448"/>
      <c r="Y25" s="449"/>
      <c r="Z25" s="388" t="s">
        <v>158</v>
      </c>
      <c r="AA25" s="389"/>
      <c r="AB25" s="389"/>
      <c r="AC25" s="389"/>
      <c r="AD25" s="389"/>
      <c r="AE25" s="389"/>
      <c r="AF25" s="389"/>
      <c r="AG25" s="390"/>
      <c r="AH25" s="391">
        <v>1</v>
      </c>
      <c r="AI25" s="392"/>
      <c r="AJ25" s="392"/>
      <c r="AK25" s="392"/>
      <c r="AL25" s="393"/>
      <c r="AM25" s="391" t="s">
        <v>159</v>
      </c>
      <c r="AN25" s="392"/>
      <c r="AO25" s="392"/>
      <c r="AP25" s="392"/>
      <c r="AQ25" s="392"/>
      <c r="AR25" s="393"/>
      <c r="AS25" s="391" t="s">
        <v>159</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2290280</v>
      </c>
      <c r="BO25" s="411"/>
      <c r="BP25" s="411"/>
      <c r="BQ25" s="411"/>
      <c r="BR25" s="411"/>
      <c r="BS25" s="411"/>
      <c r="BT25" s="411"/>
      <c r="BU25" s="412"/>
      <c r="BV25" s="410">
        <v>2235198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7700</v>
      </c>
      <c r="R26" s="392"/>
      <c r="S26" s="392"/>
      <c r="T26" s="392"/>
      <c r="U26" s="392"/>
      <c r="V26" s="393"/>
      <c r="W26" s="457"/>
      <c r="X26" s="448"/>
      <c r="Y26" s="449"/>
      <c r="Z26" s="388" t="s">
        <v>162</v>
      </c>
      <c r="AA26" s="470"/>
      <c r="AB26" s="470"/>
      <c r="AC26" s="470"/>
      <c r="AD26" s="470"/>
      <c r="AE26" s="470"/>
      <c r="AF26" s="470"/>
      <c r="AG26" s="471"/>
      <c r="AH26" s="391">
        <v>49</v>
      </c>
      <c r="AI26" s="392"/>
      <c r="AJ26" s="392"/>
      <c r="AK26" s="392"/>
      <c r="AL26" s="393"/>
      <c r="AM26" s="391">
        <v>149205</v>
      </c>
      <c r="AN26" s="392"/>
      <c r="AO26" s="392"/>
      <c r="AP26" s="392"/>
      <c r="AQ26" s="392"/>
      <c r="AR26" s="393"/>
      <c r="AS26" s="391">
        <v>3045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3153</v>
      </c>
      <c r="BO26" s="416"/>
      <c r="BP26" s="416"/>
      <c r="BQ26" s="416"/>
      <c r="BR26" s="416"/>
      <c r="BS26" s="416"/>
      <c r="BT26" s="416"/>
      <c r="BU26" s="417"/>
      <c r="BV26" s="415">
        <v>2156</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5440</v>
      </c>
      <c r="R27" s="392"/>
      <c r="S27" s="392"/>
      <c r="T27" s="392"/>
      <c r="U27" s="392"/>
      <c r="V27" s="393"/>
      <c r="W27" s="457"/>
      <c r="X27" s="448"/>
      <c r="Y27" s="449"/>
      <c r="Z27" s="388" t="s">
        <v>165</v>
      </c>
      <c r="AA27" s="389"/>
      <c r="AB27" s="389"/>
      <c r="AC27" s="389"/>
      <c r="AD27" s="389"/>
      <c r="AE27" s="389"/>
      <c r="AF27" s="389"/>
      <c r="AG27" s="390"/>
      <c r="AH27" s="391">
        <v>54</v>
      </c>
      <c r="AI27" s="392"/>
      <c r="AJ27" s="392"/>
      <c r="AK27" s="392"/>
      <c r="AL27" s="393"/>
      <c r="AM27" s="391">
        <v>152618</v>
      </c>
      <c r="AN27" s="392"/>
      <c r="AO27" s="392"/>
      <c r="AP27" s="392"/>
      <c r="AQ27" s="392"/>
      <c r="AR27" s="393"/>
      <c r="AS27" s="391">
        <v>2826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173662</v>
      </c>
      <c r="BO27" s="419"/>
      <c r="BP27" s="419"/>
      <c r="BQ27" s="419"/>
      <c r="BR27" s="419"/>
      <c r="BS27" s="419"/>
      <c r="BT27" s="419"/>
      <c r="BU27" s="420"/>
      <c r="BV27" s="418">
        <v>403028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4940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4199608</v>
      </c>
      <c r="BO28" s="411"/>
      <c r="BP28" s="411"/>
      <c r="BQ28" s="411"/>
      <c r="BR28" s="411"/>
      <c r="BS28" s="411"/>
      <c r="BT28" s="411"/>
      <c r="BU28" s="412"/>
      <c r="BV28" s="410">
        <v>4189109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20</v>
      </c>
      <c r="M29" s="392"/>
      <c r="N29" s="392"/>
      <c r="O29" s="392"/>
      <c r="P29" s="393"/>
      <c r="Q29" s="391">
        <v>4590</v>
      </c>
      <c r="R29" s="392"/>
      <c r="S29" s="392"/>
      <c r="T29" s="392"/>
      <c r="U29" s="392"/>
      <c r="V29" s="393"/>
      <c r="W29" s="458"/>
      <c r="X29" s="459"/>
      <c r="Y29" s="460"/>
      <c r="Z29" s="388" t="s">
        <v>172</v>
      </c>
      <c r="AA29" s="389"/>
      <c r="AB29" s="389"/>
      <c r="AC29" s="389"/>
      <c r="AD29" s="389"/>
      <c r="AE29" s="389"/>
      <c r="AF29" s="389"/>
      <c r="AG29" s="390"/>
      <c r="AH29" s="391">
        <v>686</v>
      </c>
      <c r="AI29" s="392"/>
      <c r="AJ29" s="392"/>
      <c r="AK29" s="392"/>
      <c r="AL29" s="393"/>
      <c r="AM29" s="391">
        <v>1994898</v>
      </c>
      <c r="AN29" s="392"/>
      <c r="AO29" s="392"/>
      <c r="AP29" s="392"/>
      <c r="AQ29" s="392"/>
      <c r="AR29" s="393"/>
      <c r="AS29" s="391">
        <v>2908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39656</v>
      </c>
      <c r="BO29" s="416"/>
      <c r="BP29" s="416"/>
      <c r="BQ29" s="416"/>
      <c r="BR29" s="416"/>
      <c r="BS29" s="416"/>
      <c r="BT29" s="416"/>
      <c r="BU29" s="417"/>
      <c r="BV29" s="415">
        <v>35278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3522053</v>
      </c>
      <c r="BO30" s="419"/>
      <c r="BP30" s="419"/>
      <c r="BQ30" s="419"/>
      <c r="BR30" s="419"/>
      <c r="BS30" s="419"/>
      <c r="BT30" s="419"/>
      <c r="BU30" s="420"/>
      <c r="BV30" s="418">
        <v>2362810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駐車場事業特別会計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IF('各会計、関係団体の財政状況及び健全化判断比率'!B33="","",'各会計、関係団体の財政状況及び健全化判断比率'!B33)</f>
        <v>半田市立半田病院事業会計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知多中部広域事務組合（一般会計）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知多南部卸売市場</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中小企業従業員退職金等福祉共済事業特別会計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モーターボート競走事業特別会計</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IF('各会計、関係団体の財政状況及び健全化判断比率'!B34="","",'各会計、関係団体の財政状況及び健全化判断比率'!B34)</f>
        <v>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知多中部広域事務組合（消防指令センター特別会計）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半田市土地開発公社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乙川中部土地区画整理事業特別会計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国民健康保険事業特別会計</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IF('各会計、関係団体の財政状況及び健全化判断比率'!B35="","",'各会計、関係団体の財政状況及び健全化判断比率'!B35)</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半田常滑看護専門学校</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学校給食特別会計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中部知多衛生組合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黒石墓地事業特別会計</v>
      </c>
      <c r="F38" s="374"/>
      <c r="G38" s="374"/>
      <c r="H38" s="374"/>
      <c r="I38" s="374"/>
      <c r="J38" s="374"/>
      <c r="K38" s="374"/>
      <c r="L38" s="374"/>
      <c r="M38" s="374"/>
      <c r="N38" s="374"/>
      <c r="O38" s="374"/>
      <c r="P38" s="374"/>
      <c r="Q38" s="374"/>
      <c r="R38" s="374"/>
      <c r="S38" s="374"/>
      <c r="T38" s="167"/>
      <c r="U38" s="375">
        <f t="shared" si="4"/>
        <v>10</v>
      </c>
      <c r="V38" s="375"/>
      <c r="W38" s="374" t="str">
        <f>IF('各会計、関係団体の財政状況及び健全化判断比率'!B32="","",'各会計、関係団体の財政状況及び健全化判断比率'!B32)</f>
        <v>後期高齢者医療事業特別会計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知多南部広域環境組合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愛知県後期高齢者医療広域連合（一般会計）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愛知県後期高齢者医療広域連合（後期高齢者医療特別会計）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22766591</v>
      </c>
      <c r="S5" s="671"/>
      <c r="T5" s="671"/>
      <c r="U5" s="671"/>
      <c r="V5" s="671"/>
      <c r="W5" s="671"/>
      <c r="X5" s="671"/>
      <c r="Y5" s="718"/>
      <c r="Z5" s="731">
        <v>58</v>
      </c>
      <c r="AA5" s="731"/>
      <c r="AB5" s="731"/>
      <c r="AC5" s="731"/>
      <c r="AD5" s="732">
        <v>20606762</v>
      </c>
      <c r="AE5" s="732"/>
      <c r="AF5" s="732"/>
      <c r="AG5" s="732"/>
      <c r="AH5" s="732"/>
      <c r="AI5" s="732"/>
      <c r="AJ5" s="732"/>
      <c r="AK5" s="732"/>
      <c r="AL5" s="719">
        <v>84.5</v>
      </c>
      <c r="AM5" s="688"/>
      <c r="AN5" s="688"/>
      <c r="AO5" s="720"/>
      <c r="AP5" s="707" t="s">
        <v>211</v>
      </c>
      <c r="AQ5" s="708"/>
      <c r="AR5" s="708"/>
      <c r="AS5" s="708"/>
      <c r="AT5" s="708"/>
      <c r="AU5" s="708"/>
      <c r="AV5" s="708"/>
      <c r="AW5" s="708"/>
      <c r="AX5" s="708"/>
      <c r="AY5" s="708"/>
      <c r="AZ5" s="708"/>
      <c r="BA5" s="708"/>
      <c r="BB5" s="708"/>
      <c r="BC5" s="708"/>
      <c r="BD5" s="708"/>
      <c r="BE5" s="708"/>
      <c r="BF5" s="709"/>
      <c r="BG5" s="620">
        <v>20975276</v>
      </c>
      <c r="BH5" s="621"/>
      <c r="BI5" s="621"/>
      <c r="BJ5" s="621"/>
      <c r="BK5" s="621"/>
      <c r="BL5" s="621"/>
      <c r="BM5" s="621"/>
      <c r="BN5" s="622"/>
      <c r="BO5" s="673">
        <v>92.1</v>
      </c>
      <c r="BP5" s="673"/>
      <c r="BQ5" s="673"/>
      <c r="BR5" s="673"/>
      <c r="BS5" s="674">
        <v>370254</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314830</v>
      </c>
      <c r="S6" s="621"/>
      <c r="T6" s="621"/>
      <c r="U6" s="621"/>
      <c r="V6" s="621"/>
      <c r="W6" s="621"/>
      <c r="X6" s="621"/>
      <c r="Y6" s="622"/>
      <c r="Z6" s="673">
        <v>0.8</v>
      </c>
      <c r="AA6" s="673"/>
      <c r="AB6" s="673"/>
      <c r="AC6" s="673"/>
      <c r="AD6" s="674">
        <v>314830</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20975276</v>
      </c>
      <c r="BH6" s="621"/>
      <c r="BI6" s="621"/>
      <c r="BJ6" s="621"/>
      <c r="BK6" s="621"/>
      <c r="BL6" s="621"/>
      <c r="BM6" s="621"/>
      <c r="BN6" s="622"/>
      <c r="BO6" s="673">
        <v>92.1</v>
      </c>
      <c r="BP6" s="673"/>
      <c r="BQ6" s="673"/>
      <c r="BR6" s="673"/>
      <c r="BS6" s="674">
        <v>370254</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275882</v>
      </c>
      <c r="CS6" s="621"/>
      <c r="CT6" s="621"/>
      <c r="CU6" s="621"/>
      <c r="CV6" s="621"/>
      <c r="CW6" s="621"/>
      <c r="CX6" s="621"/>
      <c r="CY6" s="622"/>
      <c r="CZ6" s="673">
        <v>0.7</v>
      </c>
      <c r="DA6" s="673"/>
      <c r="DB6" s="673"/>
      <c r="DC6" s="673"/>
      <c r="DD6" s="626" t="s">
        <v>218</v>
      </c>
      <c r="DE6" s="621"/>
      <c r="DF6" s="621"/>
      <c r="DG6" s="621"/>
      <c r="DH6" s="621"/>
      <c r="DI6" s="621"/>
      <c r="DJ6" s="621"/>
      <c r="DK6" s="621"/>
      <c r="DL6" s="621"/>
      <c r="DM6" s="621"/>
      <c r="DN6" s="621"/>
      <c r="DO6" s="621"/>
      <c r="DP6" s="622"/>
      <c r="DQ6" s="626">
        <v>275882</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21134</v>
      </c>
      <c r="S7" s="621"/>
      <c r="T7" s="621"/>
      <c r="U7" s="621"/>
      <c r="V7" s="621"/>
      <c r="W7" s="621"/>
      <c r="X7" s="621"/>
      <c r="Y7" s="622"/>
      <c r="Z7" s="673">
        <v>0.1</v>
      </c>
      <c r="AA7" s="673"/>
      <c r="AB7" s="673"/>
      <c r="AC7" s="673"/>
      <c r="AD7" s="674">
        <v>21134</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10016274</v>
      </c>
      <c r="BH7" s="621"/>
      <c r="BI7" s="621"/>
      <c r="BJ7" s="621"/>
      <c r="BK7" s="621"/>
      <c r="BL7" s="621"/>
      <c r="BM7" s="621"/>
      <c r="BN7" s="622"/>
      <c r="BO7" s="673">
        <v>44</v>
      </c>
      <c r="BP7" s="673"/>
      <c r="BQ7" s="673"/>
      <c r="BR7" s="673"/>
      <c r="BS7" s="674">
        <v>370254</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3861476</v>
      </c>
      <c r="CS7" s="621"/>
      <c r="CT7" s="621"/>
      <c r="CU7" s="621"/>
      <c r="CV7" s="621"/>
      <c r="CW7" s="621"/>
      <c r="CX7" s="621"/>
      <c r="CY7" s="622"/>
      <c r="CZ7" s="673">
        <v>10.199999999999999</v>
      </c>
      <c r="DA7" s="673"/>
      <c r="DB7" s="673"/>
      <c r="DC7" s="673"/>
      <c r="DD7" s="626">
        <v>12440</v>
      </c>
      <c r="DE7" s="621"/>
      <c r="DF7" s="621"/>
      <c r="DG7" s="621"/>
      <c r="DH7" s="621"/>
      <c r="DI7" s="621"/>
      <c r="DJ7" s="621"/>
      <c r="DK7" s="621"/>
      <c r="DL7" s="621"/>
      <c r="DM7" s="621"/>
      <c r="DN7" s="621"/>
      <c r="DO7" s="621"/>
      <c r="DP7" s="622"/>
      <c r="DQ7" s="626">
        <v>3375441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99699</v>
      </c>
      <c r="S8" s="621"/>
      <c r="T8" s="621"/>
      <c r="U8" s="621"/>
      <c r="V8" s="621"/>
      <c r="W8" s="621"/>
      <c r="X8" s="621"/>
      <c r="Y8" s="622"/>
      <c r="Z8" s="673">
        <v>0.3</v>
      </c>
      <c r="AA8" s="673"/>
      <c r="AB8" s="673"/>
      <c r="AC8" s="673"/>
      <c r="AD8" s="674">
        <v>99699</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215436</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14629875</v>
      </c>
      <c r="CS8" s="621"/>
      <c r="CT8" s="621"/>
      <c r="CU8" s="621"/>
      <c r="CV8" s="621"/>
      <c r="CW8" s="621"/>
      <c r="CX8" s="621"/>
      <c r="CY8" s="622"/>
      <c r="CZ8" s="673">
        <v>38.5</v>
      </c>
      <c r="DA8" s="673"/>
      <c r="DB8" s="673"/>
      <c r="DC8" s="673"/>
      <c r="DD8" s="626">
        <v>130560</v>
      </c>
      <c r="DE8" s="621"/>
      <c r="DF8" s="621"/>
      <c r="DG8" s="621"/>
      <c r="DH8" s="621"/>
      <c r="DI8" s="621"/>
      <c r="DJ8" s="621"/>
      <c r="DK8" s="621"/>
      <c r="DL8" s="621"/>
      <c r="DM8" s="621"/>
      <c r="DN8" s="621"/>
      <c r="DO8" s="621"/>
      <c r="DP8" s="622"/>
      <c r="DQ8" s="626">
        <v>7676031</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51507</v>
      </c>
      <c r="S9" s="621"/>
      <c r="T9" s="621"/>
      <c r="U9" s="621"/>
      <c r="V9" s="621"/>
      <c r="W9" s="621"/>
      <c r="X9" s="621"/>
      <c r="Y9" s="622"/>
      <c r="Z9" s="673">
        <v>0.1</v>
      </c>
      <c r="AA9" s="673"/>
      <c r="AB9" s="673"/>
      <c r="AC9" s="673"/>
      <c r="AD9" s="674">
        <v>51507</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7374008</v>
      </c>
      <c r="BH9" s="621"/>
      <c r="BI9" s="621"/>
      <c r="BJ9" s="621"/>
      <c r="BK9" s="621"/>
      <c r="BL9" s="621"/>
      <c r="BM9" s="621"/>
      <c r="BN9" s="622"/>
      <c r="BO9" s="673">
        <v>32.4</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2951966</v>
      </c>
      <c r="CS9" s="621"/>
      <c r="CT9" s="621"/>
      <c r="CU9" s="621"/>
      <c r="CV9" s="621"/>
      <c r="CW9" s="621"/>
      <c r="CX9" s="621"/>
      <c r="CY9" s="622"/>
      <c r="CZ9" s="673">
        <v>7.8</v>
      </c>
      <c r="DA9" s="673"/>
      <c r="DB9" s="673"/>
      <c r="DC9" s="673"/>
      <c r="DD9" s="626">
        <v>16161</v>
      </c>
      <c r="DE9" s="621"/>
      <c r="DF9" s="621"/>
      <c r="DG9" s="621"/>
      <c r="DH9" s="621"/>
      <c r="DI9" s="621"/>
      <c r="DJ9" s="621"/>
      <c r="DK9" s="621"/>
      <c r="DL9" s="621"/>
      <c r="DM9" s="621"/>
      <c r="DN9" s="621"/>
      <c r="DO9" s="621"/>
      <c r="DP9" s="622"/>
      <c r="DQ9" s="626">
        <v>2595692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2165377</v>
      </c>
      <c r="S10" s="621"/>
      <c r="T10" s="621"/>
      <c r="U10" s="621"/>
      <c r="V10" s="621"/>
      <c r="W10" s="621"/>
      <c r="X10" s="621"/>
      <c r="Y10" s="622"/>
      <c r="Z10" s="673">
        <v>5.5</v>
      </c>
      <c r="AA10" s="673"/>
      <c r="AB10" s="673"/>
      <c r="AC10" s="673"/>
      <c r="AD10" s="674">
        <v>2165377</v>
      </c>
      <c r="AE10" s="674"/>
      <c r="AF10" s="674"/>
      <c r="AG10" s="674"/>
      <c r="AH10" s="674"/>
      <c r="AI10" s="674"/>
      <c r="AJ10" s="674"/>
      <c r="AK10" s="674"/>
      <c r="AL10" s="643">
        <v>8.9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367269</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189725</v>
      </c>
      <c r="CS10" s="621"/>
      <c r="CT10" s="621"/>
      <c r="CU10" s="621"/>
      <c r="CV10" s="621"/>
      <c r="CW10" s="621"/>
      <c r="CX10" s="621"/>
      <c r="CY10" s="622"/>
      <c r="CZ10" s="673">
        <v>0.5</v>
      </c>
      <c r="DA10" s="673"/>
      <c r="DB10" s="673"/>
      <c r="DC10" s="673"/>
      <c r="DD10" s="626" t="s">
        <v>112</v>
      </c>
      <c r="DE10" s="621"/>
      <c r="DF10" s="621"/>
      <c r="DG10" s="621"/>
      <c r="DH10" s="621"/>
      <c r="DI10" s="621"/>
      <c r="DJ10" s="621"/>
      <c r="DK10" s="621"/>
      <c r="DL10" s="621"/>
      <c r="DM10" s="621"/>
      <c r="DN10" s="621"/>
      <c r="DO10" s="621"/>
      <c r="DP10" s="622"/>
      <c r="DQ10" s="626">
        <v>76099</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27857</v>
      </c>
      <c r="S11" s="621"/>
      <c r="T11" s="621"/>
      <c r="U11" s="621"/>
      <c r="V11" s="621"/>
      <c r="W11" s="621"/>
      <c r="X11" s="621"/>
      <c r="Y11" s="622"/>
      <c r="Z11" s="673">
        <v>0.1</v>
      </c>
      <c r="AA11" s="673"/>
      <c r="AB11" s="673"/>
      <c r="AC11" s="673"/>
      <c r="AD11" s="674">
        <v>27857</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2059561</v>
      </c>
      <c r="BH11" s="621"/>
      <c r="BI11" s="621"/>
      <c r="BJ11" s="621"/>
      <c r="BK11" s="621"/>
      <c r="BL11" s="621"/>
      <c r="BM11" s="621"/>
      <c r="BN11" s="622"/>
      <c r="BO11" s="673">
        <v>9</v>
      </c>
      <c r="BP11" s="673"/>
      <c r="BQ11" s="673"/>
      <c r="BR11" s="673"/>
      <c r="BS11" s="626">
        <v>370254</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210575</v>
      </c>
      <c r="CS11" s="621"/>
      <c r="CT11" s="621"/>
      <c r="CU11" s="621"/>
      <c r="CV11" s="621"/>
      <c r="CW11" s="621"/>
      <c r="CX11" s="621"/>
      <c r="CY11" s="622"/>
      <c r="CZ11" s="673">
        <v>0.6</v>
      </c>
      <c r="DA11" s="673"/>
      <c r="DB11" s="673"/>
      <c r="DC11" s="673"/>
      <c r="DD11" s="626">
        <v>120328</v>
      </c>
      <c r="DE11" s="621"/>
      <c r="DF11" s="621"/>
      <c r="DG11" s="621"/>
      <c r="DH11" s="621"/>
      <c r="DI11" s="621"/>
      <c r="DJ11" s="621"/>
      <c r="DK11" s="621"/>
      <c r="DL11" s="621"/>
      <c r="DM11" s="621"/>
      <c r="DN11" s="621"/>
      <c r="DO11" s="621"/>
      <c r="DP11" s="622"/>
      <c r="DQ11" s="626">
        <v>147816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9806478</v>
      </c>
      <c r="BH12" s="621"/>
      <c r="BI12" s="621"/>
      <c r="BJ12" s="621"/>
      <c r="BK12" s="621"/>
      <c r="BL12" s="621"/>
      <c r="BM12" s="621"/>
      <c r="BN12" s="622"/>
      <c r="BO12" s="673">
        <v>43.1</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689409</v>
      </c>
      <c r="CS12" s="621"/>
      <c r="CT12" s="621"/>
      <c r="CU12" s="621"/>
      <c r="CV12" s="621"/>
      <c r="CW12" s="621"/>
      <c r="CX12" s="621"/>
      <c r="CY12" s="622"/>
      <c r="CZ12" s="673">
        <v>1.8</v>
      </c>
      <c r="DA12" s="673"/>
      <c r="DB12" s="673"/>
      <c r="DC12" s="673"/>
      <c r="DD12" s="626">
        <v>106034</v>
      </c>
      <c r="DE12" s="621"/>
      <c r="DF12" s="621"/>
      <c r="DG12" s="621"/>
      <c r="DH12" s="621"/>
      <c r="DI12" s="621"/>
      <c r="DJ12" s="621"/>
      <c r="DK12" s="621"/>
      <c r="DL12" s="621"/>
      <c r="DM12" s="621"/>
      <c r="DN12" s="621"/>
      <c r="DO12" s="621"/>
      <c r="DP12" s="622"/>
      <c r="DQ12" s="626">
        <v>419943</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123604</v>
      </c>
      <c r="S13" s="621"/>
      <c r="T13" s="621"/>
      <c r="U13" s="621"/>
      <c r="V13" s="621"/>
      <c r="W13" s="621"/>
      <c r="X13" s="621"/>
      <c r="Y13" s="622"/>
      <c r="Z13" s="673">
        <v>0.3</v>
      </c>
      <c r="AA13" s="673"/>
      <c r="AB13" s="673"/>
      <c r="AC13" s="673"/>
      <c r="AD13" s="674">
        <v>123604</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9760612</v>
      </c>
      <c r="BH13" s="621"/>
      <c r="BI13" s="621"/>
      <c r="BJ13" s="621"/>
      <c r="BK13" s="621"/>
      <c r="BL13" s="621"/>
      <c r="BM13" s="621"/>
      <c r="BN13" s="622"/>
      <c r="BO13" s="673">
        <v>42.9</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6578516</v>
      </c>
      <c r="CS13" s="621"/>
      <c r="CT13" s="621"/>
      <c r="CU13" s="621"/>
      <c r="CV13" s="621"/>
      <c r="CW13" s="621"/>
      <c r="CX13" s="621"/>
      <c r="CY13" s="622"/>
      <c r="CZ13" s="673">
        <v>17.3</v>
      </c>
      <c r="DA13" s="673"/>
      <c r="DB13" s="673"/>
      <c r="DC13" s="673"/>
      <c r="DD13" s="626">
        <v>2643844</v>
      </c>
      <c r="DE13" s="621"/>
      <c r="DF13" s="621"/>
      <c r="DG13" s="621"/>
      <c r="DH13" s="621"/>
      <c r="DI13" s="621"/>
      <c r="DJ13" s="621"/>
      <c r="DK13" s="621"/>
      <c r="DL13" s="621"/>
      <c r="DM13" s="621"/>
      <c r="DN13" s="621"/>
      <c r="DO13" s="621"/>
      <c r="DP13" s="622"/>
      <c r="DQ13" s="626">
        <v>5443202</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262916</v>
      </c>
      <c r="BH14" s="621"/>
      <c r="BI14" s="621"/>
      <c r="BJ14" s="621"/>
      <c r="BK14" s="621"/>
      <c r="BL14" s="621"/>
      <c r="BM14" s="621"/>
      <c r="BN14" s="622"/>
      <c r="BO14" s="673">
        <v>1.2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1192250</v>
      </c>
      <c r="CS14" s="621"/>
      <c r="CT14" s="621"/>
      <c r="CU14" s="621"/>
      <c r="CV14" s="621"/>
      <c r="CW14" s="621"/>
      <c r="CX14" s="621"/>
      <c r="CY14" s="622"/>
      <c r="CZ14" s="673">
        <v>3.1</v>
      </c>
      <c r="DA14" s="673"/>
      <c r="DB14" s="673"/>
      <c r="DC14" s="673"/>
      <c r="DD14" s="626">
        <v>21235</v>
      </c>
      <c r="DE14" s="621"/>
      <c r="DF14" s="621"/>
      <c r="DG14" s="621"/>
      <c r="DH14" s="621"/>
      <c r="DI14" s="621"/>
      <c r="DJ14" s="621"/>
      <c r="DK14" s="621"/>
      <c r="DL14" s="621"/>
      <c r="DM14" s="621"/>
      <c r="DN14" s="621"/>
      <c r="DO14" s="621"/>
      <c r="DP14" s="622"/>
      <c r="DQ14" s="626">
        <v>1160068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81882</v>
      </c>
      <c r="S15" s="621"/>
      <c r="T15" s="621"/>
      <c r="U15" s="621"/>
      <c r="V15" s="621"/>
      <c r="W15" s="621"/>
      <c r="X15" s="621"/>
      <c r="Y15" s="622"/>
      <c r="Z15" s="673">
        <v>0.2</v>
      </c>
      <c r="AA15" s="673"/>
      <c r="AB15" s="673"/>
      <c r="AC15" s="673"/>
      <c r="AD15" s="674">
        <v>81882</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889608</v>
      </c>
      <c r="BH15" s="621"/>
      <c r="BI15" s="621"/>
      <c r="BJ15" s="621"/>
      <c r="BK15" s="621"/>
      <c r="BL15" s="621"/>
      <c r="BM15" s="621"/>
      <c r="BN15" s="622"/>
      <c r="BO15" s="673">
        <v>3.9</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4648335</v>
      </c>
      <c r="CS15" s="621"/>
      <c r="CT15" s="621"/>
      <c r="CU15" s="621"/>
      <c r="CV15" s="621"/>
      <c r="CW15" s="621"/>
      <c r="CX15" s="621"/>
      <c r="CY15" s="622"/>
      <c r="CZ15" s="673">
        <v>12.2</v>
      </c>
      <c r="DA15" s="673"/>
      <c r="DB15" s="673"/>
      <c r="DC15" s="673"/>
      <c r="DD15" s="626">
        <v>1130839</v>
      </c>
      <c r="DE15" s="621"/>
      <c r="DF15" s="621"/>
      <c r="DG15" s="621"/>
      <c r="DH15" s="621"/>
      <c r="DI15" s="621"/>
      <c r="DJ15" s="621"/>
      <c r="DK15" s="621"/>
      <c r="DL15" s="621"/>
      <c r="DM15" s="621"/>
      <c r="DN15" s="621"/>
      <c r="DO15" s="621"/>
      <c r="DP15" s="622"/>
      <c r="DQ15" s="626">
        <v>3696722</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729897</v>
      </c>
      <c r="S16" s="621"/>
      <c r="T16" s="621"/>
      <c r="U16" s="621"/>
      <c r="V16" s="621"/>
      <c r="W16" s="621"/>
      <c r="X16" s="621"/>
      <c r="Y16" s="622"/>
      <c r="Z16" s="673">
        <v>1.9</v>
      </c>
      <c r="AA16" s="673"/>
      <c r="AB16" s="673"/>
      <c r="AC16" s="673"/>
      <c r="AD16" s="674">
        <v>616396</v>
      </c>
      <c r="AE16" s="674"/>
      <c r="AF16" s="674"/>
      <c r="AG16" s="674"/>
      <c r="AH16" s="674"/>
      <c r="AI16" s="674"/>
      <c r="AJ16" s="674"/>
      <c r="AK16" s="674"/>
      <c r="AL16" s="643">
        <v>2.5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616396</v>
      </c>
      <c r="S17" s="621"/>
      <c r="T17" s="621"/>
      <c r="U17" s="621"/>
      <c r="V17" s="621"/>
      <c r="W17" s="621"/>
      <c r="X17" s="621"/>
      <c r="Y17" s="622"/>
      <c r="Z17" s="673">
        <v>1.6</v>
      </c>
      <c r="AA17" s="673"/>
      <c r="AB17" s="673"/>
      <c r="AC17" s="673"/>
      <c r="AD17" s="674">
        <v>616396</v>
      </c>
      <c r="AE17" s="674"/>
      <c r="AF17" s="674"/>
      <c r="AG17" s="674"/>
      <c r="AH17" s="674"/>
      <c r="AI17" s="674"/>
      <c r="AJ17" s="674"/>
      <c r="AK17" s="674"/>
      <c r="AL17" s="643">
        <v>2.5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2790701</v>
      </c>
      <c r="CS17" s="621"/>
      <c r="CT17" s="621"/>
      <c r="CU17" s="621"/>
      <c r="CV17" s="621"/>
      <c r="CW17" s="621"/>
      <c r="CX17" s="621"/>
      <c r="CY17" s="622"/>
      <c r="CZ17" s="673">
        <v>7.3</v>
      </c>
      <c r="DA17" s="673"/>
      <c r="DB17" s="673"/>
      <c r="DC17" s="673"/>
      <c r="DD17" s="626" t="s">
        <v>112</v>
      </c>
      <c r="DE17" s="621"/>
      <c r="DF17" s="621"/>
      <c r="DG17" s="621"/>
      <c r="DH17" s="621"/>
      <c r="DI17" s="621"/>
      <c r="DJ17" s="621"/>
      <c r="DK17" s="621"/>
      <c r="DL17" s="621"/>
      <c r="DM17" s="621"/>
      <c r="DN17" s="621"/>
      <c r="DO17" s="621"/>
      <c r="DP17" s="622"/>
      <c r="DQ17" s="626">
        <v>2686853</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113501</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1791315</v>
      </c>
      <c r="BH19" s="621"/>
      <c r="BI19" s="621"/>
      <c r="BJ19" s="621"/>
      <c r="BK19" s="621"/>
      <c r="BL19" s="621"/>
      <c r="BM19" s="621"/>
      <c r="BN19" s="622"/>
      <c r="BO19" s="673">
        <v>7.9</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26382378</v>
      </c>
      <c r="S20" s="621"/>
      <c r="T20" s="621"/>
      <c r="U20" s="621"/>
      <c r="V20" s="621"/>
      <c r="W20" s="621"/>
      <c r="X20" s="621"/>
      <c r="Y20" s="622"/>
      <c r="Z20" s="673">
        <v>67.3</v>
      </c>
      <c r="AA20" s="673"/>
      <c r="AB20" s="673"/>
      <c r="AC20" s="673"/>
      <c r="AD20" s="674">
        <v>24109048</v>
      </c>
      <c r="AE20" s="674"/>
      <c r="AF20" s="674"/>
      <c r="AG20" s="674"/>
      <c r="AH20" s="674"/>
      <c r="AI20" s="674"/>
      <c r="AJ20" s="674"/>
      <c r="AK20" s="674"/>
      <c r="AL20" s="643">
        <v>98.9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1791315</v>
      </c>
      <c r="BH20" s="621"/>
      <c r="BI20" s="621"/>
      <c r="BJ20" s="621"/>
      <c r="BK20" s="621"/>
      <c r="BL20" s="621"/>
      <c r="BM20" s="621"/>
      <c r="BN20" s="622"/>
      <c r="BO20" s="673">
        <v>7.9</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38018710</v>
      </c>
      <c r="CS20" s="621"/>
      <c r="CT20" s="621"/>
      <c r="CU20" s="621"/>
      <c r="CV20" s="621"/>
      <c r="CW20" s="621"/>
      <c r="CX20" s="621"/>
      <c r="CY20" s="622"/>
      <c r="CZ20" s="673">
        <v>100</v>
      </c>
      <c r="DA20" s="673"/>
      <c r="DB20" s="673"/>
      <c r="DC20" s="673"/>
      <c r="DD20" s="626">
        <v>4181441</v>
      </c>
      <c r="DE20" s="621"/>
      <c r="DF20" s="621"/>
      <c r="DG20" s="621"/>
      <c r="DH20" s="621"/>
      <c r="DI20" s="621"/>
      <c r="DJ20" s="621"/>
      <c r="DK20" s="621"/>
      <c r="DL20" s="621"/>
      <c r="DM20" s="621"/>
      <c r="DN20" s="621"/>
      <c r="DO20" s="621"/>
      <c r="DP20" s="622"/>
      <c r="DQ20" s="626">
        <v>27553749</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21517</v>
      </c>
      <c r="S21" s="621"/>
      <c r="T21" s="621"/>
      <c r="U21" s="621"/>
      <c r="V21" s="621"/>
      <c r="W21" s="621"/>
      <c r="X21" s="621"/>
      <c r="Y21" s="622"/>
      <c r="Z21" s="673">
        <v>0.1</v>
      </c>
      <c r="AA21" s="673"/>
      <c r="AB21" s="673"/>
      <c r="AC21" s="673"/>
      <c r="AD21" s="674">
        <v>21517</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1740</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328430</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908672</v>
      </c>
      <c r="S23" s="621"/>
      <c r="T23" s="621"/>
      <c r="U23" s="621"/>
      <c r="V23" s="621"/>
      <c r="W23" s="621"/>
      <c r="X23" s="621"/>
      <c r="Y23" s="622"/>
      <c r="Z23" s="673">
        <v>2.2999999999999998</v>
      </c>
      <c r="AA23" s="673"/>
      <c r="AB23" s="673"/>
      <c r="AC23" s="673"/>
      <c r="AD23" s="674">
        <v>130470</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1789575</v>
      </c>
      <c r="BH23" s="621"/>
      <c r="BI23" s="621"/>
      <c r="BJ23" s="621"/>
      <c r="BK23" s="621"/>
      <c r="BL23" s="621"/>
      <c r="BM23" s="621"/>
      <c r="BN23" s="622"/>
      <c r="BO23" s="673">
        <v>7.9</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186259</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16773590</v>
      </c>
      <c r="CS24" s="671"/>
      <c r="CT24" s="671"/>
      <c r="CU24" s="671"/>
      <c r="CV24" s="671"/>
      <c r="CW24" s="671"/>
      <c r="CX24" s="671"/>
      <c r="CY24" s="718"/>
      <c r="CZ24" s="722">
        <v>44.1</v>
      </c>
      <c r="DA24" s="723"/>
      <c r="DB24" s="723"/>
      <c r="DC24" s="724"/>
      <c r="DD24" s="717">
        <v>10539065</v>
      </c>
      <c r="DE24" s="671"/>
      <c r="DF24" s="671"/>
      <c r="DG24" s="671"/>
      <c r="DH24" s="671"/>
      <c r="DI24" s="671"/>
      <c r="DJ24" s="671"/>
      <c r="DK24" s="718"/>
      <c r="DL24" s="717">
        <v>10486916</v>
      </c>
      <c r="DM24" s="671"/>
      <c r="DN24" s="671"/>
      <c r="DO24" s="671"/>
      <c r="DP24" s="671"/>
      <c r="DQ24" s="671"/>
      <c r="DR24" s="671"/>
      <c r="DS24" s="671"/>
      <c r="DT24" s="671"/>
      <c r="DU24" s="671"/>
      <c r="DV24" s="718"/>
      <c r="DW24" s="719">
        <v>43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5247189</v>
      </c>
      <c r="S25" s="621"/>
      <c r="T25" s="621"/>
      <c r="U25" s="621"/>
      <c r="V25" s="621"/>
      <c r="W25" s="621"/>
      <c r="X25" s="621"/>
      <c r="Y25" s="622"/>
      <c r="Z25" s="673">
        <v>13.4</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5121661</v>
      </c>
      <c r="CS25" s="639"/>
      <c r="CT25" s="639"/>
      <c r="CU25" s="639"/>
      <c r="CV25" s="639"/>
      <c r="CW25" s="639"/>
      <c r="CX25" s="639"/>
      <c r="CY25" s="640"/>
      <c r="CZ25" s="623">
        <v>13.5</v>
      </c>
      <c r="DA25" s="641"/>
      <c r="DB25" s="641"/>
      <c r="DC25" s="642"/>
      <c r="DD25" s="626">
        <v>4490507</v>
      </c>
      <c r="DE25" s="639"/>
      <c r="DF25" s="639"/>
      <c r="DG25" s="639"/>
      <c r="DH25" s="639"/>
      <c r="DI25" s="639"/>
      <c r="DJ25" s="639"/>
      <c r="DK25" s="640"/>
      <c r="DL25" s="626">
        <v>4444365</v>
      </c>
      <c r="DM25" s="639"/>
      <c r="DN25" s="639"/>
      <c r="DO25" s="639"/>
      <c r="DP25" s="639"/>
      <c r="DQ25" s="639"/>
      <c r="DR25" s="639"/>
      <c r="DS25" s="639"/>
      <c r="DT25" s="639"/>
      <c r="DU25" s="639"/>
      <c r="DV25" s="640"/>
      <c r="DW25" s="643">
        <v>18.2</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3633172</v>
      </c>
      <c r="CS26" s="621"/>
      <c r="CT26" s="621"/>
      <c r="CU26" s="621"/>
      <c r="CV26" s="621"/>
      <c r="CW26" s="621"/>
      <c r="CX26" s="621"/>
      <c r="CY26" s="622"/>
      <c r="CZ26" s="623">
        <v>9.6</v>
      </c>
      <c r="DA26" s="641"/>
      <c r="DB26" s="641"/>
      <c r="DC26" s="642"/>
      <c r="DD26" s="626">
        <v>3020277</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2264989</v>
      </c>
      <c r="S27" s="621"/>
      <c r="T27" s="621"/>
      <c r="U27" s="621"/>
      <c r="V27" s="621"/>
      <c r="W27" s="621"/>
      <c r="X27" s="621"/>
      <c r="Y27" s="622"/>
      <c r="Z27" s="673">
        <v>5.8</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22766591</v>
      </c>
      <c r="BH27" s="621"/>
      <c r="BI27" s="621"/>
      <c r="BJ27" s="621"/>
      <c r="BK27" s="621"/>
      <c r="BL27" s="621"/>
      <c r="BM27" s="621"/>
      <c r="BN27" s="622"/>
      <c r="BO27" s="673">
        <v>100</v>
      </c>
      <c r="BP27" s="673"/>
      <c r="BQ27" s="673"/>
      <c r="BR27" s="673"/>
      <c r="BS27" s="626">
        <v>370254</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8861228</v>
      </c>
      <c r="CS27" s="639"/>
      <c r="CT27" s="639"/>
      <c r="CU27" s="639"/>
      <c r="CV27" s="639"/>
      <c r="CW27" s="639"/>
      <c r="CX27" s="639"/>
      <c r="CY27" s="640"/>
      <c r="CZ27" s="623">
        <v>23.3</v>
      </c>
      <c r="DA27" s="641"/>
      <c r="DB27" s="641"/>
      <c r="DC27" s="642"/>
      <c r="DD27" s="626">
        <v>3361705</v>
      </c>
      <c r="DE27" s="639"/>
      <c r="DF27" s="639"/>
      <c r="DG27" s="639"/>
      <c r="DH27" s="639"/>
      <c r="DI27" s="639"/>
      <c r="DJ27" s="639"/>
      <c r="DK27" s="640"/>
      <c r="DL27" s="626">
        <v>3355698</v>
      </c>
      <c r="DM27" s="639"/>
      <c r="DN27" s="639"/>
      <c r="DO27" s="639"/>
      <c r="DP27" s="639"/>
      <c r="DQ27" s="639"/>
      <c r="DR27" s="639"/>
      <c r="DS27" s="639"/>
      <c r="DT27" s="639"/>
      <c r="DU27" s="639"/>
      <c r="DV27" s="640"/>
      <c r="DW27" s="643">
        <v>13.8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165633</v>
      </c>
      <c r="S28" s="621"/>
      <c r="T28" s="621"/>
      <c r="U28" s="621"/>
      <c r="V28" s="621"/>
      <c r="W28" s="621"/>
      <c r="X28" s="621"/>
      <c r="Y28" s="622"/>
      <c r="Z28" s="673">
        <v>0.4</v>
      </c>
      <c r="AA28" s="673"/>
      <c r="AB28" s="673"/>
      <c r="AC28" s="673"/>
      <c r="AD28" s="674">
        <v>108729</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2790701</v>
      </c>
      <c r="CS28" s="621"/>
      <c r="CT28" s="621"/>
      <c r="CU28" s="621"/>
      <c r="CV28" s="621"/>
      <c r="CW28" s="621"/>
      <c r="CX28" s="621"/>
      <c r="CY28" s="622"/>
      <c r="CZ28" s="623">
        <v>7.3</v>
      </c>
      <c r="DA28" s="641"/>
      <c r="DB28" s="641"/>
      <c r="DC28" s="642"/>
      <c r="DD28" s="626">
        <v>2686853</v>
      </c>
      <c r="DE28" s="621"/>
      <c r="DF28" s="621"/>
      <c r="DG28" s="621"/>
      <c r="DH28" s="621"/>
      <c r="DI28" s="621"/>
      <c r="DJ28" s="621"/>
      <c r="DK28" s="622"/>
      <c r="DL28" s="626">
        <v>2686853</v>
      </c>
      <c r="DM28" s="621"/>
      <c r="DN28" s="621"/>
      <c r="DO28" s="621"/>
      <c r="DP28" s="621"/>
      <c r="DQ28" s="621"/>
      <c r="DR28" s="621"/>
      <c r="DS28" s="621"/>
      <c r="DT28" s="621"/>
      <c r="DU28" s="621"/>
      <c r="DV28" s="622"/>
      <c r="DW28" s="643">
        <v>11</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30814</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2790696</v>
      </c>
      <c r="CS29" s="639"/>
      <c r="CT29" s="639"/>
      <c r="CU29" s="639"/>
      <c r="CV29" s="639"/>
      <c r="CW29" s="639"/>
      <c r="CX29" s="639"/>
      <c r="CY29" s="640"/>
      <c r="CZ29" s="623">
        <v>7.3</v>
      </c>
      <c r="DA29" s="641"/>
      <c r="DB29" s="641"/>
      <c r="DC29" s="642"/>
      <c r="DD29" s="626">
        <v>2686848</v>
      </c>
      <c r="DE29" s="639"/>
      <c r="DF29" s="639"/>
      <c r="DG29" s="639"/>
      <c r="DH29" s="639"/>
      <c r="DI29" s="639"/>
      <c r="DJ29" s="639"/>
      <c r="DK29" s="640"/>
      <c r="DL29" s="626">
        <v>2686848</v>
      </c>
      <c r="DM29" s="639"/>
      <c r="DN29" s="639"/>
      <c r="DO29" s="639"/>
      <c r="DP29" s="639"/>
      <c r="DQ29" s="639"/>
      <c r="DR29" s="639"/>
      <c r="DS29" s="639"/>
      <c r="DT29" s="639"/>
      <c r="DU29" s="639"/>
      <c r="DV29" s="640"/>
      <c r="DW29" s="643">
        <v>11</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244625</v>
      </c>
      <c r="S30" s="621"/>
      <c r="T30" s="621"/>
      <c r="U30" s="621"/>
      <c r="V30" s="621"/>
      <c r="W30" s="621"/>
      <c r="X30" s="621"/>
      <c r="Y30" s="622"/>
      <c r="Z30" s="673">
        <v>0.6</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99.8</v>
      </c>
      <c r="BH30" s="687"/>
      <c r="BI30" s="687"/>
      <c r="BJ30" s="687"/>
      <c r="BK30" s="687"/>
      <c r="BL30" s="687"/>
      <c r="BM30" s="688">
        <v>98.4</v>
      </c>
      <c r="BN30" s="687"/>
      <c r="BO30" s="687"/>
      <c r="BP30" s="687"/>
      <c r="BQ30" s="689"/>
      <c r="BR30" s="686">
        <v>99.5</v>
      </c>
      <c r="BS30" s="687"/>
      <c r="BT30" s="687"/>
      <c r="BU30" s="687"/>
      <c r="BV30" s="687"/>
      <c r="BW30" s="687"/>
      <c r="BX30" s="688">
        <v>97.6</v>
      </c>
      <c r="BY30" s="687"/>
      <c r="BZ30" s="687"/>
      <c r="CA30" s="687"/>
      <c r="CB30" s="689"/>
      <c r="CD30" s="692"/>
      <c r="CE30" s="693"/>
      <c r="CF30" s="657" t="s">
        <v>294</v>
      </c>
      <c r="CG30" s="654"/>
      <c r="CH30" s="654"/>
      <c r="CI30" s="654"/>
      <c r="CJ30" s="654"/>
      <c r="CK30" s="654"/>
      <c r="CL30" s="654"/>
      <c r="CM30" s="654"/>
      <c r="CN30" s="654"/>
      <c r="CO30" s="654"/>
      <c r="CP30" s="654"/>
      <c r="CQ30" s="655"/>
      <c r="CR30" s="620">
        <v>2601593</v>
      </c>
      <c r="CS30" s="621"/>
      <c r="CT30" s="621"/>
      <c r="CU30" s="621"/>
      <c r="CV30" s="621"/>
      <c r="CW30" s="621"/>
      <c r="CX30" s="621"/>
      <c r="CY30" s="622"/>
      <c r="CZ30" s="623">
        <v>6.8</v>
      </c>
      <c r="DA30" s="641"/>
      <c r="DB30" s="641"/>
      <c r="DC30" s="642"/>
      <c r="DD30" s="626">
        <v>2511839</v>
      </c>
      <c r="DE30" s="621"/>
      <c r="DF30" s="621"/>
      <c r="DG30" s="621"/>
      <c r="DH30" s="621"/>
      <c r="DI30" s="621"/>
      <c r="DJ30" s="621"/>
      <c r="DK30" s="622"/>
      <c r="DL30" s="626">
        <v>2511839</v>
      </c>
      <c r="DM30" s="621"/>
      <c r="DN30" s="621"/>
      <c r="DO30" s="621"/>
      <c r="DP30" s="621"/>
      <c r="DQ30" s="621"/>
      <c r="DR30" s="621"/>
      <c r="DS30" s="621"/>
      <c r="DT30" s="621"/>
      <c r="DU30" s="621"/>
      <c r="DV30" s="622"/>
      <c r="DW30" s="643">
        <v>10.3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1510343</v>
      </c>
      <c r="S31" s="621"/>
      <c r="T31" s="621"/>
      <c r="U31" s="621"/>
      <c r="V31" s="621"/>
      <c r="W31" s="621"/>
      <c r="X31" s="621"/>
      <c r="Y31" s="622"/>
      <c r="Z31" s="673">
        <v>3.9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99.7</v>
      </c>
      <c r="BH31" s="639"/>
      <c r="BI31" s="639"/>
      <c r="BJ31" s="639"/>
      <c r="BK31" s="639"/>
      <c r="BL31" s="639"/>
      <c r="BM31" s="675">
        <v>97.8</v>
      </c>
      <c r="BN31" s="685"/>
      <c r="BO31" s="685"/>
      <c r="BP31" s="685"/>
      <c r="BQ31" s="649"/>
      <c r="BR31" s="684">
        <v>99.3</v>
      </c>
      <c r="BS31" s="639"/>
      <c r="BT31" s="639"/>
      <c r="BU31" s="639"/>
      <c r="BV31" s="639"/>
      <c r="BW31" s="639"/>
      <c r="BX31" s="675">
        <v>96.7</v>
      </c>
      <c r="BY31" s="685"/>
      <c r="BZ31" s="685"/>
      <c r="CA31" s="685"/>
      <c r="CB31" s="649"/>
      <c r="CD31" s="692"/>
      <c r="CE31" s="693"/>
      <c r="CF31" s="657" t="s">
        <v>298</v>
      </c>
      <c r="CG31" s="654"/>
      <c r="CH31" s="654"/>
      <c r="CI31" s="654"/>
      <c r="CJ31" s="654"/>
      <c r="CK31" s="654"/>
      <c r="CL31" s="654"/>
      <c r="CM31" s="654"/>
      <c r="CN31" s="654"/>
      <c r="CO31" s="654"/>
      <c r="CP31" s="654"/>
      <c r="CQ31" s="655"/>
      <c r="CR31" s="620">
        <v>189103</v>
      </c>
      <c r="CS31" s="639"/>
      <c r="CT31" s="639"/>
      <c r="CU31" s="639"/>
      <c r="CV31" s="639"/>
      <c r="CW31" s="639"/>
      <c r="CX31" s="639"/>
      <c r="CY31" s="640"/>
      <c r="CZ31" s="623">
        <v>0.5</v>
      </c>
      <c r="DA31" s="641"/>
      <c r="DB31" s="641"/>
      <c r="DC31" s="642"/>
      <c r="DD31" s="626">
        <v>175009</v>
      </c>
      <c r="DE31" s="639"/>
      <c r="DF31" s="639"/>
      <c r="DG31" s="639"/>
      <c r="DH31" s="639"/>
      <c r="DI31" s="639"/>
      <c r="DJ31" s="639"/>
      <c r="DK31" s="640"/>
      <c r="DL31" s="626">
        <v>175009</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1687836</v>
      </c>
      <c r="S32" s="621"/>
      <c r="T32" s="621"/>
      <c r="U32" s="621"/>
      <c r="V32" s="621"/>
      <c r="W32" s="621"/>
      <c r="X32" s="621"/>
      <c r="Y32" s="622"/>
      <c r="Z32" s="673">
        <v>4.3</v>
      </c>
      <c r="AA32" s="673"/>
      <c r="AB32" s="673"/>
      <c r="AC32" s="673"/>
      <c r="AD32" s="674">
        <v>5576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99.8</v>
      </c>
      <c r="BH32" s="605"/>
      <c r="BI32" s="605"/>
      <c r="BJ32" s="605"/>
      <c r="BK32" s="605"/>
      <c r="BL32" s="605"/>
      <c r="BM32" s="668">
        <v>98.7</v>
      </c>
      <c r="BN32" s="605"/>
      <c r="BO32" s="605"/>
      <c r="BP32" s="605"/>
      <c r="BQ32" s="662"/>
      <c r="BR32" s="683">
        <v>99.7</v>
      </c>
      <c r="BS32" s="605"/>
      <c r="BT32" s="605"/>
      <c r="BU32" s="605"/>
      <c r="BV32" s="605"/>
      <c r="BW32" s="605"/>
      <c r="BX32" s="668">
        <v>98.1</v>
      </c>
      <c r="BY32" s="605"/>
      <c r="BZ32" s="605"/>
      <c r="CA32" s="605"/>
      <c r="CB32" s="662"/>
      <c r="CD32" s="694"/>
      <c r="CE32" s="695"/>
      <c r="CF32" s="657" t="s">
        <v>301</v>
      </c>
      <c r="CG32" s="654"/>
      <c r="CH32" s="654"/>
      <c r="CI32" s="654"/>
      <c r="CJ32" s="654"/>
      <c r="CK32" s="654"/>
      <c r="CL32" s="654"/>
      <c r="CM32" s="654"/>
      <c r="CN32" s="654"/>
      <c r="CO32" s="654"/>
      <c r="CP32" s="654"/>
      <c r="CQ32" s="655"/>
      <c r="CR32" s="620">
        <v>5</v>
      </c>
      <c r="CS32" s="621"/>
      <c r="CT32" s="621"/>
      <c r="CU32" s="621"/>
      <c r="CV32" s="621"/>
      <c r="CW32" s="621"/>
      <c r="CX32" s="621"/>
      <c r="CY32" s="622"/>
      <c r="CZ32" s="623">
        <v>0</v>
      </c>
      <c r="DA32" s="641"/>
      <c r="DB32" s="641"/>
      <c r="DC32" s="642"/>
      <c r="DD32" s="626">
        <v>5</v>
      </c>
      <c r="DE32" s="621"/>
      <c r="DF32" s="621"/>
      <c r="DG32" s="621"/>
      <c r="DH32" s="621"/>
      <c r="DI32" s="621"/>
      <c r="DJ32" s="621"/>
      <c r="DK32" s="622"/>
      <c r="DL32" s="626">
        <v>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248300</v>
      </c>
      <c r="S33" s="621"/>
      <c r="T33" s="621"/>
      <c r="U33" s="621"/>
      <c r="V33" s="621"/>
      <c r="W33" s="621"/>
      <c r="X33" s="621"/>
      <c r="Y33" s="622"/>
      <c r="Z33" s="673">
        <v>0.6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17063679</v>
      </c>
      <c r="CS33" s="639"/>
      <c r="CT33" s="639"/>
      <c r="CU33" s="639"/>
      <c r="CV33" s="639"/>
      <c r="CW33" s="639"/>
      <c r="CX33" s="639"/>
      <c r="CY33" s="640"/>
      <c r="CZ33" s="623">
        <v>44.9</v>
      </c>
      <c r="DA33" s="641"/>
      <c r="DB33" s="641"/>
      <c r="DC33" s="642"/>
      <c r="DD33" s="626">
        <v>14227701</v>
      </c>
      <c r="DE33" s="639"/>
      <c r="DF33" s="639"/>
      <c r="DG33" s="639"/>
      <c r="DH33" s="639"/>
      <c r="DI33" s="639"/>
      <c r="DJ33" s="639"/>
      <c r="DK33" s="640"/>
      <c r="DL33" s="626">
        <v>10567113</v>
      </c>
      <c r="DM33" s="639"/>
      <c r="DN33" s="639"/>
      <c r="DO33" s="639"/>
      <c r="DP33" s="639"/>
      <c r="DQ33" s="639"/>
      <c r="DR33" s="639"/>
      <c r="DS33" s="639"/>
      <c r="DT33" s="639"/>
      <c r="DU33" s="639"/>
      <c r="DV33" s="640"/>
      <c r="DW33" s="643">
        <v>43.4</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6067591</v>
      </c>
      <c r="CS34" s="621"/>
      <c r="CT34" s="621"/>
      <c r="CU34" s="621"/>
      <c r="CV34" s="621"/>
      <c r="CW34" s="621"/>
      <c r="CX34" s="621"/>
      <c r="CY34" s="622"/>
      <c r="CZ34" s="623">
        <v>16</v>
      </c>
      <c r="DA34" s="641"/>
      <c r="DB34" s="641"/>
      <c r="DC34" s="642"/>
      <c r="DD34" s="626">
        <v>4347673</v>
      </c>
      <c r="DE34" s="621"/>
      <c r="DF34" s="621"/>
      <c r="DG34" s="621"/>
      <c r="DH34" s="621"/>
      <c r="DI34" s="621"/>
      <c r="DJ34" s="621"/>
      <c r="DK34" s="622"/>
      <c r="DL34" s="626">
        <v>3734488</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6578685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420709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547398</v>
      </c>
      <c r="CS35" s="639"/>
      <c r="CT35" s="639"/>
      <c r="CU35" s="639"/>
      <c r="CV35" s="639"/>
      <c r="CW35" s="639"/>
      <c r="CX35" s="639"/>
      <c r="CY35" s="640"/>
      <c r="CZ35" s="623">
        <v>1.4</v>
      </c>
      <c r="DA35" s="641"/>
      <c r="DB35" s="641"/>
      <c r="DC35" s="642"/>
      <c r="DD35" s="626">
        <v>500028</v>
      </c>
      <c r="DE35" s="639"/>
      <c r="DF35" s="639"/>
      <c r="DG35" s="639"/>
      <c r="DH35" s="639"/>
      <c r="DI35" s="639"/>
      <c r="DJ35" s="639"/>
      <c r="DK35" s="640"/>
      <c r="DL35" s="626">
        <v>500028</v>
      </c>
      <c r="DM35" s="639"/>
      <c r="DN35" s="639"/>
      <c r="DO35" s="639"/>
      <c r="DP35" s="639"/>
      <c r="DQ35" s="639"/>
      <c r="DR35" s="639"/>
      <c r="DS35" s="639"/>
      <c r="DT35" s="639"/>
      <c r="DU35" s="639"/>
      <c r="DV35" s="640"/>
      <c r="DW35" s="643">
        <v>2.1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39226985</v>
      </c>
      <c r="S36" s="661"/>
      <c r="T36" s="661"/>
      <c r="U36" s="661"/>
      <c r="V36" s="661"/>
      <c r="W36" s="661"/>
      <c r="X36" s="661"/>
      <c r="Y36" s="664"/>
      <c r="Z36" s="665">
        <v>100</v>
      </c>
      <c r="AA36" s="665"/>
      <c r="AB36" s="665"/>
      <c r="AC36" s="665"/>
      <c r="AD36" s="666">
        <v>24375340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3052916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-168431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4989929</v>
      </c>
      <c r="CS36" s="621"/>
      <c r="CT36" s="621"/>
      <c r="CU36" s="621"/>
      <c r="CV36" s="621"/>
      <c r="CW36" s="621"/>
      <c r="CX36" s="621"/>
      <c r="CY36" s="622"/>
      <c r="CZ36" s="623">
        <v>13.1</v>
      </c>
      <c r="DA36" s="641"/>
      <c r="DB36" s="641"/>
      <c r="DC36" s="642"/>
      <c r="DD36" s="626">
        <v>4708286</v>
      </c>
      <c r="DE36" s="621"/>
      <c r="DF36" s="621"/>
      <c r="DG36" s="621"/>
      <c r="DH36" s="621"/>
      <c r="DI36" s="621"/>
      <c r="DJ36" s="621"/>
      <c r="DK36" s="622"/>
      <c r="DL36" s="626">
        <v>3943124</v>
      </c>
      <c r="DM36" s="621"/>
      <c r="DN36" s="621"/>
      <c r="DO36" s="621"/>
      <c r="DP36" s="621"/>
      <c r="DQ36" s="621"/>
      <c r="DR36" s="621"/>
      <c r="DS36" s="621"/>
      <c r="DT36" s="621"/>
      <c r="DU36" s="621"/>
      <c r="DV36" s="622"/>
      <c r="DW36" s="643">
        <v>16.2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682700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15190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1388495</v>
      </c>
      <c r="CS37" s="639"/>
      <c r="CT37" s="639"/>
      <c r="CU37" s="639"/>
      <c r="CV37" s="639"/>
      <c r="CW37" s="639"/>
      <c r="CX37" s="639"/>
      <c r="CY37" s="640"/>
      <c r="CZ37" s="623">
        <v>3.7</v>
      </c>
      <c r="DA37" s="641"/>
      <c r="DB37" s="641"/>
      <c r="DC37" s="642"/>
      <c r="DD37" s="626">
        <v>1388495</v>
      </c>
      <c r="DE37" s="639"/>
      <c r="DF37" s="639"/>
      <c r="DG37" s="639"/>
      <c r="DH37" s="639"/>
      <c r="DI37" s="639"/>
      <c r="DJ37" s="639"/>
      <c r="DK37" s="640"/>
      <c r="DL37" s="626">
        <v>1321332</v>
      </c>
      <c r="DM37" s="639"/>
      <c r="DN37" s="639"/>
      <c r="DO37" s="639"/>
      <c r="DP37" s="639"/>
      <c r="DQ37" s="639"/>
      <c r="DR37" s="639"/>
      <c r="DS37" s="639"/>
      <c r="DT37" s="639"/>
      <c r="DU37" s="639"/>
      <c r="DV37" s="640"/>
      <c r="DW37" s="643">
        <v>5.4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17121</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25482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2836241</v>
      </c>
      <c r="CS38" s="621"/>
      <c r="CT38" s="621"/>
      <c r="CU38" s="621"/>
      <c r="CV38" s="621"/>
      <c r="CW38" s="621"/>
      <c r="CX38" s="621"/>
      <c r="CY38" s="622"/>
      <c r="CZ38" s="623">
        <v>7.5</v>
      </c>
      <c r="DA38" s="641"/>
      <c r="DB38" s="641"/>
      <c r="DC38" s="642"/>
      <c r="DD38" s="626">
        <v>2328329</v>
      </c>
      <c r="DE38" s="621"/>
      <c r="DF38" s="621"/>
      <c r="DG38" s="621"/>
      <c r="DH38" s="621"/>
      <c r="DI38" s="621"/>
      <c r="DJ38" s="621"/>
      <c r="DK38" s="622"/>
      <c r="DL38" s="626">
        <v>2255992</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6828</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1188745</v>
      </c>
      <c r="CS39" s="639"/>
      <c r="CT39" s="639"/>
      <c r="CU39" s="639"/>
      <c r="CV39" s="639"/>
      <c r="CW39" s="639"/>
      <c r="CX39" s="639"/>
      <c r="CY39" s="640"/>
      <c r="CZ39" s="623">
        <v>3.1</v>
      </c>
      <c r="DA39" s="641"/>
      <c r="DB39" s="641"/>
      <c r="DC39" s="642"/>
      <c r="DD39" s="626">
        <v>1141310</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613493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1433775</v>
      </c>
      <c r="CS40" s="621"/>
      <c r="CT40" s="621"/>
      <c r="CU40" s="621"/>
      <c r="CV40" s="621"/>
      <c r="CW40" s="621"/>
      <c r="CX40" s="621"/>
      <c r="CY40" s="622"/>
      <c r="CZ40" s="623">
        <v>3.8</v>
      </c>
      <c r="DA40" s="641"/>
      <c r="DB40" s="641"/>
      <c r="DC40" s="642"/>
      <c r="DD40" s="626">
        <v>1202075</v>
      </c>
      <c r="DE40" s="621"/>
      <c r="DF40" s="621"/>
      <c r="DG40" s="621"/>
      <c r="DH40" s="621"/>
      <c r="DI40" s="621"/>
      <c r="DJ40" s="621"/>
      <c r="DK40" s="622"/>
      <c r="DL40" s="626">
        <v>133481</v>
      </c>
      <c r="DM40" s="621"/>
      <c r="DN40" s="621"/>
      <c r="DO40" s="621"/>
      <c r="DP40" s="621"/>
      <c r="DQ40" s="621"/>
      <c r="DR40" s="621"/>
      <c r="DS40" s="621"/>
      <c r="DT40" s="621"/>
      <c r="DU40" s="621"/>
      <c r="DV40" s="622"/>
      <c r="DW40" s="643">
        <v>0.5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2205627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4181441</v>
      </c>
      <c r="CS42" s="621"/>
      <c r="CT42" s="621"/>
      <c r="CU42" s="621"/>
      <c r="CV42" s="621"/>
      <c r="CW42" s="621"/>
      <c r="CX42" s="621"/>
      <c r="CY42" s="622"/>
      <c r="CZ42" s="623">
        <v>11</v>
      </c>
      <c r="DA42" s="624"/>
      <c r="DB42" s="624"/>
      <c r="DC42" s="625"/>
      <c r="DD42" s="626">
        <v>2786983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197852</v>
      </c>
      <c r="CS43" s="639"/>
      <c r="CT43" s="639"/>
      <c r="CU43" s="639"/>
      <c r="CV43" s="639"/>
      <c r="CW43" s="639"/>
      <c r="CX43" s="639"/>
      <c r="CY43" s="640"/>
      <c r="CZ43" s="623">
        <v>0.5</v>
      </c>
      <c r="DA43" s="641"/>
      <c r="DB43" s="641"/>
      <c r="DC43" s="642"/>
      <c r="DD43" s="626">
        <v>197852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4181441</v>
      </c>
      <c r="CS44" s="621"/>
      <c r="CT44" s="621"/>
      <c r="CU44" s="621"/>
      <c r="CV44" s="621"/>
      <c r="CW44" s="621"/>
      <c r="CX44" s="621"/>
      <c r="CY44" s="622"/>
      <c r="CZ44" s="623">
        <v>11</v>
      </c>
      <c r="DA44" s="624"/>
      <c r="DB44" s="624"/>
      <c r="DC44" s="625"/>
      <c r="DD44" s="626">
        <v>2786983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1575678</v>
      </c>
      <c r="CS45" s="639"/>
      <c r="CT45" s="639"/>
      <c r="CU45" s="639"/>
      <c r="CV45" s="639"/>
      <c r="CW45" s="639"/>
      <c r="CX45" s="639"/>
      <c r="CY45" s="640"/>
      <c r="CZ45" s="623">
        <v>4.0999999999999996</v>
      </c>
      <c r="DA45" s="641"/>
      <c r="DB45" s="641"/>
      <c r="DC45" s="642"/>
      <c r="DD45" s="626">
        <v>580438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2592034</v>
      </c>
      <c r="CS46" s="621"/>
      <c r="CT46" s="621"/>
      <c r="CU46" s="621"/>
      <c r="CV46" s="621"/>
      <c r="CW46" s="621"/>
      <c r="CX46" s="621"/>
      <c r="CY46" s="622"/>
      <c r="CZ46" s="623">
        <v>6.8</v>
      </c>
      <c r="DA46" s="624"/>
      <c r="DB46" s="624"/>
      <c r="DC46" s="625"/>
      <c r="DD46" s="626">
        <v>2195008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38018710</v>
      </c>
      <c r="CS49" s="605"/>
      <c r="CT49" s="605"/>
      <c r="CU49" s="605"/>
      <c r="CV49" s="605"/>
      <c r="CW49" s="605"/>
      <c r="CX49" s="605"/>
      <c r="CY49" s="606"/>
      <c r="CZ49" s="607">
        <v>100</v>
      </c>
      <c r="DA49" s="608"/>
      <c r="DB49" s="608"/>
      <c r="DC49" s="609"/>
      <c r="DD49" s="610">
        <v>27553749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346</v>
      </c>
      <c r="DK2" s="1143"/>
      <c r="DL2" s="1143"/>
      <c r="DM2" s="1143"/>
      <c r="DN2" s="1143"/>
      <c r="DO2" s="1144"/>
      <c r="DP2" s="202"/>
      <c r="DQ2" s="1142" t="s">
        <v>347</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350</v>
      </c>
      <c r="B5" s="1028"/>
      <c r="C5" s="1028"/>
      <c r="D5" s="1028"/>
      <c r="E5" s="1028"/>
      <c r="F5" s="1028"/>
      <c r="G5" s="1028"/>
      <c r="H5" s="1028"/>
      <c r="I5" s="1028"/>
      <c r="J5" s="1028"/>
      <c r="K5" s="1028"/>
      <c r="L5" s="1028"/>
      <c r="M5" s="1028"/>
      <c r="N5" s="1028"/>
      <c r="O5" s="1028"/>
      <c r="P5" s="1029"/>
      <c r="Q5" s="1033" t="s">
        <v>351</v>
      </c>
      <c r="R5" s="1034"/>
      <c r="S5" s="1034"/>
      <c r="T5" s="1034"/>
      <c r="U5" s="1035"/>
      <c r="V5" s="1033" t="s">
        <v>352</v>
      </c>
      <c r="W5" s="1034"/>
      <c r="X5" s="1034"/>
      <c r="Y5" s="1034"/>
      <c r="Z5" s="1035"/>
      <c r="AA5" s="1033" t="s">
        <v>353</v>
      </c>
      <c r="AB5" s="1034"/>
      <c r="AC5" s="1034"/>
      <c r="AD5" s="1034"/>
      <c r="AE5" s="1034"/>
      <c r="AF5" s="1145" t="s">
        <v>354</v>
      </c>
      <c r="AG5" s="1034"/>
      <c r="AH5" s="1034"/>
      <c r="AI5" s="1034"/>
      <c r="AJ5" s="1049"/>
      <c r="AK5" s="1034" t="s">
        <v>355</v>
      </c>
      <c r="AL5" s="1034"/>
      <c r="AM5" s="1034"/>
      <c r="AN5" s="1034"/>
      <c r="AO5" s="1035"/>
      <c r="AP5" s="1033" t="s">
        <v>356</v>
      </c>
      <c r="AQ5" s="1034"/>
      <c r="AR5" s="1034"/>
      <c r="AS5" s="1034"/>
      <c r="AT5" s="1035"/>
      <c r="AU5" s="1033" t="s">
        <v>357</v>
      </c>
      <c r="AV5" s="1034"/>
      <c r="AW5" s="1034"/>
      <c r="AX5" s="1034"/>
      <c r="AY5" s="1049"/>
      <c r="AZ5" s="209"/>
      <c r="BA5" s="209"/>
      <c r="BB5" s="209"/>
      <c r="BC5" s="209"/>
      <c r="BD5" s="209"/>
      <c r="BE5" s="210"/>
      <c r="BF5" s="210"/>
      <c r="BG5" s="210"/>
      <c r="BH5" s="210"/>
      <c r="BI5" s="210"/>
      <c r="BJ5" s="210"/>
      <c r="BK5" s="210"/>
      <c r="BL5" s="210"/>
      <c r="BM5" s="210"/>
      <c r="BN5" s="210"/>
      <c r="BO5" s="210"/>
      <c r="BP5" s="210"/>
      <c r="BQ5" s="1027" t="s">
        <v>358</v>
      </c>
      <c r="BR5" s="1028"/>
      <c r="BS5" s="1028"/>
      <c r="BT5" s="1028"/>
      <c r="BU5" s="1028"/>
      <c r="BV5" s="1028"/>
      <c r="BW5" s="1028"/>
      <c r="BX5" s="1028"/>
      <c r="BY5" s="1028"/>
      <c r="BZ5" s="1028"/>
      <c r="CA5" s="1028"/>
      <c r="CB5" s="1028"/>
      <c r="CC5" s="1028"/>
      <c r="CD5" s="1028"/>
      <c r="CE5" s="1028"/>
      <c r="CF5" s="1028"/>
      <c r="CG5" s="1029"/>
      <c r="CH5" s="1033" t="s">
        <v>359</v>
      </c>
      <c r="CI5" s="1034"/>
      <c r="CJ5" s="1034"/>
      <c r="CK5" s="1034"/>
      <c r="CL5" s="1035"/>
      <c r="CM5" s="1033" t="s">
        <v>360</v>
      </c>
      <c r="CN5" s="1034"/>
      <c r="CO5" s="1034"/>
      <c r="CP5" s="1034"/>
      <c r="CQ5" s="1035"/>
      <c r="CR5" s="1033" t="s">
        <v>361</v>
      </c>
      <c r="CS5" s="1034"/>
      <c r="CT5" s="1034"/>
      <c r="CU5" s="1034"/>
      <c r="CV5" s="1035"/>
      <c r="CW5" s="1033" t="s">
        <v>362</v>
      </c>
      <c r="CX5" s="1034"/>
      <c r="CY5" s="1034"/>
      <c r="CZ5" s="1034"/>
      <c r="DA5" s="1035"/>
      <c r="DB5" s="1033" t="s">
        <v>363</v>
      </c>
      <c r="DC5" s="1034"/>
      <c r="DD5" s="1034"/>
      <c r="DE5" s="1034"/>
      <c r="DF5" s="1035"/>
      <c r="DG5" s="1130" t="s">
        <v>364</v>
      </c>
      <c r="DH5" s="1131"/>
      <c r="DI5" s="1131"/>
      <c r="DJ5" s="1131"/>
      <c r="DK5" s="1132"/>
      <c r="DL5" s="1130" t="s">
        <v>365</v>
      </c>
      <c r="DM5" s="1131"/>
      <c r="DN5" s="1131"/>
      <c r="DO5" s="1131"/>
      <c r="DP5" s="1132"/>
      <c r="DQ5" s="1033" t="s">
        <v>366</v>
      </c>
      <c r="DR5" s="1034"/>
      <c r="DS5" s="1034"/>
      <c r="DT5" s="1034"/>
      <c r="DU5" s="1035"/>
      <c r="DV5" s="1033" t="s">
        <v>357</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367</v>
      </c>
      <c r="C7" s="1083"/>
      <c r="D7" s="1083"/>
      <c r="E7" s="1083"/>
      <c r="F7" s="1083"/>
      <c r="G7" s="1083"/>
      <c r="H7" s="1083"/>
      <c r="I7" s="1083"/>
      <c r="J7" s="1083"/>
      <c r="K7" s="1083"/>
      <c r="L7" s="1083"/>
      <c r="M7" s="1083"/>
      <c r="N7" s="1083"/>
      <c r="O7" s="1083"/>
      <c r="P7" s="1084"/>
      <c r="Q7" s="1136">
        <v>38502</v>
      </c>
      <c r="R7" s="1137"/>
      <c r="S7" s="1137"/>
      <c r="T7" s="1137"/>
      <c r="U7" s="1137"/>
      <c r="V7" s="1137">
        <v>37358</v>
      </c>
      <c r="W7" s="1137"/>
      <c r="X7" s="1137"/>
      <c r="Y7" s="1137"/>
      <c r="Z7" s="1137"/>
      <c r="AA7" s="1137">
        <v>1144</v>
      </c>
      <c r="AB7" s="1137"/>
      <c r="AC7" s="1137"/>
      <c r="AD7" s="1137"/>
      <c r="AE7" s="1138"/>
      <c r="AF7" s="1139">
        <v>754</v>
      </c>
      <c r="AG7" s="1140"/>
      <c r="AH7" s="1140"/>
      <c r="AI7" s="1140"/>
      <c r="AJ7" s="1141"/>
      <c r="AK7" s="1123" t="s">
        <v>557</v>
      </c>
      <c r="AL7" s="1124"/>
      <c r="AM7" s="1124"/>
      <c r="AN7" s="1124"/>
      <c r="AO7" s="1124"/>
      <c r="AP7" s="1124">
        <v>14261</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548</v>
      </c>
      <c r="BT7" s="1128"/>
      <c r="BU7" s="1128"/>
      <c r="BV7" s="1128"/>
      <c r="BW7" s="1128"/>
      <c r="BX7" s="1128"/>
      <c r="BY7" s="1128"/>
      <c r="BZ7" s="1128"/>
      <c r="CA7" s="1128"/>
      <c r="CB7" s="1128"/>
      <c r="CC7" s="1128"/>
      <c r="CD7" s="1128"/>
      <c r="CE7" s="1128"/>
      <c r="CF7" s="1128"/>
      <c r="CG7" s="1129"/>
      <c r="CH7" s="1120">
        <v>0</v>
      </c>
      <c r="CI7" s="1121"/>
      <c r="CJ7" s="1121"/>
      <c r="CK7" s="1121"/>
      <c r="CL7" s="1122"/>
      <c r="CM7" s="1120">
        <v>482</v>
      </c>
      <c r="CN7" s="1121"/>
      <c r="CO7" s="1121"/>
      <c r="CP7" s="1121"/>
      <c r="CQ7" s="1122"/>
      <c r="CR7" s="1120">
        <v>279</v>
      </c>
      <c r="CS7" s="1121"/>
      <c r="CT7" s="1121"/>
      <c r="CU7" s="1121"/>
      <c r="CV7" s="1122"/>
      <c r="CW7" s="1120" t="s">
        <v>557</v>
      </c>
      <c r="CX7" s="1121"/>
      <c r="CY7" s="1121"/>
      <c r="CZ7" s="1121"/>
      <c r="DA7" s="1122"/>
      <c r="DB7" s="1120" t="s">
        <v>557</v>
      </c>
      <c r="DC7" s="1121"/>
      <c r="DD7" s="1121"/>
      <c r="DE7" s="1121"/>
      <c r="DF7" s="1122"/>
      <c r="DG7" s="1120" t="s">
        <v>557</v>
      </c>
      <c r="DH7" s="1121"/>
      <c r="DI7" s="1121"/>
      <c r="DJ7" s="1121"/>
      <c r="DK7" s="1122"/>
      <c r="DL7" s="1120">
        <v>205</v>
      </c>
      <c r="DM7" s="1121"/>
      <c r="DN7" s="1121"/>
      <c r="DO7" s="1121"/>
      <c r="DP7" s="1122"/>
      <c r="DQ7" s="1120">
        <v>20</v>
      </c>
      <c r="DR7" s="1121"/>
      <c r="DS7" s="1121"/>
      <c r="DT7" s="1121"/>
      <c r="DU7" s="1122"/>
      <c r="DV7" s="1147"/>
      <c r="DW7" s="1148"/>
      <c r="DX7" s="1148"/>
      <c r="DY7" s="1148"/>
      <c r="DZ7" s="1149"/>
      <c r="EA7" s="207"/>
    </row>
    <row r="8" spans="1:131" s="208" customFormat="1" ht="26.25" customHeight="1" x14ac:dyDescent="0.15">
      <c r="A8" s="214">
        <v>2</v>
      </c>
      <c r="B8" s="1069" t="s">
        <v>368</v>
      </c>
      <c r="C8" s="1070"/>
      <c r="D8" s="1070"/>
      <c r="E8" s="1070"/>
      <c r="F8" s="1070"/>
      <c r="G8" s="1070"/>
      <c r="H8" s="1070"/>
      <c r="I8" s="1070"/>
      <c r="J8" s="1070"/>
      <c r="K8" s="1070"/>
      <c r="L8" s="1070"/>
      <c r="M8" s="1070"/>
      <c r="N8" s="1070"/>
      <c r="O8" s="1070"/>
      <c r="P8" s="1071"/>
      <c r="Q8" s="1075">
        <v>163</v>
      </c>
      <c r="R8" s="1076"/>
      <c r="S8" s="1076"/>
      <c r="T8" s="1076"/>
      <c r="U8" s="1076"/>
      <c r="V8" s="1076">
        <v>147</v>
      </c>
      <c r="W8" s="1076"/>
      <c r="X8" s="1076"/>
      <c r="Y8" s="1076"/>
      <c r="Z8" s="1076"/>
      <c r="AA8" s="1076">
        <v>16</v>
      </c>
      <c r="AB8" s="1076"/>
      <c r="AC8" s="1076"/>
      <c r="AD8" s="1076"/>
      <c r="AE8" s="1077"/>
      <c r="AF8" s="1051">
        <v>16</v>
      </c>
      <c r="AG8" s="1052"/>
      <c r="AH8" s="1052"/>
      <c r="AI8" s="1052"/>
      <c r="AJ8" s="1053"/>
      <c r="AK8" s="1118">
        <v>54</v>
      </c>
      <c r="AL8" s="1119"/>
      <c r="AM8" s="1119"/>
      <c r="AN8" s="1119"/>
      <c r="AO8" s="1119"/>
      <c r="AP8" s="1119">
        <v>0</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t="s">
        <v>549</v>
      </c>
      <c r="BT8" s="1047"/>
      <c r="BU8" s="1047"/>
      <c r="BV8" s="1047"/>
      <c r="BW8" s="1047"/>
      <c r="BX8" s="1047"/>
      <c r="BY8" s="1047"/>
      <c r="BZ8" s="1047"/>
      <c r="CA8" s="1047"/>
      <c r="CB8" s="1047"/>
      <c r="CC8" s="1047"/>
      <c r="CD8" s="1047"/>
      <c r="CE8" s="1047"/>
      <c r="CF8" s="1047"/>
      <c r="CG8" s="1048"/>
      <c r="CH8" s="1021">
        <v>5</v>
      </c>
      <c r="CI8" s="1022"/>
      <c r="CJ8" s="1022"/>
      <c r="CK8" s="1022"/>
      <c r="CL8" s="1023"/>
      <c r="CM8" s="1021">
        <v>95</v>
      </c>
      <c r="CN8" s="1022"/>
      <c r="CO8" s="1022"/>
      <c r="CP8" s="1022"/>
      <c r="CQ8" s="1023"/>
      <c r="CR8" s="1021">
        <v>10</v>
      </c>
      <c r="CS8" s="1022"/>
      <c r="CT8" s="1022"/>
      <c r="CU8" s="1022"/>
      <c r="CV8" s="1023"/>
      <c r="CW8" s="1021" t="s">
        <v>557</v>
      </c>
      <c r="CX8" s="1022"/>
      <c r="CY8" s="1022"/>
      <c r="CZ8" s="1022"/>
      <c r="DA8" s="1023"/>
      <c r="DB8" s="1021" t="s">
        <v>558</v>
      </c>
      <c r="DC8" s="1022"/>
      <c r="DD8" s="1022"/>
      <c r="DE8" s="1022"/>
      <c r="DF8" s="1023"/>
      <c r="DG8" s="1021">
        <v>1709</v>
      </c>
      <c r="DH8" s="1022"/>
      <c r="DI8" s="1022"/>
      <c r="DJ8" s="1022"/>
      <c r="DK8" s="1023"/>
      <c r="DL8" s="1021" t="s">
        <v>557</v>
      </c>
      <c r="DM8" s="1022"/>
      <c r="DN8" s="1022"/>
      <c r="DO8" s="1022"/>
      <c r="DP8" s="1023"/>
      <c r="DQ8" s="1021">
        <v>1614</v>
      </c>
      <c r="DR8" s="1022"/>
      <c r="DS8" s="1022"/>
      <c r="DT8" s="1022"/>
      <c r="DU8" s="1023"/>
      <c r="DV8" s="1024"/>
      <c r="DW8" s="1025"/>
      <c r="DX8" s="1025"/>
      <c r="DY8" s="1025"/>
      <c r="DZ8" s="1026"/>
      <c r="EA8" s="207"/>
    </row>
    <row r="9" spans="1:131" s="208" customFormat="1" ht="26.25" customHeight="1" x14ac:dyDescent="0.15">
      <c r="A9" s="214">
        <v>3</v>
      </c>
      <c r="B9" s="1069" t="s">
        <v>369</v>
      </c>
      <c r="C9" s="1070"/>
      <c r="D9" s="1070"/>
      <c r="E9" s="1070"/>
      <c r="F9" s="1070"/>
      <c r="G9" s="1070"/>
      <c r="H9" s="1070"/>
      <c r="I9" s="1070"/>
      <c r="J9" s="1070"/>
      <c r="K9" s="1070"/>
      <c r="L9" s="1070"/>
      <c r="M9" s="1070"/>
      <c r="N9" s="1070"/>
      <c r="O9" s="1070"/>
      <c r="P9" s="1071"/>
      <c r="Q9" s="1075">
        <v>673</v>
      </c>
      <c r="R9" s="1076"/>
      <c r="S9" s="1076"/>
      <c r="T9" s="1076"/>
      <c r="U9" s="1076"/>
      <c r="V9" s="1076">
        <v>637</v>
      </c>
      <c r="W9" s="1076"/>
      <c r="X9" s="1076"/>
      <c r="Y9" s="1076"/>
      <c r="Z9" s="1076"/>
      <c r="AA9" s="1076">
        <v>36</v>
      </c>
      <c r="AB9" s="1076"/>
      <c r="AC9" s="1076"/>
      <c r="AD9" s="1076"/>
      <c r="AE9" s="1077"/>
      <c r="AF9" s="1051" t="s">
        <v>112</v>
      </c>
      <c r="AG9" s="1052"/>
      <c r="AH9" s="1052"/>
      <c r="AI9" s="1052"/>
      <c r="AJ9" s="1053"/>
      <c r="AK9" s="1118">
        <v>545</v>
      </c>
      <c r="AL9" s="1119"/>
      <c r="AM9" s="1119"/>
      <c r="AN9" s="1119"/>
      <c r="AO9" s="1119"/>
      <c r="AP9" s="1119">
        <v>2681</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t="s">
        <v>370</v>
      </c>
      <c r="C10" s="1070"/>
      <c r="D10" s="1070"/>
      <c r="E10" s="1070"/>
      <c r="F10" s="1070"/>
      <c r="G10" s="1070"/>
      <c r="H10" s="1070"/>
      <c r="I10" s="1070"/>
      <c r="J10" s="1070"/>
      <c r="K10" s="1070"/>
      <c r="L10" s="1070"/>
      <c r="M10" s="1070"/>
      <c r="N10" s="1070"/>
      <c r="O10" s="1070"/>
      <c r="P10" s="1071"/>
      <c r="Q10" s="1075">
        <v>487</v>
      </c>
      <c r="R10" s="1076"/>
      <c r="S10" s="1076"/>
      <c r="T10" s="1076"/>
      <c r="U10" s="1076"/>
      <c r="V10" s="1076">
        <v>474</v>
      </c>
      <c r="W10" s="1076"/>
      <c r="X10" s="1076"/>
      <c r="Y10" s="1076"/>
      <c r="Z10" s="1076"/>
      <c r="AA10" s="1076">
        <v>13</v>
      </c>
      <c r="AB10" s="1076"/>
      <c r="AC10" s="1076"/>
      <c r="AD10" s="1076"/>
      <c r="AE10" s="1077"/>
      <c r="AF10" s="1051">
        <v>13</v>
      </c>
      <c r="AG10" s="1052"/>
      <c r="AH10" s="1052"/>
      <c r="AI10" s="1052"/>
      <c r="AJ10" s="1053"/>
      <c r="AK10" s="1118" t="s">
        <v>557</v>
      </c>
      <c r="AL10" s="1119"/>
      <c r="AM10" s="1119"/>
      <c r="AN10" s="1119"/>
      <c r="AO10" s="1119"/>
      <c r="AP10" s="1119">
        <v>0</v>
      </c>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t="s">
        <v>371</v>
      </c>
      <c r="C11" s="1070"/>
      <c r="D11" s="1070"/>
      <c r="E11" s="1070"/>
      <c r="F11" s="1070"/>
      <c r="G11" s="1070"/>
      <c r="H11" s="1070"/>
      <c r="I11" s="1070"/>
      <c r="J11" s="1070"/>
      <c r="K11" s="1070"/>
      <c r="L11" s="1070"/>
      <c r="M11" s="1070"/>
      <c r="N11" s="1070"/>
      <c r="O11" s="1070"/>
      <c r="P11" s="1071"/>
      <c r="Q11" s="1075">
        <v>16</v>
      </c>
      <c r="R11" s="1076"/>
      <c r="S11" s="1076"/>
      <c r="T11" s="1076"/>
      <c r="U11" s="1076"/>
      <c r="V11" s="1076">
        <v>16</v>
      </c>
      <c r="W11" s="1076"/>
      <c r="X11" s="1076"/>
      <c r="Y11" s="1076"/>
      <c r="Z11" s="1076"/>
      <c r="AA11" s="1076" t="s">
        <v>557</v>
      </c>
      <c r="AB11" s="1076"/>
      <c r="AC11" s="1076"/>
      <c r="AD11" s="1076"/>
      <c r="AE11" s="1077"/>
      <c r="AF11" s="1051" t="s">
        <v>112</v>
      </c>
      <c r="AG11" s="1052"/>
      <c r="AH11" s="1052"/>
      <c r="AI11" s="1052"/>
      <c r="AJ11" s="1053"/>
      <c r="AK11" s="1118">
        <v>14</v>
      </c>
      <c r="AL11" s="1119"/>
      <c r="AM11" s="1119"/>
      <c r="AN11" s="1119"/>
      <c r="AO11" s="1119"/>
      <c r="AP11" s="1119">
        <v>39</v>
      </c>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372</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100">
        <v>39227</v>
      </c>
      <c r="R23" s="1101"/>
      <c r="S23" s="1101"/>
      <c r="T23" s="1101"/>
      <c r="U23" s="1101"/>
      <c r="V23" s="1101">
        <v>38019</v>
      </c>
      <c r="W23" s="1101"/>
      <c r="X23" s="1101"/>
      <c r="Y23" s="1101"/>
      <c r="Z23" s="1101"/>
      <c r="AA23" s="1101">
        <v>1208</v>
      </c>
      <c r="AB23" s="1101"/>
      <c r="AC23" s="1101"/>
      <c r="AD23" s="1101"/>
      <c r="AE23" s="1102"/>
      <c r="AF23" s="1103">
        <v>783</v>
      </c>
      <c r="AG23" s="1101"/>
      <c r="AH23" s="1101"/>
      <c r="AI23" s="1101"/>
      <c r="AJ23" s="1104"/>
      <c r="AK23" s="1105"/>
      <c r="AL23" s="1106"/>
      <c r="AM23" s="1106"/>
      <c r="AN23" s="1106"/>
      <c r="AO23" s="1106"/>
      <c r="AP23" s="1101">
        <v>16981</v>
      </c>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350</v>
      </c>
      <c r="B26" s="1028"/>
      <c r="C26" s="1028"/>
      <c r="D26" s="1028"/>
      <c r="E26" s="1028"/>
      <c r="F26" s="1028"/>
      <c r="G26" s="1028"/>
      <c r="H26" s="1028"/>
      <c r="I26" s="1028"/>
      <c r="J26" s="1028"/>
      <c r="K26" s="1028"/>
      <c r="L26" s="1028"/>
      <c r="M26" s="1028"/>
      <c r="N26" s="1028"/>
      <c r="O26" s="1028"/>
      <c r="P26" s="1029"/>
      <c r="Q26" s="1033" t="s">
        <v>377</v>
      </c>
      <c r="R26" s="1034"/>
      <c r="S26" s="1034"/>
      <c r="T26" s="1034"/>
      <c r="U26" s="1035"/>
      <c r="V26" s="1033" t="s">
        <v>378</v>
      </c>
      <c r="W26" s="1034"/>
      <c r="X26" s="1034"/>
      <c r="Y26" s="1034"/>
      <c r="Z26" s="1035"/>
      <c r="AA26" s="1033" t="s">
        <v>379</v>
      </c>
      <c r="AB26" s="1034"/>
      <c r="AC26" s="1034"/>
      <c r="AD26" s="1034"/>
      <c r="AE26" s="1034"/>
      <c r="AF26" s="1091" t="s">
        <v>380</v>
      </c>
      <c r="AG26" s="1040"/>
      <c r="AH26" s="1040"/>
      <c r="AI26" s="1040"/>
      <c r="AJ26" s="1092"/>
      <c r="AK26" s="1034" t="s">
        <v>381</v>
      </c>
      <c r="AL26" s="1034"/>
      <c r="AM26" s="1034"/>
      <c r="AN26" s="1034"/>
      <c r="AO26" s="1035"/>
      <c r="AP26" s="1033" t="s">
        <v>382</v>
      </c>
      <c r="AQ26" s="1034"/>
      <c r="AR26" s="1034"/>
      <c r="AS26" s="1034"/>
      <c r="AT26" s="1035"/>
      <c r="AU26" s="1033" t="s">
        <v>383</v>
      </c>
      <c r="AV26" s="1034"/>
      <c r="AW26" s="1034"/>
      <c r="AX26" s="1034"/>
      <c r="AY26" s="1035"/>
      <c r="AZ26" s="1033" t="s">
        <v>384</v>
      </c>
      <c r="BA26" s="1034"/>
      <c r="BB26" s="1034"/>
      <c r="BC26" s="1034"/>
      <c r="BD26" s="1035"/>
      <c r="BE26" s="1033" t="s">
        <v>357</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385</v>
      </c>
      <c r="C28" s="1083"/>
      <c r="D28" s="1083"/>
      <c r="E28" s="1083"/>
      <c r="F28" s="1083"/>
      <c r="G28" s="1083"/>
      <c r="H28" s="1083"/>
      <c r="I28" s="1083"/>
      <c r="J28" s="1083"/>
      <c r="K28" s="1083"/>
      <c r="L28" s="1083"/>
      <c r="M28" s="1083"/>
      <c r="N28" s="1083"/>
      <c r="O28" s="1083"/>
      <c r="P28" s="1084"/>
      <c r="Q28" s="1085">
        <v>39</v>
      </c>
      <c r="R28" s="1086"/>
      <c r="S28" s="1086"/>
      <c r="T28" s="1086"/>
      <c r="U28" s="1086"/>
      <c r="V28" s="1086">
        <v>39</v>
      </c>
      <c r="W28" s="1086"/>
      <c r="X28" s="1086"/>
      <c r="Y28" s="1086"/>
      <c r="Z28" s="1086"/>
      <c r="AA28" s="1086">
        <v>0</v>
      </c>
      <c r="AB28" s="1086"/>
      <c r="AC28" s="1086"/>
      <c r="AD28" s="1086"/>
      <c r="AE28" s="1087"/>
      <c r="AF28" s="1088" t="s">
        <v>112</v>
      </c>
      <c r="AG28" s="1086"/>
      <c r="AH28" s="1086"/>
      <c r="AI28" s="1086"/>
      <c r="AJ28" s="1089"/>
      <c r="AK28" s="1090">
        <v>14</v>
      </c>
      <c r="AL28" s="1078"/>
      <c r="AM28" s="1078"/>
      <c r="AN28" s="1078"/>
      <c r="AO28" s="1078"/>
      <c r="AP28" s="1078" t="s">
        <v>555</v>
      </c>
      <c r="AQ28" s="1078"/>
      <c r="AR28" s="1078"/>
      <c r="AS28" s="1078"/>
      <c r="AT28" s="1078"/>
      <c r="AU28" s="1078"/>
      <c r="AV28" s="1078"/>
      <c r="AW28" s="1078"/>
      <c r="AX28" s="1078"/>
      <c r="AY28" s="1078"/>
      <c r="AZ28" s="1079"/>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386</v>
      </c>
      <c r="C29" s="1070"/>
      <c r="D29" s="1070"/>
      <c r="E29" s="1070"/>
      <c r="F29" s="1070"/>
      <c r="G29" s="1070"/>
      <c r="H29" s="1070"/>
      <c r="I29" s="1070"/>
      <c r="J29" s="1070"/>
      <c r="K29" s="1070"/>
      <c r="L29" s="1070"/>
      <c r="M29" s="1070"/>
      <c r="N29" s="1070"/>
      <c r="O29" s="1070"/>
      <c r="P29" s="1071"/>
      <c r="Q29" s="1075">
        <v>3</v>
      </c>
      <c r="R29" s="1076"/>
      <c r="S29" s="1076"/>
      <c r="T29" s="1076"/>
      <c r="U29" s="1076"/>
      <c r="V29" s="1076">
        <v>3</v>
      </c>
      <c r="W29" s="1076"/>
      <c r="X29" s="1076"/>
      <c r="Y29" s="1076"/>
      <c r="Z29" s="1076"/>
      <c r="AA29" s="1076">
        <v>0</v>
      </c>
      <c r="AB29" s="1076"/>
      <c r="AC29" s="1076"/>
      <c r="AD29" s="1076"/>
      <c r="AE29" s="1077"/>
      <c r="AF29" s="1051" t="s">
        <v>112</v>
      </c>
      <c r="AG29" s="1052"/>
      <c r="AH29" s="1052"/>
      <c r="AI29" s="1052"/>
      <c r="AJ29" s="1053"/>
      <c r="AK29" s="1009" t="s">
        <v>555</v>
      </c>
      <c r="AL29" s="1000"/>
      <c r="AM29" s="1000"/>
      <c r="AN29" s="1000"/>
      <c r="AO29" s="1000"/>
      <c r="AP29" s="1000" t="s">
        <v>555</v>
      </c>
      <c r="AQ29" s="1000"/>
      <c r="AR29" s="1000"/>
      <c r="AS29" s="1000"/>
      <c r="AT29" s="1000"/>
      <c r="AU29" s="1000"/>
      <c r="AV29" s="1000"/>
      <c r="AW29" s="1000"/>
      <c r="AX29" s="1000"/>
      <c r="AY29" s="1000"/>
      <c r="AZ29" s="1074"/>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387</v>
      </c>
      <c r="C30" s="1070"/>
      <c r="D30" s="1070"/>
      <c r="E30" s="1070"/>
      <c r="F30" s="1070"/>
      <c r="G30" s="1070"/>
      <c r="H30" s="1070"/>
      <c r="I30" s="1070"/>
      <c r="J30" s="1070"/>
      <c r="K30" s="1070"/>
      <c r="L30" s="1070"/>
      <c r="M30" s="1070"/>
      <c r="N30" s="1070"/>
      <c r="O30" s="1070"/>
      <c r="P30" s="1071"/>
      <c r="Q30" s="1075">
        <v>12242</v>
      </c>
      <c r="R30" s="1076"/>
      <c r="S30" s="1076"/>
      <c r="T30" s="1076"/>
      <c r="U30" s="1076"/>
      <c r="V30" s="1076">
        <v>11822</v>
      </c>
      <c r="W30" s="1076"/>
      <c r="X30" s="1076"/>
      <c r="Y30" s="1076"/>
      <c r="Z30" s="1076"/>
      <c r="AA30" s="1076">
        <v>421</v>
      </c>
      <c r="AB30" s="1076"/>
      <c r="AC30" s="1076"/>
      <c r="AD30" s="1076"/>
      <c r="AE30" s="1077"/>
      <c r="AF30" s="1051">
        <v>421</v>
      </c>
      <c r="AG30" s="1052"/>
      <c r="AH30" s="1052"/>
      <c r="AI30" s="1052"/>
      <c r="AJ30" s="1053"/>
      <c r="AK30" s="1009">
        <v>534</v>
      </c>
      <c r="AL30" s="1000"/>
      <c r="AM30" s="1000"/>
      <c r="AN30" s="1000"/>
      <c r="AO30" s="1000"/>
      <c r="AP30" s="1000" t="s">
        <v>555</v>
      </c>
      <c r="AQ30" s="1000"/>
      <c r="AR30" s="1000"/>
      <c r="AS30" s="1000"/>
      <c r="AT30" s="1000"/>
      <c r="AU30" s="1000"/>
      <c r="AV30" s="1000"/>
      <c r="AW30" s="1000"/>
      <c r="AX30" s="1000"/>
      <c r="AY30" s="1000"/>
      <c r="AZ30" s="1074"/>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388</v>
      </c>
      <c r="C31" s="1070"/>
      <c r="D31" s="1070"/>
      <c r="E31" s="1070"/>
      <c r="F31" s="1070"/>
      <c r="G31" s="1070"/>
      <c r="H31" s="1070"/>
      <c r="I31" s="1070"/>
      <c r="J31" s="1070"/>
      <c r="K31" s="1070"/>
      <c r="L31" s="1070"/>
      <c r="M31" s="1070"/>
      <c r="N31" s="1070"/>
      <c r="O31" s="1070"/>
      <c r="P31" s="1071"/>
      <c r="Q31" s="1075">
        <v>7673</v>
      </c>
      <c r="R31" s="1076"/>
      <c r="S31" s="1076"/>
      <c r="T31" s="1076"/>
      <c r="U31" s="1076"/>
      <c r="V31" s="1076">
        <v>7417</v>
      </c>
      <c r="W31" s="1076"/>
      <c r="X31" s="1076"/>
      <c r="Y31" s="1076"/>
      <c r="Z31" s="1076"/>
      <c r="AA31" s="1076">
        <v>255</v>
      </c>
      <c r="AB31" s="1076"/>
      <c r="AC31" s="1076"/>
      <c r="AD31" s="1076"/>
      <c r="AE31" s="1077"/>
      <c r="AF31" s="1051">
        <v>255</v>
      </c>
      <c r="AG31" s="1052"/>
      <c r="AH31" s="1052"/>
      <c r="AI31" s="1052"/>
      <c r="AJ31" s="1053"/>
      <c r="AK31" s="1009">
        <v>1108</v>
      </c>
      <c r="AL31" s="1000"/>
      <c r="AM31" s="1000"/>
      <c r="AN31" s="1000"/>
      <c r="AO31" s="1000"/>
      <c r="AP31" s="1000" t="s">
        <v>555</v>
      </c>
      <c r="AQ31" s="1000"/>
      <c r="AR31" s="1000"/>
      <c r="AS31" s="1000"/>
      <c r="AT31" s="1000"/>
      <c r="AU31" s="1000"/>
      <c r="AV31" s="1000"/>
      <c r="AW31" s="1000"/>
      <c r="AX31" s="1000"/>
      <c r="AY31" s="1000"/>
      <c r="AZ31" s="1074"/>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389</v>
      </c>
      <c r="C32" s="1070"/>
      <c r="D32" s="1070"/>
      <c r="E32" s="1070"/>
      <c r="F32" s="1070"/>
      <c r="G32" s="1070"/>
      <c r="H32" s="1070"/>
      <c r="I32" s="1070"/>
      <c r="J32" s="1070"/>
      <c r="K32" s="1070"/>
      <c r="L32" s="1070"/>
      <c r="M32" s="1070"/>
      <c r="N32" s="1070"/>
      <c r="O32" s="1070"/>
      <c r="P32" s="1071"/>
      <c r="Q32" s="1075">
        <v>1272</v>
      </c>
      <c r="R32" s="1076"/>
      <c r="S32" s="1076"/>
      <c r="T32" s="1076"/>
      <c r="U32" s="1076"/>
      <c r="V32" s="1076">
        <v>1271</v>
      </c>
      <c r="W32" s="1076"/>
      <c r="X32" s="1076"/>
      <c r="Y32" s="1076"/>
      <c r="Z32" s="1076"/>
      <c r="AA32" s="1076">
        <v>2</v>
      </c>
      <c r="AB32" s="1076"/>
      <c r="AC32" s="1076"/>
      <c r="AD32" s="1076"/>
      <c r="AE32" s="1077"/>
      <c r="AF32" s="1051">
        <v>2</v>
      </c>
      <c r="AG32" s="1052"/>
      <c r="AH32" s="1052"/>
      <c r="AI32" s="1052"/>
      <c r="AJ32" s="1053"/>
      <c r="AK32" s="1009">
        <v>210</v>
      </c>
      <c r="AL32" s="1000"/>
      <c r="AM32" s="1000"/>
      <c r="AN32" s="1000"/>
      <c r="AO32" s="1000"/>
      <c r="AP32" s="1000" t="s">
        <v>555</v>
      </c>
      <c r="AQ32" s="1000"/>
      <c r="AR32" s="1000"/>
      <c r="AS32" s="1000"/>
      <c r="AT32" s="1000"/>
      <c r="AU32" s="1000"/>
      <c r="AV32" s="1000"/>
      <c r="AW32" s="1000"/>
      <c r="AX32" s="1000"/>
      <c r="AY32" s="1000"/>
      <c r="AZ32" s="1074"/>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390</v>
      </c>
      <c r="C33" s="1070"/>
      <c r="D33" s="1070"/>
      <c r="E33" s="1070"/>
      <c r="F33" s="1070"/>
      <c r="G33" s="1070"/>
      <c r="H33" s="1070"/>
      <c r="I33" s="1070"/>
      <c r="J33" s="1070"/>
      <c r="K33" s="1070"/>
      <c r="L33" s="1070"/>
      <c r="M33" s="1070"/>
      <c r="N33" s="1070"/>
      <c r="O33" s="1070"/>
      <c r="P33" s="1071"/>
      <c r="Q33" s="1075">
        <v>12351</v>
      </c>
      <c r="R33" s="1076"/>
      <c r="S33" s="1076"/>
      <c r="T33" s="1076"/>
      <c r="U33" s="1076"/>
      <c r="V33" s="1076">
        <v>12325</v>
      </c>
      <c r="W33" s="1076"/>
      <c r="X33" s="1076"/>
      <c r="Y33" s="1076"/>
      <c r="Z33" s="1076"/>
      <c r="AA33" s="1076">
        <v>26</v>
      </c>
      <c r="AB33" s="1076"/>
      <c r="AC33" s="1076"/>
      <c r="AD33" s="1076"/>
      <c r="AE33" s="1077"/>
      <c r="AF33" s="1051">
        <v>5349</v>
      </c>
      <c r="AG33" s="1052"/>
      <c r="AH33" s="1052"/>
      <c r="AI33" s="1052"/>
      <c r="AJ33" s="1053"/>
      <c r="AK33" s="1009">
        <v>683</v>
      </c>
      <c r="AL33" s="1000"/>
      <c r="AM33" s="1000"/>
      <c r="AN33" s="1000"/>
      <c r="AO33" s="1000"/>
      <c r="AP33" s="1000">
        <v>3014</v>
      </c>
      <c r="AQ33" s="1000"/>
      <c r="AR33" s="1000"/>
      <c r="AS33" s="1000"/>
      <c r="AT33" s="1000"/>
      <c r="AU33" s="1000">
        <v>1570</v>
      </c>
      <c r="AV33" s="1000"/>
      <c r="AW33" s="1000"/>
      <c r="AX33" s="1000"/>
      <c r="AY33" s="1000"/>
      <c r="AZ33" s="1074" t="s">
        <v>553</v>
      </c>
      <c r="BA33" s="1074"/>
      <c r="BB33" s="1074"/>
      <c r="BC33" s="1074"/>
      <c r="BD33" s="1074"/>
      <c r="BE33" s="1064" t="s">
        <v>391</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392</v>
      </c>
      <c r="C34" s="1070"/>
      <c r="D34" s="1070"/>
      <c r="E34" s="1070"/>
      <c r="F34" s="1070"/>
      <c r="G34" s="1070"/>
      <c r="H34" s="1070"/>
      <c r="I34" s="1070"/>
      <c r="J34" s="1070"/>
      <c r="K34" s="1070"/>
      <c r="L34" s="1070"/>
      <c r="M34" s="1070"/>
      <c r="N34" s="1070"/>
      <c r="O34" s="1070"/>
      <c r="P34" s="1071"/>
      <c r="Q34" s="1075">
        <v>2099</v>
      </c>
      <c r="R34" s="1076"/>
      <c r="S34" s="1076"/>
      <c r="T34" s="1076"/>
      <c r="U34" s="1076"/>
      <c r="V34" s="1076">
        <v>1816</v>
      </c>
      <c r="W34" s="1076"/>
      <c r="X34" s="1076"/>
      <c r="Y34" s="1076"/>
      <c r="Z34" s="1076"/>
      <c r="AA34" s="1076">
        <v>283</v>
      </c>
      <c r="AB34" s="1076"/>
      <c r="AC34" s="1076"/>
      <c r="AD34" s="1076"/>
      <c r="AE34" s="1077"/>
      <c r="AF34" s="1051">
        <v>872</v>
      </c>
      <c r="AG34" s="1052"/>
      <c r="AH34" s="1052"/>
      <c r="AI34" s="1052"/>
      <c r="AJ34" s="1053"/>
      <c r="AK34" s="1009">
        <v>7</v>
      </c>
      <c r="AL34" s="1000"/>
      <c r="AM34" s="1000"/>
      <c r="AN34" s="1000"/>
      <c r="AO34" s="1000"/>
      <c r="AP34" s="1000">
        <v>792</v>
      </c>
      <c r="AQ34" s="1000"/>
      <c r="AR34" s="1000"/>
      <c r="AS34" s="1000"/>
      <c r="AT34" s="1000"/>
      <c r="AU34" s="1000">
        <v>2</v>
      </c>
      <c r="AV34" s="1000"/>
      <c r="AW34" s="1000"/>
      <c r="AX34" s="1000"/>
      <c r="AY34" s="1000"/>
      <c r="AZ34" s="1074" t="s">
        <v>554</v>
      </c>
      <c r="BA34" s="1074"/>
      <c r="BB34" s="1074"/>
      <c r="BC34" s="1074"/>
      <c r="BD34" s="1074"/>
      <c r="BE34" s="1064" t="s">
        <v>391</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t="s">
        <v>393</v>
      </c>
      <c r="C35" s="1070"/>
      <c r="D35" s="1070"/>
      <c r="E35" s="1070"/>
      <c r="F35" s="1070"/>
      <c r="G35" s="1070"/>
      <c r="H35" s="1070"/>
      <c r="I35" s="1070"/>
      <c r="J35" s="1070"/>
      <c r="K35" s="1070"/>
      <c r="L35" s="1070"/>
      <c r="M35" s="1070"/>
      <c r="N35" s="1070"/>
      <c r="O35" s="1070"/>
      <c r="P35" s="1071"/>
      <c r="Q35" s="1075">
        <v>3964</v>
      </c>
      <c r="R35" s="1076"/>
      <c r="S35" s="1076"/>
      <c r="T35" s="1076"/>
      <c r="U35" s="1076"/>
      <c r="V35" s="1076">
        <v>3905</v>
      </c>
      <c r="W35" s="1076"/>
      <c r="X35" s="1076"/>
      <c r="Y35" s="1076"/>
      <c r="Z35" s="1076"/>
      <c r="AA35" s="1076">
        <v>59</v>
      </c>
      <c r="AB35" s="1076"/>
      <c r="AC35" s="1076"/>
      <c r="AD35" s="1076"/>
      <c r="AE35" s="1077"/>
      <c r="AF35" s="1051">
        <v>216</v>
      </c>
      <c r="AG35" s="1052"/>
      <c r="AH35" s="1052"/>
      <c r="AI35" s="1052"/>
      <c r="AJ35" s="1053"/>
      <c r="AK35" s="1009">
        <v>3053</v>
      </c>
      <c r="AL35" s="1000"/>
      <c r="AM35" s="1000"/>
      <c r="AN35" s="1000"/>
      <c r="AO35" s="1000"/>
      <c r="AP35" s="1000">
        <v>26433</v>
      </c>
      <c r="AQ35" s="1000"/>
      <c r="AR35" s="1000"/>
      <c r="AS35" s="1000"/>
      <c r="AT35" s="1000"/>
      <c r="AU35" s="1000">
        <v>20485</v>
      </c>
      <c r="AV35" s="1000"/>
      <c r="AW35" s="1000"/>
      <c r="AX35" s="1000"/>
      <c r="AY35" s="1000"/>
      <c r="AZ35" s="1074" t="s">
        <v>554</v>
      </c>
      <c r="BA35" s="1074"/>
      <c r="BB35" s="1074"/>
      <c r="BC35" s="1074"/>
      <c r="BD35" s="1074"/>
      <c r="BE35" s="1064" t="s">
        <v>391</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394</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373</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7114</v>
      </c>
      <c r="AG63" s="988"/>
      <c r="AH63" s="988"/>
      <c r="AI63" s="988"/>
      <c r="AJ63" s="1062"/>
      <c r="AK63" s="1063"/>
      <c r="AL63" s="992"/>
      <c r="AM63" s="992"/>
      <c r="AN63" s="992"/>
      <c r="AO63" s="992"/>
      <c r="AP63" s="988">
        <v>30238</v>
      </c>
      <c r="AQ63" s="988"/>
      <c r="AR63" s="988"/>
      <c r="AS63" s="988"/>
      <c r="AT63" s="988"/>
      <c r="AU63" s="988">
        <v>22057</v>
      </c>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397</v>
      </c>
      <c r="B66" s="1028"/>
      <c r="C66" s="1028"/>
      <c r="D66" s="1028"/>
      <c r="E66" s="1028"/>
      <c r="F66" s="1028"/>
      <c r="G66" s="1028"/>
      <c r="H66" s="1028"/>
      <c r="I66" s="1028"/>
      <c r="J66" s="1028"/>
      <c r="K66" s="1028"/>
      <c r="L66" s="1028"/>
      <c r="M66" s="1028"/>
      <c r="N66" s="1028"/>
      <c r="O66" s="1028"/>
      <c r="P66" s="1029"/>
      <c r="Q66" s="1033" t="s">
        <v>377</v>
      </c>
      <c r="R66" s="1034"/>
      <c r="S66" s="1034"/>
      <c r="T66" s="1034"/>
      <c r="U66" s="1035"/>
      <c r="V66" s="1033" t="s">
        <v>378</v>
      </c>
      <c r="W66" s="1034"/>
      <c r="X66" s="1034"/>
      <c r="Y66" s="1034"/>
      <c r="Z66" s="1035"/>
      <c r="AA66" s="1033" t="s">
        <v>379</v>
      </c>
      <c r="AB66" s="1034"/>
      <c r="AC66" s="1034"/>
      <c r="AD66" s="1034"/>
      <c r="AE66" s="1035"/>
      <c r="AF66" s="1039" t="s">
        <v>380</v>
      </c>
      <c r="AG66" s="1040"/>
      <c r="AH66" s="1040"/>
      <c r="AI66" s="1040"/>
      <c r="AJ66" s="1041"/>
      <c r="AK66" s="1033" t="s">
        <v>381</v>
      </c>
      <c r="AL66" s="1028"/>
      <c r="AM66" s="1028"/>
      <c r="AN66" s="1028"/>
      <c r="AO66" s="1029"/>
      <c r="AP66" s="1033" t="s">
        <v>382</v>
      </c>
      <c r="AQ66" s="1034"/>
      <c r="AR66" s="1034"/>
      <c r="AS66" s="1034"/>
      <c r="AT66" s="1035"/>
      <c r="AU66" s="1033" t="s">
        <v>398</v>
      </c>
      <c r="AV66" s="1034"/>
      <c r="AW66" s="1034"/>
      <c r="AX66" s="1034"/>
      <c r="AY66" s="1035"/>
      <c r="AZ66" s="1033" t="s">
        <v>357</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541</v>
      </c>
      <c r="C68" s="1018"/>
      <c r="D68" s="1018"/>
      <c r="E68" s="1018"/>
      <c r="F68" s="1018"/>
      <c r="G68" s="1018"/>
      <c r="H68" s="1018"/>
      <c r="I68" s="1018"/>
      <c r="J68" s="1018"/>
      <c r="K68" s="1018"/>
      <c r="L68" s="1018"/>
      <c r="M68" s="1018"/>
      <c r="N68" s="1018"/>
      <c r="O68" s="1018"/>
      <c r="P68" s="1019"/>
      <c r="Q68" s="1020">
        <v>2753</v>
      </c>
      <c r="R68" s="1014"/>
      <c r="S68" s="1014"/>
      <c r="T68" s="1014"/>
      <c r="U68" s="1014"/>
      <c r="V68" s="1014">
        <v>2717</v>
      </c>
      <c r="W68" s="1014"/>
      <c r="X68" s="1014"/>
      <c r="Y68" s="1014"/>
      <c r="Z68" s="1014"/>
      <c r="AA68" s="1014">
        <v>36</v>
      </c>
      <c r="AB68" s="1014"/>
      <c r="AC68" s="1014"/>
      <c r="AD68" s="1014"/>
      <c r="AE68" s="1014"/>
      <c r="AF68" s="1014">
        <v>36</v>
      </c>
      <c r="AG68" s="1014"/>
      <c r="AH68" s="1014"/>
      <c r="AI68" s="1014"/>
      <c r="AJ68" s="1014"/>
      <c r="AK68" s="1014">
        <v>1</v>
      </c>
      <c r="AL68" s="1014"/>
      <c r="AM68" s="1014"/>
      <c r="AN68" s="1014"/>
      <c r="AO68" s="1014"/>
      <c r="AP68" s="1014">
        <v>528</v>
      </c>
      <c r="AQ68" s="1014"/>
      <c r="AR68" s="1014"/>
      <c r="AS68" s="1014"/>
      <c r="AT68" s="1014"/>
      <c r="AU68" s="1014">
        <v>301</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185</v>
      </c>
      <c r="R69" s="1000"/>
      <c r="S69" s="1000"/>
      <c r="T69" s="1000"/>
      <c r="U69" s="1000"/>
      <c r="V69" s="1000">
        <v>177</v>
      </c>
      <c r="W69" s="1000"/>
      <c r="X69" s="1000"/>
      <c r="Y69" s="1000"/>
      <c r="Z69" s="1000"/>
      <c r="AA69" s="1000">
        <v>8</v>
      </c>
      <c r="AB69" s="1000"/>
      <c r="AC69" s="1000"/>
      <c r="AD69" s="1000"/>
      <c r="AE69" s="1000"/>
      <c r="AF69" s="1000">
        <v>8</v>
      </c>
      <c r="AG69" s="1000"/>
      <c r="AH69" s="1000"/>
      <c r="AI69" s="1000"/>
      <c r="AJ69" s="1000"/>
      <c r="AK69" s="1000">
        <v>58</v>
      </c>
      <c r="AL69" s="1000"/>
      <c r="AM69" s="1000"/>
      <c r="AN69" s="1000"/>
      <c r="AO69" s="1000"/>
      <c r="AP69" s="1000">
        <v>1006</v>
      </c>
      <c r="AQ69" s="1000"/>
      <c r="AR69" s="1000"/>
      <c r="AS69" s="1000"/>
      <c r="AT69" s="1000"/>
      <c r="AU69" s="1000">
        <v>143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176</v>
      </c>
      <c r="R70" s="1000"/>
      <c r="S70" s="1000"/>
      <c r="T70" s="1000"/>
      <c r="U70" s="1000"/>
      <c r="V70" s="1000">
        <v>171</v>
      </c>
      <c r="W70" s="1000"/>
      <c r="X70" s="1000"/>
      <c r="Y70" s="1000"/>
      <c r="Z70" s="1000"/>
      <c r="AA70" s="1000">
        <v>5</v>
      </c>
      <c r="AB70" s="1000"/>
      <c r="AC70" s="1000"/>
      <c r="AD70" s="1000"/>
      <c r="AE70" s="1000"/>
      <c r="AF70" s="1000">
        <v>5</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552</v>
      </c>
      <c r="C71" s="1004"/>
      <c r="D71" s="1004"/>
      <c r="E71" s="1004"/>
      <c r="F71" s="1004"/>
      <c r="G71" s="1004"/>
      <c r="H71" s="1004"/>
      <c r="I71" s="1004"/>
      <c r="J71" s="1004"/>
      <c r="K71" s="1004"/>
      <c r="L71" s="1004"/>
      <c r="M71" s="1004"/>
      <c r="N71" s="1004"/>
      <c r="O71" s="1004"/>
      <c r="P71" s="1005"/>
      <c r="Q71" s="1006">
        <v>327</v>
      </c>
      <c r="R71" s="1000"/>
      <c r="S71" s="1000"/>
      <c r="T71" s="1000"/>
      <c r="U71" s="1000"/>
      <c r="V71" s="1000">
        <v>316</v>
      </c>
      <c r="W71" s="1000"/>
      <c r="X71" s="1000"/>
      <c r="Y71" s="1000"/>
      <c r="Z71" s="1000"/>
      <c r="AA71" s="1000">
        <v>11</v>
      </c>
      <c r="AB71" s="1000"/>
      <c r="AC71" s="1000"/>
      <c r="AD71" s="1000"/>
      <c r="AE71" s="1000"/>
      <c r="AF71" s="1000">
        <v>11</v>
      </c>
      <c r="AG71" s="1000"/>
      <c r="AH71" s="1000"/>
      <c r="AI71" s="1000"/>
      <c r="AJ71" s="1000"/>
      <c r="AK71" s="1000" t="s">
        <v>556</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7">
        <v>169</v>
      </c>
      <c r="R72" s="1008"/>
      <c r="S72" s="1008"/>
      <c r="T72" s="1008"/>
      <c r="U72" s="1009"/>
      <c r="V72" s="1010">
        <v>166</v>
      </c>
      <c r="W72" s="1008"/>
      <c r="X72" s="1008"/>
      <c r="Y72" s="1008"/>
      <c r="Z72" s="1009"/>
      <c r="AA72" s="1010">
        <v>3</v>
      </c>
      <c r="AB72" s="1008"/>
      <c r="AC72" s="1008"/>
      <c r="AD72" s="1008"/>
      <c r="AE72" s="1009"/>
      <c r="AF72" s="1010">
        <v>3</v>
      </c>
      <c r="AG72" s="1008"/>
      <c r="AH72" s="1008"/>
      <c r="AI72" s="1008"/>
      <c r="AJ72" s="1009"/>
      <c r="AK72" s="1010" t="s">
        <v>556</v>
      </c>
      <c r="AL72" s="1008"/>
      <c r="AM72" s="1008"/>
      <c r="AN72" s="1008"/>
      <c r="AO72" s="1009"/>
      <c r="AP72" s="1010" t="s">
        <v>556</v>
      </c>
      <c r="AQ72" s="1008"/>
      <c r="AR72" s="1008"/>
      <c r="AS72" s="1008"/>
      <c r="AT72" s="1009"/>
      <c r="AU72" s="1010" t="s">
        <v>556</v>
      </c>
      <c r="AV72" s="1008"/>
      <c r="AW72" s="1008"/>
      <c r="AX72" s="1008"/>
      <c r="AY72" s="1009"/>
      <c r="AZ72" s="1011"/>
      <c r="BA72" s="1012"/>
      <c r="BB72" s="1012"/>
      <c r="BC72" s="1012"/>
      <c r="BD72" s="1013"/>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7">
        <v>1549</v>
      </c>
      <c r="R73" s="1008"/>
      <c r="S73" s="1008"/>
      <c r="T73" s="1008"/>
      <c r="U73" s="1009"/>
      <c r="V73" s="1010">
        <v>1455</v>
      </c>
      <c r="W73" s="1008"/>
      <c r="X73" s="1008"/>
      <c r="Y73" s="1008"/>
      <c r="Z73" s="1009"/>
      <c r="AA73" s="1010">
        <v>104</v>
      </c>
      <c r="AB73" s="1008"/>
      <c r="AC73" s="1008"/>
      <c r="AD73" s="1008"/>
      <c r="AE73" s="1009"/>
      <c r="AF73" s="1010">
        <v>104</v>
      </c>
      <c r="AG73" s="1008"/>
      <c r="AH73" s="1008"/>
      <c r="AI73" s="1008"/>
      <c r="AJ73" s="1009"/>
      <c r="AK73" s="1010" t="s">
        <v>550</v>
      </c>
      <c r="AL73" s="1008"/>
      <c r="AM73" s="1008"/>
      <c r="AN73" s="1008"/>
      <c r="AO73" s="1009"/>
      <c r="AP73" s="1010" t="s">
        <v>547</v>
      </c>
      <c r="AQ73" s="1008"/>
      <c r="AR73" s="1008"/>
      <c r="AS73" s="1008"/>
      <c r="AT73" s="1009"/>
      <c r="AU73" s="1010" t="s">
        <v>547</v>
      </c>
      <c r="AV73" s="1008"/>
      <c r="AW73" s="1008"/>
      <c r="AX73" s="1008"/>
      <c r="AY73" s="1009"/>
      <c r="AZ73" s="1011"/>
      <c r="BA73" s="1012"/>
      <c r="BB73" s="1012"/>
      <c r="BC73" s="1012"/>
      <c r="BD73" s="1013"/>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7">
        <v>795514</v>
      </c>
      <c r="R74" s="1008"/>
      <c r="S74" s="1008"/>
      <c r="T74" s="1008"/>
      <c r="U74" s="1009"/>
      <c r="V74" s="1010">
        <v>763822</v>
      </c>
      <c r="W74" s="1008"/>
      <c r="X74" s="1008"/>
      <c r="Y74" s="1008"/>
      <c r="Z74" s="1009"/>
      <c r="AA74" s="1010">
        <v>31692</v>
      </c>
      <c r="AB74" s="1008"/>
      <c r="AC74" s="1008"/>
      <c r="AD74" s="1008"/>
      <c r="AE74" s="1009"/>
      <c r="AF74" s="1010">
        <v>31692</v>
      </c>
      <c r="AG74" s="1008"/>
      <c r="AH74" s="1008"/>
      <c r="AI74" s="1008"/>
      <c r="AJ74" s="1009"/>
      <c r="AK74" s="1010">
        <v>1</v>
      </c>
      <c r="AL74" s="1008"/>
      <c r="AM74" s="1008"/>
      <c r="AN74" s="1008"/>
      <c r="AO74" s="1009"/>
      <c r="AP74" s="1010" t="s">
        <v>550</v>
      </c>
      <c r="AQ74" s="1008"/>
      <c r="AR74" s="1008"/>
      <c r="AS74" s="1008"/>
      <c r="AT74" s="1009"/>
      <c r="AU74" s="1010" t="s">
        <v>551</v>
      </c>
      <c r="AV74" s="1008"/>
      <c r="AW74" s="1008"/>
      <c r="AX74" s="1008"/>
      <c r="AY74" s="1009"/>
      <c r="AZ74" s="1011"/>
      <c r="BA74" s="1012"/>
      <c r="BB74" s="1012"/>
      <c r="BC74" s="1012"/>
      <c r="BD74" s="1013"/>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31861</v>
      </c>
      <c r="AG88" s="988"/>
      <c r="AH88" s="988"/>
      <c r="AI88" s="988"/>
      <c r="AJ88" s="988"/>
      <c r="AK88" s="992"/>
      <c r="AL88" s="992"/>
      <c r="AM88" s="992"/>
      <c r="AN88" s="992"/>
      <c r="AO88" s="992"/>
      <c r="AP88" s="988">
        <v>1534</v>
      </c>
      <c r="AQ88" s="988"/>
      <c r="AR88" s="988"/>
      <c r="AS88" s="988"/>
      <c r="AT88" s="988"/>
      <c r="AU88" s="988">
        <v>444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289</v>
      </c>
      <c r="CS102" s="980"/>
      <c r="CT102" s="980"/>
      <c r="CU102" s="980"/>
      <c r="CV102" s="981"/>
      <c r="CW102" s="979"/>
      <c r="CX102" s="980"/>
      <c r="CY102" s="980"/>
      <c r="CZ102" s="980"/>
      <c r="DA102" s="981"/>
      <c r="DB102" s="979"/>
      <c r="DC102" s="980"/>
      <c r="DD102" s="980"/>
      <c r="DE102" s="980"/>
      <c r="DF102" s="981"/>
      <c r="DG102" s="979">
        <v>1709</v>
      </c>
      <c r="DH102" s="980"/>
      <c r="DI102" s="980"/>
      <c r="DJ102" s="980"/>
      <c r="DK102" s="981"/>
      <c r="DL102" s="979">
        <v>205</v>
      </c>
      <c r="DM102" s="980"/>
      <c r="DN102" s="980"/>
      <c r="DO102" s="980"/>
      <c r="DP102" s="981"/>
      <c r="DQ102" s="979">
        <v>1634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289</v>
      </c>
      <c r="AG109" s="923"/>
      <c r="AH109" s="923"/>
      <c r="AI109" s="923"/>
      <c r="AJ109" s="924"/>
      <c r="AK109" s="925" t="s">
        <v>288</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289</v>
      </c>
      <c r="BW109" s="923"/>
      <c r="BX109" s="923"/>
      <c r="BY109" s="923"/>
      <c r="BZ109" s="924"/>
      <c r="CA109" s="925" t="s">
        <v>288</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289</v>
      </c>
      <c r="DM109" s="923"/>
      <c r="DN109" s="923"/>
      <c r="DO109" s="923"/>
      <c r="DP109" s="924"/>
      <c r="DQ109" s="925" t="s">
        <v>288</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3178029</v>
      </c>
      <c r="AB110" s="916"/>
      <c r="AC110" s="916"/>
      <c r="AD110" s="916"/>
      <c r="AE110" s="917"/>
      <c r="AF110" s="918">
        <v>2830983</v>
      </c>
      <c r="AG110" s="916"/>
      <c r="AH110" s="916"/>
      <c r="AI110" s="916"/>
      <c r="AJ110" s="917"/>
      <c r="AK110" s="918">
        <v>2790696</v>
      </c>
      <c r="AL110" s="916"/>
      <c r="AM110" s="916"/>
      <c r="AN110" s="916"/>
      <c r="AO110" s="917"/>
      <c r="AP110" s="919">
        <v>13.1</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21497432</v>
      </c>
      <c r="BR110" s="863"/>
      <c r="BS110" s="863"/>
      <c r="BT110" s="863"/>
      <c r="BU110" s="863"/>
      <c r="BV110" s="863">
        <v>19334520</v>
      </c>
      <c r="BW110" s="863"/>
      <c r="BX110" s="863"/>
      <c r="BY110" s="863"/>
      <c r="BZ110" s="863"/>
      <c r="CA110" s="863">
        <v>16981227</v>
      </c>
      <c r="CB110" s="863"/>
      <c r="CC110" s="863"/>
      <c r="CD110" s="863"/>
      <c r="CE110" s="863"/>
      <c r="CF110" s="887">
        <v>79.8</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24414619</v>
      </c>
      <c r="BR112" s="835"/>
      <c r="BS112" s="835"/>
      <c r="BT112" s="835"/>
      <c r="BU112" s="835"/>
      <c r="BV112" s="835">
        <v>23610723</v>
      </c>
      <c r="BW112" s="835"/>
      <c r="BX112" s="835"/>
      <c r="BY112" s="835"/>
      <c r="BZ112" s="835"/>
      <c r="CA112" s="835">
        <v>22057083</v>
      </c>
      <c r="CB112" s="835"/>
      <c r="CC112" s="835"/>
      <c r="CD112" s="835"/>
      <c r="CE112" s="835"/>
      <c r="CF112" s="896">
        <v>103.7</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2560637</v>
      </c>
      <c r="AB113" s="944"/>
      <c r="AC113" s="944"/>
      <c r="AD113" s="944"/>
      <c r="AE113" s="945"/>
      <c r="AF113" s="946">
        <v>2608947</v>
      </c>
      <c r="AG113" s="944"/>
      <c r="AH113" s="944"/>
      <c r="AI113" s="944"/>
      <c r="AJ113" s="945"/>
      <c r="AK113" s="946">
        <v>2570997</v>
      </c>
      <c r="AL113" s="944"/>
      <c r="AM113" s="944"/>
      <c r="AN113" s="944"/>
      <c r="AO113" s="945"/>
      <c r="AP113" s="947">
        <v>12.1</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617755</v>
      </c>
      <c r="BR113" s="835"/>
      <c r="BS113" s="835"/>
      <c r="BT113" s="835"/>
      <c r="BU113" s="835"/>
      <c r="BV113" s="835">
        <v>536558</v>
      </c>
      <c r="BW113" s="835"/>
      <c r="BX113" s="835"/>
      <c r="BY113" s="835"/>
      <c r="BZ113" s="835"/>
      <c r="CA113" s="835">
        <v>443595</v>
      </c>
      <c r="CB113" s="835"/>
      <c r="CC113" s="835"/>
      <c r="CD113" s="835"/>
      <c r="CE113" s="835"/>
      <c r="CF113" s="896">
        <v>2.1</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112232</v>
      </c>
      <c r="AB114" s="798"/>
      <c r="AC114" s="798"/>
      <c r="AD114" s="798"/>
      <c r="AE114" s="799"/>
      <c r="AF114" s="800">
        <v>102878</v>
      </c>
      <c r="AG114" s="798"/>
      <c r="AH114" s="798"/>
      <c r="AI114" s="798"/>
      <c r="AJ114" s="799"/>
      <c r="AK114" s="800">
        <v>94062</v>
      </c>
      <c r="AL114" s="798"/>
      <c r="AM114" s="798"/>
      <c r="AN114" s="798"/>
      <c r="AO114" s="799"/>
      <c r="AP114" s="845">
        <v>0.4</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4962440</v>
      </c>
      <c r="BR114" s="835"/>
      <c r="BS114" s="835"/>
      <c r="BT114" s="835"/>
      <c r="BU114" s="835"/>
      <c r="BV114" s="835">
        <v>4515613</v>
      </c>
      <c r="BW114" s="835"/>
      <c r="BX114" s="835"/>
      <c r="BY114" s="835"/>
      <c r="BZ114" s="835"/>
      <c r="CA114" s="835">
        <v>4362846</v>
      </c>
      <c r="CB114" s="835"/>
      <c r="CC114" s="835"/>
      <c r="CD114" s="835"/>
      <c r="CE114" s="835"/>
      <c r="CF114" s="896">
        <v>20.5</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v>2344525</v>
      </c>
      <c r="BR115" s="835"/>
      <c r="BS115" s="835"/>
      <c r="BT115" s="835"/>
      <c r="BU115" s="835"/>
      <c r="BV115" s="835">
        <v>2443058</v>
      </c>
      <c r="BW115" s="835"/>
      <c r="BX115" s="835"/>
      <c r="BY115" s="835"/>
      <c r="BZ115" s="835"/>
      <c r="CA115" s="835">
        <v>1634439</v>
      </c>
      <c r="CB115" s="835"/>
      <c r="CC115" s="835"/>
      <c r="CD115" s="835"/>
      <c r="CE115" s="835"/>
      <c r="CF115" s="896">
        <v>7.7</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5850898</v>
      </c>
      <c r="AB117" s="930"/>
      <c r="AC117" s="930"/>
      <c r="AD117" s="930"/>
      <c r="AE117" s="931"/>
      <c r="AF117" s="932">
        <v>5542808</v>
      </c>
      <c r="AG117" s="930"/>
      <c r="AH117" s="930"/>
      <c r="AI117" s="930"/>
      <c r="AJ117" s="931"/>
      <c r="AK117" s="932">
        <v>5455755</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289</v>
      </c>
      <c r="AG118" s="923"/>
      <c r="AH118" s="923"/>
      <c r="AI118" s="923"/>
      <c r="AJ118" s="924"/>
      <c r="AK118" s="925" t="s">
        <v>288</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53836771</v>
      </c>
      <c r="BR119" s="866"/>
      <c r="BS119" s="866"/>
      <c r="BT119" s="866"/>
      <c r="BU119" s="866"/>
      <c r="BV119" s="866">
        <v>50440472</v>
      </c>
      <c r="BW119" s="866"/>
      <c r="BX119" s="866"/>
      <c r="BY119" s="866"/>
      <c r="BZ119" s="866"/>
      <c r="CA119" s="866">
        <v>45479190</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8320227</v>
      </c>
      <c r="BR120" s="863"/>
      <c r="BS120" s="863"/>
      <c r="BT120" s="863"/>
      <c r="BU120" s="863"/>
      <c r="BV120" s="863">
        <v>9090653</v>
      </c>
      <c r="BW120" s="863"/>
      <c r="BX120" s="863"/>
      <c r="BY120" s="863"/>
      <c r="BZ120" s="863"/>
      <c r="CA120" s="863">
        <v>10129196</v>
      </c>
      <c r="CB120" s="863"/>
      <c r="CC120" s="863"/>
      <c r="CD120" s="863"/>
      <c r="CE120" s="863"/>
      <c r="CF120" s="887">
        <v>47.6</v>
      </c>
      <c r="CG120" s="888"/>
      <c r="CH120" s="888"/>
      <c r="CI120" s="888"/>
      <c r="CJ120" s="888"/>
      <c r="CK120" s="889" t="s">
        <v>443</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v>20485368</v>
      </c>
      <c r="DR120" s="863"/>
      <c r="DS120" s="863"/>
      <c r="DT120" s="863"/>
      <c r="DU120" s="863"/>
      <c r="DV120" s="864">
        <v>96.3</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15849661</v>
      </c>
      <c r="BR121" s="835"/>
      <c r="BS121" s="835"/>
      <c r="BT121" s="835"/>
      <c r="BU121" s="835"/>
      <c r="BV121" s="835">
        <v>14334049</v>
      </c>
      <c r="BW121" s="835"/>
      <c r="BX121" s="835"/>
      <c r="BY121" s="835"/>
      <c r="BZ121" s="835"/>
      <c r="CA121" s="835">
        <v>12487619</v>
      </c>
      <c r="CB121" s="835"/>
      <c r="CC121" s="835"/>
      <c r="CD121" s="835"/>
      <c r="CE121" s="835"/>
      <c r="CF121" s="896">
        <v>58.7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1296957</v>
      </c>
      <c r="DH121" s="835"/>
      <c r="DI121" s="835"/>
      <c r="DJ121" s="835"/>
      <c r="DK121" s="835"/>
      <c r="DL121" s="835">
        <v>1695985</v>
      </c>
      <c r="DM121" s="835"/>
      <c r="DN121" s="835"/>
      <c r="DO121" s="835"/>
      <c r="DP121" s="835"/>
      <c r="DQ121" s="835">
        <v>1570132</v>
      </c>
      <c r="DR121" s="835"/>
      <c r="DS121" s="835"/>
      <c r="DT121" s="835"/>
      <c r="DU121" s="835"/>
      <c r="DV121" s="812">
        <v>7.4</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35315302</v>
      </c>
      <c r="BR122" s="866"/>
      <c r="BS122" s="866"/>
      <c r="BT122" s="866"/>
      <c r="BU122" s="866"/>
      <c r="BV122" s="866">
        <v>34103284</v>
      </c>
      <c r="BW122" s="866"/>
      <c r="BX122" s="866"/>
      <c r="BY122" s="866"/>
      <c r="BZ122" s="866"/>
      <c r="CA122" s="866">
        <v>32394007</v>
      </c>
      <c r="CB122" s="866"/>
      <c r="CC122" s="866"/>
      <c r="CD122" s="866"/>
      <c r="CE122" s="866"/>
      <c r="CF122" s="867">
        <v>152.19999999999999</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987</v>
      </c>
      <c r="DH122" s="835"/>
      <c r="DI122" s="835"/>
      <c r="DJ122" s="835"/>
      <c r="DK122" s="835"/>
      <c r="DL122" s="835">
        <v>891</v>
      </c>
      <c r="DM122" s="835"/>
      <c r="DN122" s="835"/>
      <c r="DO122" s="835"/>
      <c r="DP122" s="835"/>
      <c r="DQ122" s="835">
        <v>1583</v>
      </c>
      <c r="DR122" s="835"/>
      <c r="DS122" s="835"/>
      <c r="DT122" s="835"/>
      <c r="DU122" s="835"/>
      <c r="DV122" s="812">
        <v>0</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447</v>
      </c>
      <c r="BP123" s="899"/>
      <c r="BQ123" s="853">
        <v>59485190</v>
      </c>
      <c r="BR123" s="854"/>
      <c r="BS123" s="854"/>
      <c r="BT123" s="854"/>
      <c r="BU123" s="854"/>
      <c r="BV123" s="854">
        <v>57527986</v>
      </c>
      <c r="BW123" s="854"/>
      <c r="BX123" s="854"/>
      <c r="BY123" s="854"/>
      <c r="BZ123" s="854"/>
      <c r="CA123" s="854">
        <v>55010822</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23116675</v>
      </c>
      <c r="DH124" s="781"/>
      <c r="DI124" s="781"/>
      <c r="DJ124" s="781"/>
      <c r="DK124" s="782"/>
      <c r="DL124" s="783">
        <v>21913847</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v>2324065</v>
      </c>
      <c r="DH126" s="835"/>
      <c r="DI126" s="835"/>
      <c r="DJ126" s="835"/>
      <c r="DK126" s="835"/>
      <c r="DL126" s="835">
        <v>2422598</v>
      </c>
      <c r="DM126" s="835"/>
      <c r="DN126" s="835"/>
      <c r="DO126" s="835"/>
      <c r="DP126" s="835"/>
      <c r="DQ126" s="835">
        <v>1613979</v>
      </c>
      <c r="DR126" s="835"/>
      <c r="DS126" s="835"/>
      <c r="DT126" s="835"/>
      <c r="DU126" s="835"/>
      <c r="DV126" s="812">
        <v>7.6</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1764172</v>
      </c>
      <c r="AB128" s="819"/>
      <c r="AC128" s="819"/>
      <c r="AD128" s="819"/>
      <c r="AE128" s="820"/>
      <c r="AF128" s="821">
        <v>1722310</v>
      </c>
      <c r="AG128" s="819"/>
      <c r="AH128" s="819"/>
      <c r="AI128" s="819"/>
      <c r="AJ128" s="820"/>
      <c r="AK128" s="821">
        <v>1598364</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112</v>
      </c>
      <c r="BG128" s="805"/>
      <c r="BH128" s="805"/>
      <c r="BI128" s="805"/>
      <c r="BJ128" s="805"/>
      <c r="BK128" s="805"/>
      <c r="BL128" s="828"/>
      <c r="BM128" s="804">
        <v>12.11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v>20460</v>
      </c>
      <c r="DH128" s="809"/>
      <c r="DI128" s="809"/>
      <c r="DJ128" s="809"/>
      <c r="DK128" s="809"/>
      <c r="DL128" s="809">
        <v>20460</v>
      </c>
      <c r="DM128" s="809"/>
      <c r="DN128" s="809"/>
      <c r="DO128" s="809"/>
      <c r="DP128" s="809"/>
      <c r="DQ128" s="809">
        <v>20460</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24113390</v>
      </c>
      <c r="AB129" s="798"/>
      <c r="AC129" s="798"/>
      <c r="AD129" s="798"/>
      <c r="AE129" s="799"/>
      <c r="AF129" s="800">
        <v>24631861</v>
      </c>
      <c r="AG129" s="798"/>
      <c r="AH129" s="798"/>
      <c r="AI129" s="798"/>
      <c r="AJ129" s="799"/>
      <c r="AK129" s="800">
        <v>24674316</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17.11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3475393</v>
      </c>
      <c r="AB130" s="798"/>
      <c r="AC130" s="798"/>
      <c r="AD130" s="798"/>
      <c r="AE130" s="799"/>
      <c r="AF130" s="800">
        <v>3334001</v>
      </c>
      <c r="AG130" s="798"/>
      <c r="AH130" s="798"/>
      <c r="AI130" s="798"/>
      <c r="AJ130" s="799"/>
      <c r="AK130" s="800">
        <v>3395830</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2.4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20637997</v>
      </c>
      <c r="AB131" s="781"/>
      <c r="AC131" s="781"/>
      <c r="AD131" s="781"/>
      <c r="AE131" s="782"/>
      <c r="AF131" s="783">
        <v>21297860</v>
      </c>
      <c r="AG131" s="781"/>
      <c r="AH131" s="781"/>
      <c r="AI131" s="781"/>
      <c r="AJ131" s="782"/>
      <c r="AK131" s="783">
        <v>21278486</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2.962172153</v>
      </c>
      <c r="AB132" s="761"/>
      <c r="AC132" s="761"/>
      <c r="AD132" s="761"/>
      <c r="AE132" s="762"/>
      <c r="AF132" s="763">
        <v>2.284252972</v>
      </c>
      <c r="AG132" s="761"/>
      <c r="AH132" s="761"/>
      <c r="AI132" s="761"/>
      <c r="AJ132" s="762"/>
      <c r="AK132" s="763">
        <v>2.1691439890000002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3</v>
      </c>
      <c r="AB133" s="740"/>
      <c r="AC133" s="740"/>
      <c r="AD133" s="740"/>
      <c r="AE133" s="741"/>
      <c r="AF133" s="739">
        <v>2.7</v>
      </c>
      <c r="AG133" s="740"/>
      <c r="AH133" s="740"/>
      <c r="AI133" s="740"/>
      <c r="AJ133" s="741"/>
      <c r="AK133" s="739">
        <v>2.4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5" t="s">
        <v>475</v>
      </c>
      <c r="L7" s="256"/>
      <c r="M7" s="257" t="s">
        <v>476</v>
      </c>
      <c r="N7" s="258"/>
    </row>
    <row r="8" spans="1:16" x14ac:dyDescent="0.15">
      <c r="A8" s="250"/>
      <c r="B8" s="246"/>
      <c r="C8" s="246"/>
      <c r="D8" s="246"/>
      <c r="E8" s="246"/>
      <c r="F8" s="246"/>
      <c r="G8" s="259"/>
      <c r="H8" s="260"/>
      <c r="I8" s="260"/>
      <c r="J8" s="261"/>
      <c r="K8" s="1156"/>
      <c r="L8" s="262" t="s">
        <v>477</v>
      </c>
      <c r="M8" s="263" t="s">
        <v>478</v>
      </c>
      <c r="N8" s="264" t="s">
        <v>479</v>
      </c>
    </row>
    <row r="9" spans="1:16" x14ac:dyDescent="0.15">
      <c r="A9" s="250"/>
      <c r="B9" s="246"/>
      <c r="C9" s="246"/>
      <c r="D9" s="246"/>
      <c r="E9" s="246"/>
      <c r="F9" s="246"/>
      <c r="G9" s="1169" t="s">
        <v>480</v>
      </c>
      <c r="H9" s="1170"/>
      <c r="I9" s="1170"/>
      <c r="J9" s="1171"/>
      <c r="K9" s="265">
        <v>5121661</v>
      </c>
      <c r="L9" s="266">
        <v>43068</v>
      </c>
      <c r="M9" s="267">
        <v>55721</v>
      </c>
      <c r="N9" s="268">
        <v>-22.7</v>
      </c>
    </row>
    <row r="10" spans="1:16" x14ac:dyDescent="0.15">
      <c r="A10" s="250"/>
      <c r="B10" s="246"/>
      <c r="C10" s="246"/>
      <c r="D10" s="246"/>
      <c r="E10" s="246"/>
      <c r="F10" s="246"/>
      <c r="G10" s="1169" t="s">
        <v>481</v>
      </c>
      <c r="H10" s="1170"/>
      <c r="I10" s="1170"/>
      <c r="J10" s="1171"/>
      <c r="K10" s="269">
        <v>470244</v>
      </c>
      <c r="L10" s="270">
        <v>3954</v>
      </c>
      <c r="M10" s="271">
        <v>5407</v>
      </c>
      <c r="N10" s="272">
        <v>-26.9</v>
      </c>
    </row>
    <row r="11" spans="1:16" ht="13.5" customHeight="1" x14ac:dyDescent="0.15">
      <c r="A11" s="250"/>
      <c r="B11" s="246"/>
      <c r="C11" s="246"/>
      <c r="D11" s="246"/>
      <c r="E11" s="246"/>
      <c r="F11" s="246"/>
      <c r="G11" s="1169" t="s">
        <v>482</v>
      </c>
      <c r="H11" s="1170"/>
      <c r="I11" s="1170"/>
      <c r="J11" s="1171"/>
      <c r="K11" s="269">
        <v>950145</v>
      </c>
      <c r="L11" s="270">
        <v>7990</v>
      </c>
      <c r="M11" s="271">
        <v>4456</v>
      </c>
      <c r="N11" s="272">
        <v>79.3</v>
      </c>
    </row>
    <row r="12" spans="1:16" ht="13.5" customHeight="1" x14ac:dyDescent="0.15">
      <c r="A12" s="250"/>
      <c r="B12" s="246"/>
      <c r="C12" s="246"/>
      <c r="D12" s="246"/>
      <c r="E12" s="246"/>
      <c r="F12" s="246"/>
      <c r="G12" s="1169" t="s">
        <v>483</v>
      </c>
      <c r="H12" s="1170"/>
      <c r="I12" s="1170"/>
      <c r="J12" s="1171"/>
      <c r="K12" s="269">
        <v>328192</v>
      </c>
      <c r="L12" s="270">
        <v>2760</v>
      </c>
      <c r="M12" s="271">
        <v>1602</v>
      </c>
      <c r="N12" s="272">
        <v>72.3</v>
      </c>
    </row>
    <row r="13" spans="1:16" ht="13.5" customHeight="1" x14ac:dyDescent="0.15">
      <c r="A13" s="250"/>
      <c r="B13" s="246"/>
      <c r="C13" s="246"/>
      <c r="D13" s="246"/>
      <c r="E13" s="246"/>
      <c r="F13" s="246"/>
      <c r="G13" s="1169" t="s">
        <v>484</v>
      </c>
      <c r="H13" s="1170"/>
      <c r="I13" s="1170"/>
      <c r="J13" s="1171"/>
      <c r="K13" s="269">
        <v>24746</v>
      </c>
      <c r="L13" s="270">
        <v>208</v>
      </c>
      <c r="M13" s="271">
        <v>24</v>
      </c>
      <c r="N13" s="272">
        <v>766.7</v>
      </c>
    </row>
    <row r="14" spans="1:16" ht="13.5" customHeight="1" x14ac:dyDescent="0.15">
      <c r="A14" s="250"/>
      <c r="B14" s="246"/>
      <c r="C14" s="246"/>
      <c r="D14" s="246"/>
      <c r="E14" s="246"/>
      <c r="F14" s="246"/>
      <c r="G14" s="1169" t="s">
        <v>485</v>
      </c>
      <c r="H14" s="1170"/>
      <c r="I14" s="1170"/>
      <c r="J14" s="1171"/>
      <c r="K14" s="269">
        <v>222620</v>
      </c>
      <c r="L14" s="270">
        <v>1872</v>
      </c>
      <c r="M14" s="271">
        <v>2095</v>
      </c>
      <c r="N14" s="272">
        <v>-10.6</v>
      </c>
    </row>
    <row r="15" spans="1:16" ht="13.5" customHeight="1" x14ac:dyDescent="0.15">
      <c r="A15" s="250"/>
      <c r="B15" s="246"/>
      <c r="C15" s="246"/>
      <c r="D15" s="246"/>
      <c r="E15" s="246"/>
      <c r="F15" s="246"/>
      <c r="G15" s="1169" t="s">
        <v>486</v>
      </c>
      <c r="H15" s="1170"/>
      <c r="I15" s="1170"/>
      <c r="J15" s="1171"/>
      <c r="K15" s="269">
        <v>197852</v>
      </c>
      <c r="L15" s="270">
        <v>1664</v>
      </c>
      <c r="M15" s="271">
        <v>1844</v>
      </c>
      <c r="N15" s="272">
        <v>-9.8000000000000007</v>
      </c>
    </row>
    <row r="16" spans="1:16" x14ac:dyDescent="0.15">
      <c r="A16" s="250"/>
      <c r="B16" s="246"/>
      <c r="C16" s="246"/>
      <c r="D16" s="246"/>
      <c r="E16" s="246"/>
      <c r="F16" s="246"/>
      <c r="G16" s="1172" t="s">
        <v>487</v>
      </c>
      <c r="H16" s="1173"/>
      <c r="I16" s="1173"/>
      <c r="J16" s="1174"/>
      <c r="K16" s="270">
        <v>-403918</v>
      </c>
      <c r="L16" s="270">
        <v>-3397</v>
      </c>
      <c r="M16" s="271">
        <v>-4887</v>
      </c>
      <c r="N16" s="272">
        <v>-30.5</v>
      </c>
    </row>
    <row r="17" spans="1:16" x14ac:dyDescent="0.15">
      <c r="A17" s="250"/>
      <c r="B17" s="246"/>
      <c r="C17" s="246"/>
      <c r="D17" s="246"/>
      <c r="E17" s="246"/>
      <c r="F17" s="246"/>
      <c r="G17" s="1172" t="s">
        <v>172</v>
      </c>
      <c r="H17" s="1173"/>
      <c r="I17" s="1173"/>
      <c r="J17" s="1174"/>
      <c r="K17" s="270">
        <v>6911542</v>
      </c>
      <c r="L17" s="270">
        <v>58120</v>
      </c>
      <c r="M17" s="271">
        <v>66260</v>
      </c>
      <c r="N17" s="272">
        <v>-12.3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6" t="s">
        <v>492</v>
      </c>
      <c r="H21" s="1167"/>
      <c r="I21" s="1167"/>
      <c r="J21" s="1168"/>
      <c r="K21" s="282">
        <v>5.77</v>
      </c>
      <c r="L21" s="283">
        <v>6.58</v>
      </c>
      <c r="M21" s="284">
        <v>-0.81</v>
      </c>
      <c r="N21" s="251"/>
      <c r="O21" s="285"/>
      <c r="P21" s="281"/>
    </row>
    <row r="22" spans="1:16" s="286" customFormat="1" x14ac:dyDescent="0.15">
      <c r="A22" s="281"/>
      <c r="B22" s="251"/>
      <c r="C22" s="251"/>
      <c r="D22" s="251"/>
      <c r="E22" s="251"/>
      <c r="F22" s="251"/>
      <c r="G22" s="1166" t="s">
        <v>493</v>
      </c>
      <c r="H22" s="1167"/>
      <c r="I22" s="1167"/>
      <c r="J22" s="1168"/>
      <c r="K22" s="287">
        <v>100.2</v>
      </c>
      <c r="L22" s="288">
        <v>99.7</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5" t="s">
        <v>475</v>
      </c>
      <c r="L30" s="256"/>
      <c r="M30" s="257" t="s">
        <v>476</v>
      </c>
      <c r="N30" s="258"/>
    </row>
    <row r="31" spans="1:16" x14ac:dyDescent="0.15">
      <c r="A31" s="250"/>
      <c r="B31" s="246"/>
      <c r="C31" s="246"/>
      <c r="D31" s="246"/>
      <c r="E31" s="246"/>
      <c r="F31" s="246"/>
      <c r="G31" s="259"/>
      <c r="H31" s="260"/>
      <c r="I31" s="260"/>
      <c r="J31" s="261"/>
      <c r="K31" s="1156"/>
      <c r="L31" s="262" t="s">
        <v>477</v>
      </c>
      <c r="M31" s="263" t="s">
        <v>478</v>
      </c>
      <c r="N31" s="264" t="s">
        <v>479</v>
      </c>
    </row>
    <row r="32" spans="1:16" ht="27" customHeight="1" x14ac:dyDescent="0.15">
      <c r="A32" s="250"/>
      <c r="B32" s="246"/>
      <c r="C32" s="246"/>
      <c r="D32" s="246"/>
      <c r="E32" s="246"/>
      <c r="F32" s="246"/>
      <c r="G32" s="1157" t="s">
        <v>497</v>
      </c>
      <c r="H32" s="1158"/>
      <c r="I32" s="1158"/>
      <c r="J32" s="1159"/>
      <c r="K32" s="296">
        <v>2790696</v>
      </c>
      <c r="L32" s="296">
        <v>23467</v>
      </c>
      <c r="M32" s="297">
        <v>35238</v>
      </c>
      <c r="N32" s="298">
        <v>-33.4</v>
      </c>
    </row>
    <row r="33" spans="1:16" ht="13.5" customHeight="1" x14ac:dyDescent="0.15">
      <c r="A33" s="250"/>
      <c r="B33" s="246"/>
      <c r="C33" s="246"/>
      <c r="D33" s="246"/>
      <c r="E33" s="246"/>
      <c r="F33" s="246"/>
      <c r="G33" s="1157" t="s">
        <v>498</v>
      </c>
      <c r="H33" s="1158"/>
      <c r="I33" s="1158"/>
      <c r="J33" s="1159"/>
      <c r="K33" s="296" t="s">
        <v>499</v>
      </c>
      <c r="L33" s="296" t="s">
        <v>499</v>
      </c>
      <c r="M33" s="297" t="s">
        <v>499</v>
      </c>
      <c r="N33" s="298" t="s">
        <v>499</v>
      </c>
    </row>
    <row r="34" spans="1:16" ht="27" customHeight="1" x14ac:dyDescent="0.15">
      <c r="A34" s="250"/>
      <c r="B34" s="246"/>
      <c r="C34" s="246"/>
      <c r="D34" s="246"/>
      <c r="E34" s="246"/>
      <c r="F34" s="246"/>
      <c r="G34" s="1157" t="s">
        <v>500</v>
      </c>
      <c r="H34" s="1158"/>
      <c r="I34" s="1158"/>
      <c r="J34" s="1159"/>
      <c r="K34" s="296" t="s">
        <v>499</v>
      </c>
      <c r="L34" s="296" t="s">
        <v>499</v>
      </c>
      <c r="M34" s="297">
        <v>9</v>
      </c>
      <c r="N34" s="298" t="s">
        <v>499</v>
      </c>
    </row>
    <row r="35" spans="1:16" ht="27" customHeight="1" x14ac:dyDescent="0.15">
      <c r="A35" s="250"/>
      <c r="B35" s="246"/>
      <c r="C35" s="246"/>
      <c r="D35" s="246"/>
      <c r="E35" s="246"/>
      <c r="F35" s="246"/>
      <c r="G35" s="1157" t="s">
        <v>501</v>
      </c>
      <c r="H35" s="1158"/>
      <c r="I35" s="1158"/>
      <c r="J35" s="1159"/>
      <c r="K35" s="296">
        <v>2570997</v>
      </c>
      <c r="L35" s="296">
        <v>21620</v>
      </c>
      <c r="M35" s="297">
        <v>12777</v>
      </c>
      <c r="N35" s="298">
        <v>69.2</v>
      </c>
    </row>
    <row r="36" spans="1:16" ht="27" customHeight="1" x14ac:dyDescent="0.15">
      <c r="A36" s="250"/>
      <c r="B36" s="246"/>
      <c r="C36" s="246"/>
      <c r="D36" s="246"/>
      <c r="E36" s="246"/>
      <c r="F36" s="246"/>
      <c r="G36" s="1157" t="s">
        <v>502</v>
      </c>
      <c r="H36" s="1158"/>
      <c r="I36" s="1158"/>
      <c r="J36" s="1159"/>
      <c r="K36" s="296">
        <v>94062</v>
      </c>
      <c r="L36" s="296">
        <v>791</v>
      </c>
      <c r="M36" s="297">
        <v>1670</v>
      </c>
      <c r="N36" s="298">
        <v>-52.6</v>
      </c>
    </row>
    <row r="37" spans="1:16" ht="13.5" customHeight="1" x14ac:dyDescent="0.15">
      <c r="A37" s="250"/>
      <c r="B37" s="246"/>
      <c r="C37" s="246"/>
      <c r="D37" s="246"/>
      <c r="E37" s="246"/>
      <c r="F37" s="246"/>
      <c r="G37" s="1157" t="s">
        <v>503</v>
      </c>
      <c r="H37" s="1158"/>
      <c r="I37" s="1158"/>
      <c r="J37" s="1159"/>
      <c r="K37" s="296" t="s">
        <v>499</v>
      </c>
      <c r="L37" s="296" t="s">
        <v>499</v>
      </c>
      <c r="M37" s="297">
        <v>592</v>
      </c>
      <c r="N37" s="298" t="s">
        <v>499</v>
      </c>
    </row>
    <row r="38" spans="1:16" ht="27" customHeight="1" x14ac:dyDescent="0.15">
      <c r="A38" s="250"/>
      <c r="B38" s="246"/>
      <c r="C38" s="246"/>
      <c r="D38" s="246"/>
      <c r="E38" s="246"/>
      <c r="F38" s="246"/>
      <c r="G38" s="1160" t="s">
        <v>504</v>
      </c>
      <c r="H38" s="1161"/>
      <c r="I38" s="1161"/>
      <c r="J38" s="1162"/>
      <c r="K38" s="299" t="s">
        <v>499</v>
      </c>
      <c r="L38" s="299" t="s">
        <v>499</v>
      </c>
      <c r="M38" s="300">
        <v>0</v>
      </c>
      <c r="N38" s="301" t="s">
        <v>499</v>
      </c>
      <c r="O38" s="295"/>
    </row>
    <row r="39" spans="1:16" x14ac:dyDescent="0.15">
      <c r="A39" s="250"/>
      <c r="B39" s="246"/>
      <c r="C39" s="246"/>
      <c r="D39" s="246"/>
      <c r="E39" s="246"/>
      <c r="F39" s="246"/>
      <c r="G39" s="1160" t="s">
        <v>505</v>
      </c>
      <c r="H39" s="1161"/>
      <c r="I39" s="1161"/>
      <c r="J39" s="1162"/>
      <c r="K39" s="302">
        <v>-1598364</v>
      </c>
      <c r="L39" s="302">
        <v>-13441</v>
      </c>
      <c r="M39" s="303">
        <v>-7965</v>
      </c>
      <c r="N39" s="304">
        <v>68.8</v>
      </c>
      <c r="O39" s="295"/>
    </row>
    <row r="40" spans="1:16" ht="27" customHeight="1" x14ac:dyDescent="0.15">
      <c r="A40" s="250"/>
      <c r="B40" s="246"/>
      <c r="C40" s="246"/>
      <c r="D40" s="246"/>
      <c r="E40" s="246"/>
      <c r="F40" s="246"/>
      <c r="G40" s="1157" t="s">
        <v>506</v>
      </c>
      <c r="H40" s="1158"/>
      <c r="I40" s="1158"/>
      <c r="J40" s="1159"/>
      <c r="K40" s="302">
        <v>-3395830</v>
      </c>
      <c r="L40" s="302">
        <v>-28556</v>
      </c>
      <c r="M40" s="303">
        <v>-31941</v>
      </c>
      <c r="N40" s="304">
        <v>-10.6</v>
      </c>
      <c r="O40" s="295"/>
    </row>
    <row r="41" spans="1:16" x14ac:dyDescent="0.15">
      <c r="A41" s="250"/>
      <c r="B41" s="246"/>
      <c r="C41" s="246"/>
      <c r="D41" s="246"/>
      <c r="E41" s="246"/>
      <c r="F41" s="246"/>
      <c r="G41" s="1163" t="s">
        <v>283</v>
      </c>
      <c r="H41" s="1164"/>
      <c r="I41" s="1164"/>
      <c r="J41" s="1165"/>
      <c r="K41" s="296">
        <v>461561</v>
      </c>
      <c r="L41" s="302">
        <v>3881</v>
      </c>
      <c r="M41" s="303">
        <v>10381</v>
      </c>
      <c r="N41" s="304">
        <v>-62.6</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0" t="s">
        <v>475</v>
      </c>
      <c r="J49" s="1152" t="s">
        <v>510</v>
      </c>
      <c r="K49" s="1153"/>
      <c r="L49" s="1153"/>
      <c r="M49" s="1153"/>
      <c r="N49" s="1154"/>
    </row>
    <row r="50" spans="1:14" x14ac:dyDescent="0.15">
      <c r="A50" s="250"/>
      <c r="B50" s="246"/>
      <c r="C50" s="246"/>
      <c r="D50" s="246"/>
      <c r="E50" s="246"/>
      <c r="F50" s="246"/>
      <c r="G50" s="314"/>
      <c r="H50" s="315"/>
      <c r="I50" s="1151"/>
      <c r="J50" s="316" t="s">
        <v>511</v>
      </c>
      <c r="K50" s="317" t="s">
        <v>512</v>
      </c>
      <c r="L50" s="318" t="s">
        <v>513</v>
      </c>
      <c r="M50" s="319" t="s">
        <v>514</v>
      </c>
      <c r="N50" s="320" t="s">
        <v>515</v>
      </c>
    </row>
    <row r="51" spans="1:14" x14ac:dyDescent="0.15">
      <c r="A51" s="250"/>
      <c r="B51" s="246"/>
      <c r="C51" s="246"/>
      <c r="D51" s="246"/>
      <c r="E51" s="246"/>
      <c r="F51" s="246"/>
      <c r="G51" s="312" t="s">
        <v>516</v>
      </c>
      <c r="H51" s="313"/>
      <c r="I51" s="321">
        <v>3475494</v>
      </c>
      <c r="J51" s="322">
        <v>29106</v>
      </c>
      <c r="K51" s="323">
        <v>21</v>
      </c>
      <c r="L51" s="324">
        <v>43493</v>
      </c>
      <c r="M51" s="325">
        <v>5</v>
      </c>
      <c r="N51" s="326">
        <v>16</v>
      </c>
    </row>
    <row r="52" spans="1:14" x14ac:dyDescent="0.15">
      <c r="A52" s="250"/>
      <c r="B52" s="246"/>
      <c r="C52" s="246"/>
      <c r="D52" s="246"/>
      <c r="E52" s="246"/>
      <c r="F52" s="246"/>
      <c r="G52" s="327"/>
      <c r="H52" s="328" t="s">
        <v>517</v>
      </c>
      <c r="I52" s="329">
        <v>1954484</v>
      </c>
      <c r="J52" s="330">
        <v>16368</v>
      </c>
      <c r="K52" s="331">
        <v>26</v>
      </c>
      <c r="L52" s="332">
        <v>23254</v>
      </c>
      <c r="M52" s="333">
        <v>4</v>
      </c>
      <c r="N52" s="334">
        <v>22</v>
      </c>
    </row>
    <row r="53" spans="1:14" x14ac:dyDescent="0.15">
      <c r="A53" s="250"/>
      <c r="B53" s="246"/>
      <c r="C53" s="246"/>
      <c r="D53" s="246"/>
      <c r="E53" s="246"/>
      <c r="F53" s="246"/>
      <c r="G53" s="312" t="s">
        <v>518</v>
      </c>
      <c r="H53" s="313"/>
      <c r="I53" s="321">
        <v>4779759</v>
      </c>
      <c r="J53" s="322">
        <v>40068</v>
      </c>
      <c r="K53" s="323">
        <v>37.700000000000003</v>
      </c>
      <c r="L53" s="324">
        <v>50840</v>
      </c>
      <c r="M53" s="325">
        <v>16.899999999999999</v>
      </c>
      <c r="N53" s="326">
        <v>20.8</v>
      </c>
    </row>
    <row r="54" spans="1:14" x14ac:dyDescent="0.15">
      <c r="A54" s="250"/>
      <c r="B54" s="246"/>
      <c r="C54" s="246"/>
      <c r="D54" s="246"/>
      <c r="E54" s="246"/>
      <c r="F54" s="246"/>
      <c r="G54" s="327"/>
      <c r="H54" s="328" t="s">
        <v>517</v>
      </c>
      <c r="I54" s="329">
        <v>3358326</v>
      </c>
      <c r="J54" s="330">
        <v>28152</v>
      </c>
      <c r="K54" s="331">
        <v>72</v>
      </c>
      <c r="L54" s="332">
        <v>25367</v>
      </c>
      <c r="M54" s="333">
        <v>9.1</v>
      </c>
      <c r="N54" s="334">
        <v>62.9</v>
      </c>
    </row>
    <row r="55" spans="1:14" x14ac:dyDescent="0.15">
      <c r="A55" s="250"/>
      <c r="B55" s="246"/>
      <c r="C55" s="246"/>
      <c r="D55" s="246"/>
      <c r="E55" s="246"/>
      <c r="F55" s="246"/>
      <c r="G55" s="312" t="s">
        <v>519</v>
      </c>
      <c r="H55" s="313"/>
      <c r="I55" s="321">
        <v>9689797</v>
      </c>
      <c r="J55" s="322">
        <v>81576</v>
      </c>
      <c r="K55" s="323">
        <v>103.6</v>
      </c>
      <c r="L55" s="324">
        <v>53605</v>
      </c>
      <c r="M55" s="325">
        <v>5.4</v>
      </c>
      <c r="N55" s="326">
        <v>98.2</v>
      </c>
    </row>
    <row r="56" spans="1:14" x14ac:dyDescent="0.15">
      <c r="A56" s="250"/>
      <c r="B56" s="246"/>
      <c r="C56" s="246"/>
      <c r="D56" s="246"/>
      <c r="E56" s="246"/>
      <c r="F56" s="246"/>
      <c r="G56" s="327"/>
      <c r="H56" s="328" t="s">
        <v>517</v>
      </c>
      <c r="I56" s="329">
        <v>6710939</v>
      </c>
      <c r="J56" s="330">
        <v>56497</v>
      </c>
      <c r="K56" s="331">
        <v>100.7</v>
      </c>
      <c r="L56" s="332">
        <v>28343</v>
      </c>
      <c r="M56" s="333">
        <v>11.7</v>
      </c>
      <c r="N56" s="334">
        <v>89</v>
      </c>
    </row>
    <row r="57" spans="1:14" x14ac:dyDescent="0.15">
      <c r="A57" s="250"/>
      <c r="B57" s="246"/>
      <c r="C57" s="246"/>
      <c r="D57" s="246"/>
      <c r="E57" s="246"/>
      <c r="F57" s="246"/>
      <c r="G57" s="312" t="s">
        <v>520</v>
      </c>
      <c r="H57" s="313"/>
      <c r="I57" s="321">
        <v>4221839</v>
      </c>
      <c r="J57" s="322">
        <v>35557</v>
      </c>
      <c r="K57" s="323">
        <v>-56.4</v>
      </c>
      <c r="L57" s="324">
        <v>46440</v>
      </c>
      <c r="M57" s="325">
        <v>-13.4</v>
      </c>
      <c r="N57" s="326">
        <v>-43</v>
      </c>
    </row>
    <row r="58" spans="1:14" x14ac:dyDescent="0.15">
      <c r="A58" s="250"/>
      <c r="B58" s="246"/>
      <c r="C58" s="246"/>
      <c r="D58" s="246"/>
      <c r="E58" s="246"/>
      <c r="F58" s="246"/>
      <c r="G58" s="327"/>
      <c r="H58" s="328" t="s">
        <v>517</v>
      </c>
      <c r="I58" s="329">
        <v>2492794</v>
      </c>
      <c r="J58" s="330">
        <v>20995</v>
      </c>
      <c r="K58" s="331">
        <v>-62.8</v>
      </c>
      <c r="L58" s="332">
        <v>27658</v>
      </c>
      <c r="M58" s="333">
        <v>-2.4</v>
      </c>
      <c r="N58" s="334">
        <v>-60.4</v>
      </c>
    </row>
    <row r="59" spans="1:14" x14ac:dyDescent="0.15">
      <c r="A59" s="250"/>
      <c r="B59" s="246"/>
      <c r="C59" s="246"/>
      <c r="D59" s="246"/>
      <c r="E59" s="246"/>
      <c r="F59" s="246"/>
      <c r="G59" s="312" t="s">
        <v>521</v>
      </c>
      <c r="H59" s="313"/>
      <c r="I59" s="321">
        <v>4181441</v>
      </c>
      <c r="J59" s="322">
        <v>35162</v>
      </c>
      <c r="K59" s="323">
        <v>-1.1000000000000001</v>
      </c>
      <c r="L59" s="324">
        <v>63257</v>
      </c>
      <c r="M59" s="325">
        <v>36.200000000000003</v>
      </c>
      <c r="N59" s="326">
        <v>-37.299999999999997</v>
      </c>
    </row>
    <row r="60" spans="1:14" x14ac:dyDescent="0.15">
      <c r="A60" s="250"/>
      <c r="B60" s="246"/>
      <c r="C60" s="246"/>
      <c r="D60" s="246"/>
      <c r="E60" s="246"/>
      <c r="F60" s="246"/>
      <c r="G60" s="327"/>
      <c r="H60" s="328" t="s">
        <v>517</v>
      </c>
      <c r="I60" s="335">
        <v>2592034</v>
      </c>
      <c r="J60" s="330">
        <v>21797</v>
      </c>
      <c r="K60" s="331">
        <v>3.8</v>
      </c>
      <c r="L60" s="332">
        <v>27259</v>
      </c>
      <c r="M60" s="333">
        <v>-1.4</v>
      </c>
      <c r="N60" s="334">
        <v>5.2</v>
      </c>
    </row>
    <row r="61" spans="1:14" x14ac:dyDescent="0.15">
      <c r="A61" s="250"/>
      <c r="B61" s="246"/>
      <c r="C61" s="246"/>
      <c r="D61" s="246"/>
      <c r="E61" s="246"/>
      <c r="F61" s="246"/>
      <c r="G61" s="312" t="s">
        <v>522</v>
      </c>
      <c r="H61" s="336"/>
      <c r="I61" s="337">
        <v>5269666</v>
      </c>
      <c r="J61" s="338">
        <v>44294</v>
      </c>
      <c r="K61" s="339">
        <v>21</v>
      </c>
      <c r="L61" s="340">
        <v>51527</v>
      </c>
      <c r="M61" s="341">
        <v>10</v>
      </c>
      <c r="N61" s="326">
        <v>11</v>
      </c>
    </row>
    <row r="62" spans="1:14" x14ac:dyDescent="0.15">
      <c r="A62" s="250"/>
      <c r="B62" s="246"/>
      <c r="C62" s="246"/>
      <c r="D62" s="246"/>
      <c r="E62" s="246"/>
      <c r="F62" s="246"/>
      <c r="G62" s="327"/>
      <c r="H62" s="328" t="s">
        <v>517</v>
      </c>
      <c r="I62" s="329">
        <v>3421715</v>
      </c>
      <c r="J62" s="330">
        <v>28762</v>
      </c>
      <c r="K62" s="331">
        <v>27.9</v>
      </c>
      <c r="L62" s="332">
        <v>26376</v>
      </c>
      <c r="M62" s="333">
        <v>4.2</v>
      </c>
      <c r="N62" s="334">
        <v>23.7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5" t="s">
        <v>3</v>
      </c>
      <c r="D47" s="1175"/>
      <c r="E47" s="1176"/>
      <c r="F47" s="11">
        <v>14.27</v>
      </c>
      <c r="G47" s="12">
        <v>13.57</v>
      </c>
      <c r="H47" s="12">
        <v>17.309999999999999</v>
      </c>
      <c r="I47" s="12">
        <v>17.010000000000002</v>
      </c>
      <c r="J47" s="13">
        <v>17.02</v>
      </c>
    </row>
    <row r="48" spans="2:10" ht="57.75" customHeight="1" x14ac:dyDescent="0.15">
      <c r="B48" s="14"/>
      <c r="C48" s="1177" t="s">
        <v>4</v>
      </c>
      <c r="D48" s="1177"/>
      <c r="E48" s="1178"/>
      <c r="F48" s="15">
        <v>4.92</v>
      </c>
      <c r="G48" s="16">
        <v>5.94</v>
      </c>
      <c r="H48" s="16">
        <v>4.8499999999999996</v>
      </c>
      <c r="I48" s="16">
        <v>4.6399999999999997</v>
      </c>
      <c r="J48" s="17">
        <v>3.17</v>
      </c>
    </row>
    <row r="49" spans="2:10" ht="57.75" customHeight="1" thickBot="1" x14ac:dyDescent="0.2">
      <c r="B49" s="18"/>
      <c r="C49" s="1179" t="s">
        <v>5</v>
      </c>
      <c r="D49" s="1179"/>
      <c r="E49" s="1180"/>
      <c r="F49" s="19">
        <v>2.2999999999999998</v>
      </c>
      <c r="G49" s="20">
        <v>0.67</v>
      </c>
      <c r="H49" s="20">
        <v>2.69</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7" t="s">
        <v>531</v>
      </c>
      <c r="D34" s="1187"/>
      <c r="E34" s="1188"/>
      <c r="F34" s="32">
        <v>11.95</v>
      </c>
      <c r="G34" s="33">
        <v>13.15</v>
      </c>
      <c r="H34" s="33">
        <v>17.739999999999998</v>
      </c>
      <c r="I34" s="33">
        <v>19.809999999999999</v>
      </c>
      <c r="J34" s="34">
        <v>21.67</v>
      </c>
      <c r="K34" s="22"/>
      <c r="L34" s="22"/>
      <c r="M34" s="22"/>
      <c r="N34" s="22"/>
      <c r="O34" s="22"/>
      <c r="P34" s="22"/>
    </row>
    <row r="35" spans="1:16" ht="39" customHeight="1" x14ac:dyDescent="0.15">
      <c r="A35" s="22"/>
      <c r="B35" s="35"/>
      <c r="C35" s="1181" t="s">
        <v>532</v>
      </c>
      <c r="D35" s="1182"/>
      <c r="E35" s="1183"/>
      <c r="F35" s="36">
        <v>3.73</v>
      </c>
      <c r="G35" s="37">
        <v>4.9400000000000004</v>
      </c>
      <c r="H35" s="37">
        <v>3.57</v>
      </c>
      <c r="I35" s="37">
        <v>3.49</v>
      </c>
      <c r="J35" s="38">
        <v>3.53</v>
      </c>
      <c r="K35" s="22"/>
      <c r="L35" s="22"/>
      <c r="M35" s="22"/>
      <c r="N35" s="22"/>
      <c r="O35" s="22"/>
      <c r="P35" s="22"/>
    </row>
    <row r="36" spans="1:16" ht="39" customHeight="1" x14ac:dyDescent="0.15">
      <c r="A36" s="22"/>
      <c r="B36" s="35"/>
      <c r="C36" s="1181" t="s">
        <v>533</v>
      </c>
      <c r="D36" s="1182"/>
      <c r="E36" s="1183"/>
      <c r="F36" s="36">
        <v>4.91</v>
      </c>
      <c r="G36" s="37">
        <v>5.88</v>
      </c>
      <c r="H36" s="37">
        <v>4.79</v>
      </c>
      <c r="I36" s="37">
        <v>4.4800000000000004</v>
      </c>
      <c r="J36" s="38">
        <v>3.05</v>
      </c>
      <c r="K36" s="22"/>
      <c r="L36" s="22"/>
      <c r="M36" s="22"/>
      <c r="N36" s="22"/>
      <c r="O36" s="22"/>
      <c r="P36" s="22"/>
    </row>
    <row r="37" spans="1:16" ht="39" customHeight="1" x14ac:dyDescent="0.15">
      <c r="A37" s="22"/>
      <c r="B37" s="35"/>
      <c r="C37" s="1181" t="s">
        <v>534</v>
      </c>
      <c r="D37" s="1182"/>
      <c r="E37" s="1183"/>
      <c r="F37" s="36">
        <v>4.34</v>
      </c>
      <c r="G37" s="37">
        <v>2.08</v>
      </c>
      <c r="H37" s="37">
        <v>2.2999999999999998</v>
      </c>
      <c r="I37" s="37">
        <v>1.56</v>
      </c>
      <c r="J37" s="38">
        <v>1.7</v>
      </c>
      <c r="K37" s="22"/>
      <c r="L37" s="22"/>
      <c r="M37" s="22"/>
      <c r="N37" s="22"/>
      <c r="O37" s="22"/>
      <c r="P37" s="22"/>
    </row>
    <row r="38" spans="1:16" ht="39" customHeight="1" x14ac:dyDescent="0.15">
      <c r="A38" s="22"/>
      <c r="B38" s="35"/>
      <c r="C38" s="1181" t="s">
        <v>535</v>
      </c>
      <c r="D38" s="1182"/>
      <c r="E38" s="1183"/>
      <c r="F38" s="36">
        <v>0.59</v>
      </c>
      <c r="G38" s="37">
        <v>0.75</v>
      </c>
      <c r="H38" s="37">
        <v>0.69</v>
      </c>
      <c r="I38" s="37">
        <v>0.5</v>
      </c>
      <c r="J38" s="38">
        <v>1.03</v>
      </c>
      <c r="K38" s="22"/>
      <c r="L38" s="22"/>
      <c r="M38" s="22"/>
      <c r="N38" s="22"/>
      <c r="O38" s="22"/>
      <c r="P38" s="22"/>
    </row>
    <row r="39" spans="1:16" ht="39" customHeight="1" x14ac:dyDescent="0.15">
      <c r="A39" s="22"/>
      <c r="B39" s="35"/>
      <c r="C39" s="1181" t="s">
        <v>536</v>
      </c>
      <c r="D39" s="1182"/>
      <c r="E39" s="1183"/>
      <c r="F39" s="36" t="s">
        <v>499</v>
      </c>
      <c r="G39" s="37" t="s">
        <v>499</v>
      </c>
      <c r="H39" s="37" t="s">
        <v>499</v>
      </c>
      <c r="I39" s="37" t="s">
        <v>499</v>
      </c>
      <c r="J39" s="38">
        <v>0.87</v>
      </c>
      <c r="K39" s="22"/>
      <c r="L39" s="22"/>
      <c r="M39" s="22"/>
      <c r="N39" s="22"/>
      <c r="O39" s="22"/>
      <c r="P39" s="22"/>
    </row>
    <row r="40" spans="1:16" ht="39" customHeight="1" x14ac:dyDescent="0.15">
      <c r="A40" s="22"/>
      <c r="B40" s="35"/>
      <c r="C40" s="1181" t="s">
        <v>537</v>
      </c>
      <c r="D40" s="1182"/>
      <c r="E40" s="1183"/>
      <c r="F40" s="36">
        <v>0</v>
      </c>
      <c r="G40" s="37">
        <v>0</v>
      </c>
      <c r="H40" s="37">
        <v>0</v>
      </c>
      <c r="I40" s="37">
        <v>0.11</v>
      </c>
      <c r="J40" s="38">
        <v>0.06</v>
      </c>
      <c r="K40" s="22"/>
      <c r="L40" s="22"/>
      <c r="M40" s="22"/>
      <c r="N40" s="22"/>
      <c r="O40" s="22"/>
      <c r="P40" s="22"/>
    </row>
    <row r="41" spans="1:16" ht="39" customHeight="1" x14ac:dyDescent="0.15">
      <c r="A41" s="22"/>
      <c r="B41" s="35"/>
      <c r="C41" s="1181" t="s">
        <v>538</v>
      </c>
      <c r="D41" s="1182"/>
      <c r="E41" s="1183"/>
      <c r="F41" s="36">
        <v>0</v>
      </c>
      <c r="G41" s="37">
        <v>0.05</v>
      </c>
      <c r="H41" s="37">
        <v>0.04</v>
      </c>
      <c r="I41" s="37">
        <v>0.04</v>
      </c>
      <c r="J41" s="38">
        <v>0.05</v>
      </c>
      <c r="K41" s="22"/>
      <c r="L41" s="22"/>
      <c r="M41" s="22"/>
      <c r="N41" s="22"/>
      <c r="O41" s="22"/>
      <c r="P41" s="22"/>
    </row>
    <row r="42" spans="1:16" ht="39" customHeight="1" x14ac:dyDescent="0.15">
      <c r="A42" s="22"/>
      <c r="B42" s="39"/>
      <c r="C42" s="1181" t="s">
        <v>539</v>
      </c>
      <c r="D42" s="1182"/>
      <c r="E42" s="1183"/>
      <c r="F42" s="36" t="s">
        <v>499</v>
      </c>
      <c r="G42" s="37" t="s">
        <v>499</v>
      </c>
      <c r="H42" s="37" t="s">
        <v>499</v>
      </c>
      <c r="I42" s="37" t="s">
        <v>499</v>
      </c>
      <c r="J42" s="38" t="s">
        <v>499</v>
      </c>
      <c r="K42" s="22"/>
      <c r="L42" s="22"/>
      <c r="M42" s="22"/>
      <c r="N42" s="22"/>
      <c r="O42" s="22"/>
      <c r="P42" s="22"/>
    </row>
    <row r="43" spans="1:16" ht="39" customHeight="1" thickBot="1" x14ac:dyDescent="0.2">
      <c r="A43" s="22"/>
      <c r="B43" s="40"/>
      <c r="C43" s="1184" t="s">
        <v>540</v>
      </c>
      <c r="D43" s="1185"/>
      <c r="E43" s="1186"/>
      <c r="F43" s="41">
        <v>0</v>
      </c>
      <c r="G43" s="42">
        <v>0.03</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3556</v>
      </c>
      <c r="L45" s="60">
        <v>3462</v>
      </c>
      <c r="M45" s="60">
        <v>3178</v>
      </c>
      <c r="N45" s="60">
        <v>2831</v>
      </c>
      <c r="O45" s="61">
        <v>2791</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499</v>
      </c>
      <c r="L46" s="64" t="s">
        <v>499</v>
      </c>
      <c r="M46" s="64" t="s">
        <v>499</v>
      </c>
      <c r="N46" s="64" t="s">
        <v>499</v>
      </c>
      <c r="O46" s="65" t="s">
        <v>499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499</v>
      </c>
      <c r="L47" s="64" t="s">
        <v>499</v>
      </c>
      <c r="M47" s="64" t="s">
        <v>499</v>
      </c>
      <c r="N47" s="64" t="s">
        <v>499</v>
      </c>
      <c r="O47" s="65" t="s">
        <v>499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1793</v>
      </c>
      <c r="L48" s="64">
        <v>1979</v>
      </c>
      <c r="M48" s="64">
        <v>2561</v>
      </c>
      <c r="N48" s="64">
        <v>2609</v>
      </c>
      <c r="O48" s="65">
        <v>2571</v>
      </c>
      <c r="P48" s="48"/>
      <c r="Q48" s="48"/>
      <c r="R48" s="48"/>
      <c r="S48" s="48"/>
      <c r="T48" s="48"/>
      <c r="U48" s="48"/>
    </row>
    <row r="49" spans="1:21" ht="30.75" customHeight="1" x14ac:dyDescent="0.15">
      <c r="A49" s="48"/>
      <c r="B49" s="1199"/>
      <c r="C49" s="1200"/>
      <c r="D49" s="62"/>
      <c r="E49" s="1191" t="s">
        <v>16</v>
      </c>
      <c r="F49" s="1191"/>
      <c r="G49" s="1191"/>
      <c r="H49" s="1191"/>
      <c r="I49" s="1191"/>
      <c r="J49" s="1192"/>
      <c r="K49" s="63">
        <v>160</v>
      </c>
      <c r="L49" s="64">
        <v>153</v>
      </c>
      <c r="M49" s="64">
        <v>112</v>
      </c>
      <c r="N49" s="64">
        <v>103</v>
      </c>
      <c r="O49" s="65">
        <v>94</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499</v>
      </c>
      <c r="L50" s="64" t="s">
        <v>499</v>
      </c>
      <c r="M50" s="64" t="s">
        <v>499</v>
      </c>
      <c r="N50" s="64" t="s">
        <v>499</v>
      </c>
      <c r="O50" s="65" t="s">
        <v>499</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499</v>
      </c>
      <c r="L51" s="64" t="s">
        <v>499</v>
      </c>
      <c r="M51" s="64" t="s">
        <v>499</v>
      </c>
      <c r="N51" s="64" t="s">
        <v>499</v>
      </c>
      <c r="O51" s="65" t="s">
        <v>499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4876</v>
      </c>
      <c r="L52" s="64">
        <v>4946</v>
      </c>
      <c r="M52" s="64">
        <v>5239</v>
      </c>
      <c r="N52" s="64">
        <v>5055</v>
      </c>
      <c r="O52" s="65">
        <v>4994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633</v>
      </c>
      <c r="L53" s="69">
        <v>648</v>
      </c>
      <c r="M53" s="69">
        <v>612</v>
      </c>
      <c r="N53" s="69">
        <v>488</v>
      </c>
      <c r="O53" s="70">
        <v>462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7" t="s">
        <v>24</v>
      </c>
      <c r="C41" s="1218"/>
      <c r="D41" s="81"/>
      <c r="E41" s="1219" t="s">
        <v>25</v>
      </c>
      <c r="F41" s="1219"/>
      <c r="G41" s="1219"/>
      <c r="H41" s="1220"/>
      <c r="I41" s="82">
        <v>25943</v>
      </c>
      <c r="J41" s="83">
        <v>23485</v>
      </c>
      <c r="K41" s="83">
        <v>21497</v>
      </c>
      <c r="L41" s="83">
        <v>19335</v>
      </c>
      <c r="M41" s="84">
        <v>16981</v>
      </c>
    </row>
    <row r="42" spans="2:13" ht="27.75" customHeight="1" x14ac:dyDescent="0.15">
      <c r="B42" s="1207"/>
      <c r="C42" s="1208"/>
      <c r="D42" s="85"/>
      <c r="E42" s="1211" t="s">
        <v>26</v>
      </c>
      <c r="F42" s="1211"/>
      <c r="G42" s="1211"/>
      <c r="H42" s="1212"/>
      <c r="I42" s="86" t="s">
        <v>499</v>
      </c>
      <c r="J42" s="87" t="s">
        <v>499</v>
      </c>
      <c r="K42" s="87" t="s">
        <v>499</v>
      </c>
      <c r="L42" s="87" t="s">
        <v>499</v>
      </c>
      <c r="M42" s="88" t="s">
        <v>499</v>
      </c>
    </row>
    <row r="43" spans="2:13" ht="27.75" customHeight="1" x14ac:dyDescent="0.15">
      <c r="B43" s="1207"/>
      <c r="C43" s="1208"/>
      <c r="D43" s="85"/>
      <c r="E43" s="1211" t="s">
        <v>27</v>
      </c>
      <c r="F43" s="1211"/>
      <c r="G43" s="1211"/>
      <c r="H43" s="1212"/>
      <c r="I43" s="86">
        <v>27248</v>
      </c>
      <c r="J43" s="87">
        <v>26155</v>
      </c>
      <c r="K43" s="87">
        <v>24415</v>
      </c>
      <c r="L43" s="87">
        <v>23611</v>
      </c>
      <c r="M43" s="88">
        <v>22057</v>
      </c>
    </row>
    <row r="44" spans="2:13" ht="27.75" customHeight="1" x14ac:dyDescent="0.15">
      <c r="B44" s="1207"/>
      <c r="C44" s="1208"/>
      <c r="D44" s="85"/>
      <c r="E44" s="1211" t="s">
        <v>28</v>
      </c>
      <c r="F44" s="1211"/>
      <c r="G44" s="1211"/>
      <c r="H44" s="1212"/>
      <c r="I44" s="86">
        <v>713</v>
      </c>
      <c r="J44" s="87">
        <v>573</v>
      </c>
      <c r="K44" s="87">
        <v>618</v>
      </c>
      <c r="L44" s="87">
        <v>537</v>
      </c>
      <c r="M44" s="88">
        <v>444</v>
      </c>
    </row>
    <row r="45" spans="2:13" ht="27.75" customHeight="1" x14ac:dyDescent="0.15">
      <c r="B45" s="1207"/>
      <c r="C45" s="1208"/>
      <c r="D45" s="85"/>
      <c r="E45" s="1211" t="s">
        <v>29</v>
      </c>
      <c r="F45" s="1211"/>
      <c r="G45" s="1211"/>
      <c r="H45" s="1212"/>
      <c r="I45" s="86">
        <v>5486</v>
      </c>
      <c r="J45" s="87">
        <v>5152</v>
      </c>
      <c r="K45" s="87">
        <v>4962</v>
      </c>
      <c r="L45" s="87">
        <v>4516</v>
      </c>
      <c r="M45" s="88">
        <v>4363</v>
      </c>
    </row>
    <row r="46" spans="2:13" ht="27.75" customHeight="1" x14ac:dyDescent="0.15">
      <c r="B46" s="1207"/>
      <c r="C46" s="1208"/>
      <c r="D46" s="89"/>
      <c r="E46" s="1211" t="s">
        <v>30</v>
      </c>
      <c r="F46" s="1211"/>
      <c r="G46" s="1211"/>
      <c r="H46" s="1212"/>
      <c r="I46" s="86">
        <v>3570</v>
      </c>
      <c r="J46" s="87">
        <v>2715</v>
      </c>
      <c r="K46" s="87">
        <v>2345</v>
      </c>
      <c r="L46" s="87">
        <v>2443</v>
      </c>
      <c r="M46" s="88">
        <v>1634</v>
      </c>
    </row>
    <row r="47" spans="2:13" ht="27.75" customHeight="1" x14ac:dyDescent="0.15">
      <c r="B47" s="1207"/>
      <c r="C47" s="1208"/>
      <c r="D47" s="90"/>
      <c r="E47" s="1221" t="s">
        <v>31</v>
      </c>
      <c r="F47" s="1222"/>
      <c r="G47" s="1222"/>
      <c r="H47" s="1223"/>
      <c r="I47" s="86" t="s">
        <v>499</v>
      </c>
      <c r="J47" s="87" t="s">
        <v>499</v>
      </c>
      <c r="K47" s="87" t="s">
        <v>499</v>
      </c>
      <c r="L47" s="87" t="s">
        <v>499</v>
      </c>
      <c r="M47" s="88" t="s">
        <v>499</v>
      </c>
    </row>
    <row r="48" spans="2:13" ht="27.75" customHeight="1" x14ac:dyDescent="0.15">
      <c r="B48" s="1207"/>
      <c r="C48" s="1208"/>
      <c r="D48" s="85"/>
      <c r="E48" s="1211" t="s">
        <v>32</v>
      </c>
      <c r="F48" s="1211"/>
      <c r="G48" s="1211"/>
      <c r="H48" s="1212"/>
      <c r="I48" s="86" t="s">
        <v>499</v>
      </c>
      <c r="J48" s="87" t="s">
        <v>499</v>
      </c>
      <c r="K48" s="87" t="s">
        <v>499</v>
      </c>
      <c r="L48" s="87" t="s">
        <v>499</v>
      </c>
      <c r="M48" s="88" t="s">
        <v>499</v>
      </c>
    </row>
    <row r="49" spans="2:13" ht="27.75" customHeight="1" x14ac:dyDescent="0.15">
      <c r="B49" s="1209"/>
      <c r="C49" s="1210"/>
      <c r="D49" s="85"/>
      <c r="E49" s="1211" t="s">
        <v>33</v>
      </c>
      <c r="F49" s="1211"/>
      <c r="G49" s="1211"/>
      <c r="H49" s="1212"/>
      <c r="I49" s="86" t="s">
        <v>499</v>
      </c>
      <c r="J49" s="87" t="s">
        <v>499</v>
      </c>
      <c r="K49" s="87" t="s">
        <v>499</v>
      </c>
      <c r="L49" s="87" t="s">
        <v>499</v>
      </c>
      <c r="M49" s="88" t="s">
        <v>499</v>
      </c>
    </row>
    <row r="50" spans="2:13" ht="27.75" customHeight="1" x14ac:dyDescent="0.15">
      <c r="B50" s="1205" t="s">
        <v>34</v>
      </c>
      <c r="C50" s="1206"/>
      <c r="D50" s="91"/>
      <c r="E50" s="1211" t="s">
        <v>35</v>
      </c>
      <c r="F50" s="1211"/>
      <c r="G50" s="1211"/>
      <c r="H50" s="1212"/>
      <c r="I50" s="86">
        <v>10371</v>
      </c>
      <c r="J50" s="87">
        <v>11898</v>
      </c>
      <c r="K50" s="87">
        <v>8320</v>
      </c>
      <c r="L50" s="87">
        <v>9091</v>
      </c>
      <c r="M50" s="88">
        <v>10129</v>
      </c>
    </row>
    <row r="51" spans="2:13" ht="27.75" customHeight="1" x14ac:dyDescent="0.15">
      <c r="B51" s="1207"/>
      <c r="C51" s="1208"/>
      <c r="D51" s="85"/>
      <c r="E51" s="1211" t="s">
        <v>36</v>
      </c>
      <c r="F51" s="1211"/>
      <c r="G51" s="1211"/>
      <c r="H51" s="1212"/>
      <c r="I51" s="86">
        <v>17883</v>
      </c>
      <c r="J51" s="87">
        <v>17645</v>
      </c>
      <c r="K51" s="87">
        <v>15850</v>
      </c>
      <c r="L51" s="87">
        <v>14334</v>
      </c>
      <c r="M51" s="88">
        <v>12488</v>
      </c>
    </row>
    <row r="52" spans="2:13" ht="27.75" customHeight="1" x14ac:dyDescent="0.15">
      <c r="B52" s="1209"/>
      <c r="C52" s="1210"/>
      <c r="D52" s="85"/>
      <c r="E52" s="1211" t="s">
        <v>37</v>
      </c>
      <c r="F52" s="1211"/>
      <c r="G52" s="1211"/>
      <c r="H52" s="1212"/>
      <c r="I52" s="86">
        <v>36927</v>
      </c>
      <c r="J52" s="87">
        <v>36415</v>
      </c>
      <c r="K52" s="87">
        <v>35315</v>
      </c>
      <c r="L52" s="87">
        <v>34103</v>
      </c>
      <c r="M52" s="88">
        <v>32394</v>
      </c>
    </row>
    <row r="53" spans="2:13" ht="27.75" customHeight="1" thickBot="1" x14ac:dyDescent="0.2">
      <c r="B53" s="1213" t="s">
        <v>21</v>
      </c>
      <c r="C53" s="1214"/>
      <c r="D53" s="92"/>
      <c r="E53" s="1215" t="s">
        <v>38</v>
      </c>
      <c r="F53" s="1215"/>
      <c r="G53" s="1215"/>
      <c r="H53" s="1216"/>
      <c r="I53" s="93">
        <v>-2221</v>
      </c>
      <c r="J53" s="94">
        <v>-7878</v>
      </c>
      <c r="K53" s="94">
        <v>-5648</v>
      </c>
      <c r="L53" s="94">
        <v>-7088</v>
      </c>
      <c r="M53" s="95">
        <v>-9532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24"/>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33"/>
      <c r="H50" s="1234"/>
      <c r="I50" s="1234"/>
      <c r="J50" s="1235"/>
      <c r="K50" s="356" t="s">
        <v>524</v>
      </c>
      <c r="L50" s="356" t="s">
        <v>525</v>
      </c>
      <c r="M50" s="356" t="s">
        <v>526</v>
      </c>
      <c r="N50" s="356" t="s">
        <v>527</v>
      </c>
      <c r="O50" s="356" t="s">
        <v>528</v>
      </c>
    </row>
    <row r="51" spans="1:17" x14ac:dyDescent="0.15">
      <c r="B51" s="250"/>
      <c r="C51" s="246"/>
      <c r="D51" s="246"/>
      <c r="E51" s="246"/>
      <c r="F51" s="246"/>
      <c r="G51" s="1236" t="s">
        <v>563</v>
      </c>
      <c r="H51" s="1237"/>
      <c r="I51" s="1242" t="s">
        <v>564</v>
      </c>
      <c r="J51" s="1242"/>
      <c r="K51" s="1244"/>
      <c r="L51" s="1244"/>
      <c r="M51" s="1244"/>
      <c r="N51" s="1244"/>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569</v>
      </c>
      <c r="J53" s="1246"/>
      <c r="K53" s="1247"/>
      <c r="L53" s="1247"/>
      <c r="M53" s="1247"/>
      <c r="N53" s="1247"/>
      <c r="O53" s="1247"/>
    </row>
    <row r="54" spans="1:17" x14ac:dyDescent="0.15">
      <c r="A54" s="357"/>
      <c r="B54" s="250"/>
      <c r="C54" s="246"/>
      <c r="D54" s="246"/>
      <c r="E54" s="246"/>
      <c r="F54" s="246"/>
      <c r="G54" s="1240"/>
      <c r="H54" s="1241"/>
      <c r="I54" s="1246"/>
      <c r="J54" s="1246"/>
      <c r="K54" s="1248"/>
      <c r="L54" s="1248"/>
      <c r="M54" s="1248"/>
      <c r="N54" s="1248"/>
      <c r="O54" s="1248"/>
    </row>
    <row r="55" spans="1:17" x14ac:dyDescent="0.15">
      <c r="A55" s="357"/>
      <c r="B55" s="250"/>
      <c r="C55" s="246"/>
      <c r="D55" s="246"/>
      <c r="E55" s="246"/>
      <c r="F55" s="246"/>
      <c r="G55" s="1249" t="s">
        <v>565</v>
      </c>
      <c r="H55" s="1250"/>
      <c r="I55" s="1246" t="s">
        <v>564</v>
      </c>
      <c r="J55" s="1246"/>
      <c r="K55" s="1244"/>
      <c r="L55" s="1244"/>
      <c r="M55" s="1244"/>
      <c r="N55" s="1244"/>
      <c r="O55" s="1244"/>
    </row>
    <row r="56" spans="1:17" x14ac:dyDescent="0.15">
      <c r="A56" s="357"/>
      <c r="B56" s="250"/>
      <c r="C56" s="246"/>
      <c r="D56" s="246"/>
      <c r="E56" s="246"/>
      <c r="F56" s="246"/>
      <c r="G56" s="1251"/>
      <c r="H56" s="1252"/>
      <c r="I56" s="1246"/>
      <c r="J56" s="1246"/>
      <c r="K56" s="1245"/>
      <c r="L56" s="1245"/>
      <c r="M56" s="1245"/>
      <c r="N56" s="1245"/>
      <c r="O56" s="1245"/>
    </row>
    <row r="57" spans="1:17" s="357" customFormat="1" x14ac:dyDescent="0.15">
      <c r="B57" s="358"/>
      <c r="C57" s="354"/>
      <c r="D57" s="354"/>
      <c r="E57" s="354"/>
      <c r="F57" s="354"/>
      <c r="G57" s="1251"/>
      <c r="H57" s="1252"/>
      <c r="I57" s="1255" t="s">
        <v>570</v>
      </c>
      <c r="J57" s="1255"/>
      <c r="K57" s="1247"/>
      <c r="L57" s="1247"/>
      <c r="M57" s="1247"/>
      <c r="N57" s="1247"/>
      <c r="O57" s="1247"/>
      <c r="P57" s="359"/>
      <c r="Q57" s="358"/>
    </row>
    <row r="58" spans="1:17" s="357" customFormat="1" x14ac:dyDescent="0.15">
      <c r="A58" s="245"/>
      <c r="B58" s="358"/>
      <c r="C58" s="354"/>
      <c r="D58" s="354"/>
      <c r="E58" s="354"/>
      <c r="F58" s="354"/>
      <c r="G58" s="1253"/>
      <c r="H58" s="1254"/>
      <c r="I58" s="1255"/>
      <c r="J58" s="1255"/>
      <c r="K58" s="1248"/>
      <c r="L58" s="1248"/>
      <c r="M58" s="1248"/>
      <c r="N58" s="1248"/>
      <c r="O58" s="124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24" t="s">
        <v>571</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33"/>
      <c r="H72" s="1234"/>
      <c r="I72" s="1234"/>
      <c r="J72" s="1235"/>
      <c r="K72" s="356" t="s">
        <v>524</v>
      </c>
      <c r="L72" s="356" t="s">
        <v>525</v>
      </c>
      <c r="M72" s="356" t="s">
        <v>526</v>
      </c>
      <c r="N72" s="356" t="s">
        <v>527</v>
      </c>
      <c r="O72" s="356" t="s">
        <v>528</v>
      </c>
    </row>
    <row r="73" spans="2:30" x14ac:dyDescent="0.15">
      <c r="B73" s="250"/>
      <c r="C73" s="246"/>
      <c r="D73" s="246"/>
      <c r="E73" s="246"/>
      <c r="F73" s="246"/>
      <c r="G73" s="1236" t="s">
        <v>563</v>
      </c>
      <c r="H73" s="1237"/>
      <c r="I73" s="1242" t="s">
        <v>564</v>
      </c>
      <c r="J73" s="1242"/>
      <c r="K73" s="1256"/>
      <c r="L73" s="1256"/>
      <c r="M73" s="1245"/>
      <c r="N73" s="1245"/>
      <c r="O73" s="1245"/>
      <c r="S73" s="245">
        <v>9.9</v>
      </c>
    </row>
    <row r="74" spans="2:30" x14ac:dyDescent="0.15">
      <c r="B74" s="250"/>
      <c r="C74" s="246"/>
      <c r="D74" s="246"/>
      <c r="E74" s="246"/>
      <c r="F74" s="246"/>
      <c r="G74" s="1238"/>
      <c r="H74" s="1239"/>
      <c r="I74" s="1243"/>
      <c r="J74" s="1243"/>
      <c r="K74" s="1256"/>
      <c r="L74" s="1256"/>
      <c r="M74" s="1245"/>
      <c r="N74" s="1245"/>
      <c r="O74" s="1245"/>
    </row>
    <row r="75" spans="2:30" x14ac:dyDescent="0.15">
      <c r="B75" s="250"/>
      <c r="C75" s="246"/>
      <c r="D75" s="246"/>
      <c r="E75" s="246"/>
      <c r="F75" s="246"/>
      <c r="G75" s="1238"/>
      <c r="H75" s="1239"/>
      <c r="I75" s="1246" t="s">
        <v>568</v>
      </c>
      <c r="J75" s="1246"/>
      <c r="K75" s="1257">
        <v>4.8</v>
      </c>
      <c r="L75" s="1257">
        <v>3.6</v>
      </c>
      <c r="M75" s="1257">
        <v>3</v>
      </c>
      <c r="N75" s="1257">
        <v>2.7</v>
      </c>
      <c r="O75" s="1257">
        <v>2.4</v>
      </c>
      <c r="U75" s="245">
        <v>81.2</v>
      </c>
      <c r="W75" s="245">
        <v>87.2</v>
      </c>
      <c r="Y75" s="245">
        <v>99.8</v>
      </c>
      <c r="AA75" s="245">
        <v>109.5</v>
      </c>
      <c r="AC75" s="245">
        <v>115.2</v>
      </c>
    </row>
    <row r="76" spans="2:30" x14ac:dyDescent="0.15">
      <c r="B76" s="250"/>
      <c r="C76" s="246"/>
      <c r="D76" s="246"/>
      <c r="E76" s="246"/>
      <c r="F76" s="246"/>
      <c r="G76" s="1240"/>
      <c r="H76" s="1241"/>
      <c r="I76" s="1246"/>
      <c r="J76" s="1246"/>
      <c r="K76" s="1248"/>
      <c r="L76" s="1248"/>
      <c r="M76" s="1248"/>
      <c r="N76" s="1248"/>
      <c r="O76" s="1248"/>
    </row>
    <row r="77" spans="2:30" x14ac:dyDescent="0.15">
      <c r="B77" s="250"/>
      <c r="C77" s="246"/>
      <c r="D77" s="246"/>
      <c r="E77" s="246"/>
      <c r="F77" s="246"/>
      <c r="G77" s="1249" t="s">
        <v>565</v>
      </c>
      <c r="H77" s="1250"/>
      <c r="I77" s="1246" t="s">
        <v>564</v>
      </c>
      <c r="J77" s="1246"/>
      <c r="K77" s="1256">
        <v>46.1</v>
      </c>
      <c r="L77" s="1256">
        <v>37.6</v>
      </c>
      <c r="M77" s="1245">
        <v>33.799999999999997</v>
      </c>
      <c r="N77" s="1245">
        <v>15.8</v>
      </c>
      <c r="O77" s="1245">
        <v>6.5</v>
      </c>
      <c r="R77" s="245">
        <v>12.3</v>
      </c>
      <c r="T77" s="245">
        <v>11.1</v>
      </c>
    </row>
    <row r="78" spans="2:30" x14ac:dyDescent="0.15">
      <c r="B78" s="250"/>
      <c r="C78" s="246"/>
      <c r="D78" s="246"/>
      <c r="E78" s="246"/>
      <c r="F78" s="246"/>
      <c r="G78" s="1251"/>
      <c r="H78" s="1252"/>
      <c r="I78" s="1246"/>
      <c r="J78" s="1246"/>
      <c r="K78" s="1256"/>
      <c r="L78" s="1256"/>
      <c r="M78" s="1245"/>
      <c r="N78" s="1245"/>
      <c r="O78" s="1245"/>
    </row>
    <row r="79" spans="2:30" x14ac:dyDescent="0.15">
      <c r="B79" s="250"/>
      <c r="C79" s="246"/>
      <c r="D79" s="246"/>
      <c r="E79" s="246"/>
      <c r="F79" s="246"/>
      <c r="G79" s="1251"/>
      <c r="H79" s="1252"/>
      <c r="I79" s="1258" t="s">
        <v>568</v>
      </c>
      <c r="J79" s="1255"/>
      <c r="K79" s="1259">
        <v>8.5</v>
      </c>
      <c r="L79" s="1259">
        <v>7.9</v>
      </c>
      <c r="M79" s="1259">
        <v>7.1</v>
      </c>
      <c r="N79" s="1259">
        <v>6.2</v>
      </c>
      <c r="O79" s="1259">
        <v>5.9</v>
      </c>
      <c r="V79" s="245">
        <v>53.5</v>
      </c>
      <c r="X79" s="245">
        <v>48.2</v>
      </c>
      <c r="Z79" s="245">
        <v>34.200000000000003</v>
      </c>
      <c r="AB79" s="245">
        <v>30.3</v>
      </c>
      <c r="AD79" s="245">
        <v>28.9</v>
      </c>
    </row>
    <row r="80" spans="2:30" x14ac:dyDescent="0.15">
      <c r="B80" s="250"/>
      <c r="C80" s="246"/>
      <c r="D80" s="246"/>
      <c r="E80" s="246"/>
      <c r="F80" s="246"/>
      <c r="G80" s="1253"/>
      <c r="H80" s="1254"/>
      <c r="I80" s="1255"/>
      <c r="J80" s="1255"/>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29106</v>
      </c>
      <c r="E3" s="118"/>
      <c r="F3" s="119">
        <v>43493</v>
      </c>
      <c r="G3" s="120"/>
      <c r="H3" s="121"/>
    </row>
    <row r="4" spans="1:8" x14ac:dyDescent="0.15">
      <c r="A4" s="122"/>
      <c r="B4" s="123"/>
      <c r="C4" s="124"/>
      <c r="D4" s="125">
        <v>16368</v>
      </c>
      <c r="E4" s="126"/>
      <c r="F4" s="127">
        <v>23254</v>
      </c>
      <c r="G4" s="128"/>
      <c r="H4" s="129"/>
    </row>
    <row r="5" spans="1:8" x14ac:dyDescent="0.15">
      <c r="A5" s="110" t="s">
        <v>518</v>
      </c>
      <c r="B5" s="115"/>
      <c r="C5" s="116"/>
      <c r="D5" s="117">
        <v>40068</v>
      </c>
      <c r="E5" s="118"/>
      <c r="F5" s="119">
        <v>50840</v>
      </c>
      <c r="G5" s="120"/>
      <c r="H5" s="121"/>
    </row>
    <row r="6" spans="1:8" x14ac:dyDescent="0.15">
      <c r="A6" s="122"/>
      <c r="B6" s="123"/>
      <c r="C6" s="124"/>
      <c r="D6" s="125">
        <v>28152</v>
      </c>
      <c r="E6" s="126"/>
      <c r="F6" s="127">
        <v>25367</v>
      </c>
      <c r="G6" s="128"/>
      <c r="H6" s="129"/>
    </row>
    <row r="7" spans="1:8" x14ac:dyDescent="0.15">
      <c r="A7" s="110" t="s">
        <v>519</v>
      </c>
      <c r="B7" s="115"/>
      <c r="C7" s="116"/>
      <c r="D7" s="117">
        <v>81576</v>
      </c>
      <c r="E7" s="118"/>
      <c r="F7" s="119">
        <v>53605</v>
      </c>
      <c r="G7" s="120"/>
      <c r="H7" s="121"/>
    </row>
    <row r="8" spans="1:8" x14ac:dyDescent="0.15">
      <c r="A8" s="122"/>
      <c r="B8" s="123"/>
      <c r="C8" s="124"/>
      <c r="D8" s="125">
        <v>56497</v>
      </c>
      <c r="E8" s="126"/>
      <c r="F8" s="127">
        <v>28343</v>
      </c>
      <c r="G8" s="128"/>
      <c r="H8" s="129"/>
    </row>
    <row r="9" spans="1:8" x14ac:dyDescent="0.15">
      <c r="A9" s="110" t="s">
        <v>520</v>
      </c>
      <c r="B9" s="115"/>
      <c r="C9" s="116"/>
      <c r="D9" s="117">
        <v>35557</v>
      </c>
      <c r="E9" s="118"/>
      <c r="F9" s="119">
        <v>46440</v>
      </c>
      <c r="G9" s="120"/>
      <c r="H9" s="121"/>
    </row>
    <row r="10" spans="1:8" x14ac:dyDescent="0.15">
      <c r="A10" s="122"/>
      <c r="B10" s="123"/>
      <c r="C10" s="124"/>
      <c r="D10" s="125">
        <v>20995</v>
      </c>
      <c r="E10" s="126"/>
      <c r="F10" s="127">
        <v>27658</v>
      </c>
      <c r="G10" s="128"/>
      <c r="H10" s="129"/>
    </row>
    <row r="11" spans="1:8" x14ac:dyDescent="0.15">
      <c r="A11" s="110" t="s">
        <v>521</v>
      </c>
      <c r="B11" s="115"/>
      <c r="C11" s="116"/>
      <c r="D11" s="117">
        <v>35162</v>
      </c>
      <c r="E11" s="118"/>
      <c r="F11" s="119">
        <v>63257</v>
      </c>
      <c r="G11" s="120"/>
      <c r="H11" s="121"/>
    </row>
    <row r="12" spans="1:8" x14ac:dyDescent="0.15">
      <c r="A12" s="122"/>
      <c r="B12" s="123"/>
      <c r="C12" s="130"/>
      <c r="D12" s="125">
        <v>21797</v>
      </c>
      <c r="E12" s="126"/>
      <c r="F12" s="127">
        <v>27259</v>
      </c>
      <c r="G12" s="128"/>
      <c r="H12" s="129"/>
    </row>
    <row r="13" spans="1:8" x14ac:dyDescent="0.15">
      <c r="A13" s="110"/>
      <c r="B13" s="115"/>
      <c r="C13" s="131"/>
      <c r="D13" s="132">
        <v>44294</v>
      </c>
      <c r="E13" s="133"/>
      <c r="F13" s="134">
        <v>51527</v>
      </c>
      <c r="G13" s="135"/>
      <c r="H13" s="121"/>
    </row>
    <row r="14" spans="1:8" x14ac:dyDescent="0.15">
      <c r="A14" s="122"/>
      <c r="B14" s="123"/>
      <c r="C14" s="124"/>
      <c r="D14" s="125">
        <v>28762</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4.92</v>
      </c>
      <c r="C19" s="136">
        <f>ROUND(VALUE(SUBSTITUTE(実質収支比率等に係る経年分析!G$48,"▲","-")),2)</f>
        <v>5.94</v>
      </c>
      <c r="D19" s="136">
        <f>ROUND(VALUE(SUBSTITUTE(実質収支比率等に係る経年分析!H$48,"▲","-")),2)</f>
        <v>4.8499999999999996</v>
      </c>
      <c r="E19" s="136">
        <f>ROUND(VALUE(SUBSTITUTE(実質収支比率等に係る経年分析!I$48,"▲","-")),2)</f>
        <v>4.6399999999999997</v>
      </c>
      <c r="F19" s="136">
        <f>ROUND(VALUE(SUBSTITUTE(実質収支比率等に係る経年分析!J$48,"▲","-")),2)</f>
        <v>3.17</v>
      </c>
    </row>
    <row r="20" spans="1:11" x14ac:dyDescent="0.15">
      <c r="A20" s="136" t="s">
        <v>43</v>
      </c>
      <c r="B20" s="136">
        <f>ROUND(VALUE(SUBSTITUTE(実質収支比率等に係る経年分析!F$47,"▲","-")),2)</f>
        <v>14.27</v>
      </c>
      <c r="C20" s="136">
        <f>ROUND(VALUE(SUBSTITUTE(実質収支比率等に係る経年分析!G$47,"▲","-")),2)</f>
        <v>13.57</v>
      </c>
      <c r="D20" s="136">
        <f>ROUND(VALUE(SUBSTITUTE(実質収支比率等に係る経年分析!H$47,"▲","-")),2)</f>
        <v>17.309999999999999</v>
      </c>
      <c r="E20" s="136">
        <f>ROUND(VALUE(SUBSTITUTE(実質収支比率等に係る経年分析!I$47,"▲","-")),2)</f>
        <v>17.010000000000002</v>
      </c>
      <c r="F20" s="136">
        <f>ROUND(VALUE(SUBSTITUTE(実質収支比率等に係る経年分析!J$47,"▲","-")),2)</f>
        <v>17.02</v>
      </c>
    </row>
    <row r="21" spans="1:11" x14ac:dyDescent="0.15">
      <c r="A21" s="136" t="s">
        <v>44</v>
      </c>
      <c r="B21" s="136">
        <f>IF(ISNUMBER(VALUE(SUBSTITUTE(実質収支比率等に係る経年分析!F$49,"▲","-"))),ROUND(VALUE(SUBSTITUTE(実質収支比率等に係る経年分析!F$49,"▲","-")),2),NA())</f>
        <v>2.2999999999999998</v>
      </c>
      <c r="C21" s="136">
        <f>IF(ISNUMBER(VALUE(SUBSTITUTE(実質収支比率等に係る経年分析!G$49,"▲","-"))),ROUND(VALUE(SUBSTITUTE(実質収支比率等に係る経年分析!G$49,"▲","-")),2),NA())</f>
        <v>0.67</v>
      </c>
      <c r="D21" s="136">
        <f>IF(ISNUMBER(VALUE(SUBSTITUTE(実質収支比率等に係る経年分析!H$49,"▲","-"))),ROUND(VALUE(SUBSTITUTE(実質収支比率等に係る経年分析!H$49,"▲","-")),2),NA())</f>
        <v>2.69</v>
      </c>
      <c r="E21" s="136">
        <f>IF(ISNUMBER(VALUE(SUBSTITUTE(実質収支比率等に係る経年分析!I$49,"▲","-"))),ROUND(VALUE(SUBSTITUTE(実質収支比率等に係る経年分析!I$49,"▲","-")),2),NA())</f>
        <v>-0.04</v>
      </c>
      <c r="F21" s="136">
        <f>IF(ISNUMBER(VALUE(SUBSTITUTE(実質収支比率等に係る経年分析!J$49,"▲","-"))),ROUND(VALUE(SUBSTITUTE(実質収支比率等に係る経年分析!J$49,"▲","-")),2),NA())</f>
        <v>-1.42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中小企業従業員退職金等福祉共済事業特別会計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0.87</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4.4800000000000004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4.9400000000000004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3.53</v>
      </c>
    </row>
    <row r="36" spans="1:16" x14ac:dyDescent="0.15">
      <c r="A36" s="137" t="str">
        <f>IF(連結実質赤字比率に係る赤字・黒字の構成分析!C$34="",NA(),連結実質赤字比率に係る赤字・黒字の構成分析!C$34)</f>
        <v>半田市立半田病院事業会計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17.739999999999998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19.809999999999999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21.67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4876</v>
      </c>
      <c r="E42" s="138"/>
      <c r="F42" s="138"/>
      <c r="G42" s="138">
        <f>'実質公債費比率（分子）の構造'!L$52</f>
        <v>4946</v>
      </c>
      <c r="H42" s="138"/>
      <c r="I42" s="138"/>
      <c r="J42" s="138">
        <f>'実質公債費比率（分子）の構造'!M$52</f>
        <v>5239</v>
      </c>
      <c r="K42" s="138"/>
      <c r="L42" s="138"/>
      <c r="M42" s="138">
        <f>'実質公債費比率（分子）の構造'!N$52</f>
        <v>5055</v>
      </c>
      <c r="N42" s="138"/>
      <c r="O42" s="138"/>
      <c r="P42" s="138">
        <f>'実質公債費比率（分子）の構造'!O$52</f>
        <v>4994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160</v>
      </c>
      <c r="C45" s="138"/>
      <c r="D45" s="138"/>
      <c r="E45" s="138">
        <f>'実質公債費比率（分子）の構造'!L$49</f>
        <v>153</v>
      </c>
      <c r="F45" s="138"/>
      <c r="G45" s="138"/>
      <c r="H45" s="138">
        <f>'実質公債費比率（分子）の構造'!M$49</f>
        <v>112</v>
      </c>
      <c r="I45" s="138"/>
      <c r="J45" s="138"/>
      <c r="K45" s="138">
        <f>'実質公債費比率（分子）の構造'!N$49</f>
        <v>103</v>
      </c>
      <c r="L45" s="138"/>
      <c r="M45" s="138"/>
      <c r="N45" s="138">
        <f>'実質公債費比率（分子）の構造'!O$49</f>
        <v>94</v>
      </c>
      <c r="O45" s="138"/>
      <c r="P45" s="138"/>
    </row>
    <row r="46" spans="1:16" x14ac:dyDescent="0.15">
      <c r="A46" s="138" t="s">
        <v>55</v>
      </c>
      <c r="B46" s="138">
        <f>'実質公債費比率（分子）の構造'!K$48</f>
        <v>1793</v>
      </c>
      <c r="C46" s="138"/>
      <c r="D46" s="138"/>
      <c r="E46" s="138">
        <f>'実質公債費比率（分子）の構造'!L$48</f>
        <v>1979</v>
      </c>
      <c r="F46" s="138"/>
      <c r="G46" s="138"/>
      <c r="H46" s="138">
        <f>'実質公債費比率（分子）の構造'!M$48</f>
        <v>2561</v>
      </c>
      <c r="I46" s="138"/>
      <c r="J46" s="138"/>
      <c r="K46" s="138">
        <f>'実質公債費比率（分子）の構造'!N$48</f>
        <v>2609</v>
      </c>
      <c r="L46" s="138"/>
      <c r="M46" s="138"/>
      <c r="N46" s="138">
        <f>'実質公債費比率（分子）の構造'!O$48</f>
        <v>2571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3556</v>
      </c>
      <c r="C49" s="138"/>
      <c r="D49" s="138"/>
      <c r="E49" s="138">
        <f>'実質公債費比率（分子）の構造'!L$45</f>
        <v>3462</v>
      </c>
      <c r="F49" s="138"/>
      <c r="G49" s="138"/>
      <c r="H49" s="138">
        <f>'実質公債費比率（分子）の構造'!M$45</f>
        <v>3178</v>
      </c>
      <c r="I49" s="138"/>
      <c r="J49" s="138"/>
      <c r="K49" s="138">
        <f>'実質公債費比率（分子）の構造'!N$45</f>
        <v>2831</v>
      </c>
      <c r="L49" s="138"/>
      <c r="M49" s="138"/>
      <c r="N49" s="138">
        <f>'実質公債費比率（分子）の構造'!O$45</f>
        <v>2791</v>
      </c>
      <c r="O49" s="138"/>
      <c r="P49" s="138"/>
    </row>
    <row r="50" spans="1:16" x14ac:dyDescent="0.15">
      <c r="A50" s="138" t="s">
        <v>59</v>
      </c>
      <c r="B50" s="138" t="e">
        <f>NA()</f>
        <v>#N/A</v>
      </c>
      <c r="C50" s="138">
        <f>IF(ISNUMBER('実質公債費比率（分子）の構造'!K$53),'実質公債費比率（分子）の構造'!K$53,NA())</f>
        <v>633</v>
      </c>
      <c r="D50" s="138" t="e">
        <f>NA()</f>
        <v>#N/A</v>
      </c>
      <c r="E50" s="138" t="e">
        <f>NA()</f>
        <v>#N/A</v>
      </c>
      <c r="F50" s="138">
        <f>IF(ISNUMBER('実質公債費比率（分子）の構造'!L$53),'実質公債費比率（分子）の構造'!L$53,NA())</f>
        <v>648</v>
      </c>
      <c r="G50" s="138" t="e">
        <f>NA()</f>
        <v>#N/A</v>
      </c>
      <c r="H50" s="138" t="e">
        <f>NA()</f>
        <v>#N/A</v>
      </c>
      <c r="I50" s="138">
        <f>IF(ISNUMBER('実質公債費比率（分子）の構造'!M$53),'実質公債費比率（分子）の構造'!M$53,NA())</f>
        <v>612</v>
      </c>
      <c r="J50" s="138" t="e">
        <f>NA()</f>
        <v>#N/A</v>
      </c>
      <c r="K50" s="138" t="e">
        <f>NA()</f>
        <v>#N/A</v>
      </c>
      <c r="L50" s="138">
        <f>IF(ISNUMBER('実質公債費比率（分子）の構造'!N$53),'実質公債費比率（分子）の構造'!N$53,NA())</f>
        <v>488</v>
      </c>
      <c r="M50" s="138" t="e">
        <f>NA()</f>
        <v>#N/A</v>
      </c>
      <c r="N50" s="138" t="e">
        <f>NA()</f>
        <v>#N/A</v>
      </c>
      <c r="O50" s="138">
        <f>IF(ISNUMBER('実質公債費比率（分子）の構造'!O$53),'実質公債費比率（分子）の構造'!O$53,NA())</f>
        <v>462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36927</v>
      </c>
      <c r="E56" s="137"/>
      <c r="F56" s="137"/>
      <c r="G56" s="137">
        <f>'将来負担比率（分子）の構造'!J$52</f>
        <v>36415</v>
      </c>
      <c r="H56" s="137"/>
      <c r="I56" s="137"/>
      <c r="J56" s="137">
        <f>'将来負担比率（分子）の構造'!K$52</f>
        <v>35315</v>
      </c>
      <c r="K56" s="137"/>
      <c r="L56" s="137"/>
      <c r="M56" s="137">
        <f>'将来負担比率（分子）の構造'!L$52</f>
        <v>34103</v>
      </c>
      <c r="N56" s="137"/>
      <c r="O56" s="137"/>
      <c r="P56" s="137">
        <f>'将来負担比率（分子）の構造'!M$52</f>
        <v>32394</v>
      </c>
    </row>
    <row r="57" spans="1:16" x14ac:dyDescent="0.15">
      <c r="A57" s="137" t="s">
        <v>36</v>
      </c>
      <c r="B57" s="137"/>
      <c r="C57" s="137"/>
      <c r="D57" s="137">
        <f>'将来負担比率（分子）の構造'!I$51</f>
        <v>17883</v>
      </c>
      <c r="E57" s="137"/>
      <c r="F57" s="137"/>
      <c r="G57" s="137">
        <f>'将来負担比率（分子）の構造'!J$51</f>
        <v>17645</v>
      </c>
      <c r="H57" s="137"/>
      <c r="I57" s="137"/>
      <c r="J57" s="137">
        <f>'将来負担比率（分子）の構造'!K$51</f>
        <v>15850</v>
      </c>
      <c r="K57" s="137"/>
      <c r="L57" s="137"/>
      <c r="M57" s="137">
        <f>'将来負担比率（分子）の構造'!L$51</f>
        <v>14334</v>
      </c>
      <c r="N57" s="137"/>
      <c r="O57" s="137"/>
      <c r="P57" s="137">
        <f>'将来負担比率（分子）の構造'!M$51</f>
        <v>12488</v>
      </c>
    </row>
    <row r="58" spans="1:16" x14ac:dyDescent="0.15">
      <c r="A58" s="137" t="s">
        <v>35</v>
      </c>
      <c r="B58" s="137"/>
      <c r="C58" s="137"/>
      <c r="D58" s="137">
        <f>'将来負担比率（分子）の構造'!I$50</f>
        <v>10371</v>
      </c>
      <c r="E58" s="137"/>
      <c r="F58" s="137"/>
      <c r="G58" s="137">
        <f>'将来負担比率（分子）の構造'!J$50</f>
        <v>11898</v>
      </c>
      <c r="H58" s="137"/>
      <c r="I58" s="137"/>
      <c r="J58" s="137">
        <f>'将来負担比率（分子）の構造'!K$50</f>
        <v>8320</v>
      </c>
      <c r="K58" s="137"/>
      <c r="L58" s="137"/>
      <c r="M58" s="137">
        <f>'将来負担比率（分子）の構造'!L$50</f>
        <v>9091</v>
      </c>
      <c r="N58" s="137"/>
      <c r="O58" s="137"/>
      <c r="P58" s="137">
        <f>'将来負担比率（分子）の構造'!M$50</f>
        <v>10129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3570</v>
      </c>
      <c r="C61" s="137"/>
      <c r="D61" s="137"/>
      <c r="E61" s="137">
        <f>'将来負担比率（分子）の構造'!J$46</f>
        <v>2715</v>
      </c>
      <c r="F61" s="137"/>
      <c r="G61" s="137"/>
      <c r="H61" s="137">
        <f>'将来負担比率（分子）の構造'!K$46</f>
        <v>2345</v>
      </c>
      <c r="I61" s="137"/>
      <c r="J61" s="137"/>
      <c r="K61" s="137">
        <f>'将来負担比率（分子）の構造'!L$46</f>
        <v>2443</v>
      </c>
      <c r="L61" s="137"/>
      <c r="M61" s="137"/>
      <c r="N61" s="137">
        <f>'将来負担比率（分子）の構造'!M$46</f>
        <v>1634</v>
      </c>
      <c r="O61" s="137"/>
      <c r="P61" s="137"/>
    </row>
    <row r="62" spans="1:16" x14ac:dyDescent="0.15">
      <c r="A62" s="137" t="s">
        <v>29</v>
      </c>
      <c r="B62" s="137">
        <f>'将来負担比率（分子）の構造'!I$45</f>
        <v>5486</v>
      </c>
      <c r="C62" s="137"/>
      <c r="D62" s="137"/>
      <c r="E62" s="137">
        <f>'将来負担比率（分子）の構造'!J$45</f>
        <v>5152</v>
      </c>
      <c r="F62" s="137"/>
      <c r="G62" s="137"/>
      <c r="H62" s="137">
        <f>'将来負担比率（分子）の構造'!K$45</f>
        <v>4962</v>
      </c>
      <c r="I62" s="137"/>
      <c r="J62" s="137"/>
      <c r="K62" s="137">
        <f>'将来負担比率（分子）の構造'!L$45</f>
        <v>4516</v>
      </c>
      <c r="L62" s="137"/>
      <c r="M62" s="137"/>
      <c r="N62" s="137">
        <f>'将来負担比率（分子）の構造'!M$45</f>
        <v>4363</v>
      </c>
      <c r="O62" s="137"/>
      <c r="P62" s="137"/>
    </row>
    <row r="63" spans="1:16" x14ac:dyDescent="0.15">
      <c r="A63" s="137" t="s">
        <v>28</v>
      </c>
      <c r="B63" s="137">
        <f>'将来負担比率（分子）の構造'!I$44</f>
        <v>713</v>
      </c>
      <c r="C63" s="137"/>
      <c r="D63" s="137"/>
      <c r="E63" s="137">
        <f>'将来負担比率（分子）の構造'!J$44</f>
        <v>573</v>
      </c>
      <c r="F63" s="137"/>
      <c r="G63" s="137"/>
      <c r="H63" s="137">
        <f>'将来負担比率（分子）の構造'!K$44</f>
        <v>618</v>
      </c>
      <c r="I63" s="137"/>
      <c r="J63" s="137"/>
      <c r="K63" s="137">
        <f>'将来負担比率（分子）の構造'!L$44</f>
        <v>537</v>
      </c>
      <c r="L63" s="137"/>
      <c r="M63" s="137"/>
      <c r="N63" s="137">
        <f>'将来負担比率（分子）の構造'!M$44</f>
        <v>444</v>
      </c>
      <c r="O63" s="137"/>
      <c r="P63" s="137"/>
    </row>
    <row r="64" spans="1:16" x14ac:dyDescent="0.15">
      <c r="A64" s="137" t="s">
        <v>27</v>
      </c>
      <c r="B64" s="137">
        <f>'将来負担比率（分子）の構造'!I$43</f>
        <v>27248</v>
      </c>
      <c r="C64" s="137"/>
      <c r="D64" s="137"/>
      <c r="E64" s="137">
        <f>'将来負担比率（分子）の構造'!J$43</f>
        <v>26155</v>
      </c>
      <c r="F64" s="137"/>
      <c r="G64" s="137"/>
      <c r="H64" s="137">
        <f>'将来負担比率（分子）の構造'!K$43</f>
        <v>24415</v>
      </c>
      <c r="I64" s="137"/>
      <c r="J64" s="137"/>
      <c r="K64" s="137">
        <f>'将来負担比率（分子）の構造'!L$43</f>
        <v>23611</v>
      </c>
      <c r="L64" s="137"/>
      <c r="M64" s="137"/>
      <c r="N64" s="137">
        <f>'将来負担比率（分子）の構造'!M$43</f>
        <v>22057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25943</v>
      </c>
      <c r="C66" s="137"/>
      <c r="D66" s="137"/>
      <c r="E66" s="137">
        <f>'将来負担比率（分子）の構造'!J$41</f>
        <v>23485</v>
      </c>
      <c r="F66" s="137"/>
      <c r="G66" s="137"/>
      <c r="H66" s="137">
        <f>'将来負担比率（分子）の構造'!K$41</f>
        <v>21497</v>
      </c>
      <c r="I66" s="137"/>
      <c r="J66" s="137"/>
      <c r="K66" s="137">
        <f>'将来負担比率（分子）の構造'!L$41</f>
        <v>19335</v>
      </c>
      <c r="L66" s="137"/>
      <c r="M66" s="137"/>
      <c r="N66" s="137">
        <f>'将来負担比率（分子）の構造'!M$41</f>
        <v>16981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2018-05-19T06:08:17Z</cp:lastPrinted>
  <dcterms:created xsi:type="dcterms:W3CDTF">2018-01-24T05:13:40Z</dcterms:created>
  <dcterms:modified xsi:type="dcterms:W3CDTF">2018-11-08T05:30:15Z</dcterms:modified>
</cp:coreProperties>
</file>