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71027"/>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E37" i="9"/>
  <c r="AM37" i="9"/>
  <c r="BE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U36" i="9" s="1"/>
  <c r="U37" i="9" s="1"/>
  <c r="AM34" i="9" l="1"/>
  <c r="AM35" i="9" s="1"/>
  <c r="AM36" i="9" s="1"/>
  <c r="BE34" i="9" l="1"/>
  <c r="BW34" i="9"/>
  <c r="BW35" i="9" s="1"/>
  <c r="BW36" i="9" s="1"/>
  <c r="BW37" i="9" s="1"/>
  <c r="CO34" i="9" l="1"/>
  <c r="CO35" i="9" s="1"/>
  <c r="CO36" i="9" s="1"/>
  <c r="CO37" i="9" s="1"/>
  <c r="CO38" i="9" s="1"/>
  <c r="CO39" i="9" s="1"/>
</calcChain>
</file>

<file path=xl/sharedStrings.xml><?xml version="1.0" encoding="utf-8"?>
<sst xmlns="http://schemas.openxmlformats.org/spreadsheetml/2006/main" count="1042" uniqueCount="571">
  <si>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</si>
  <si>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</si>
  <si>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</si>
  <si>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</si>
  <si>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</si>
  <si>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</si>
  <si>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</si>
  <si>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</si>
  <si>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</si>
  <si>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</si>
  <si>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</si>
  <si>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</si>
  <si>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</si>
  <si>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</si>
  <si>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</si>
  <si>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</si>
  <si>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</si>
  <si>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</si>
  <si>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</si>
  <si>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</si>
  <si>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</si>
  <si>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</si>
  <si>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</si>
  <si>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</si>
  <si>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</si>
  <si>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</si>
  <si>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</si>
  <si>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</si>
  <si>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</si>
  <si>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</si>
  <si>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</si>
  <si>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</si>
  <si>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</si>
  <si>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</si>
  <si>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</si>
  <si>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</si>
  <si>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</si>
  <si>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</si>
  <si>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</si>
  <si>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</si>
  <si>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</si>
  <si>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</si>
  <si>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</si>
  <si>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</si>
  <si>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</si>
  <si>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</si>
  <si>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</si>
  <si>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</si>
  <si>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</si>
  <si>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</si>
  <si>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</si>
  <si>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</si>
  <si>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</si>
  <si>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</si>
  <si>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</si>
  <si>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</si>
  <si>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</si>
  <si>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</si>
  <si>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</si>
  <si>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</si>
  <si>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</si>
  <si>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</si>
  <si>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</si>
  <si>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</si>
  <si>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</si>
  <si>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</si>
  <si>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</si>
  <si>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</si>
  <si>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</si>
  <si>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</si>
  <si>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</si>
  <si>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</si>
  <si>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</si>
  <si>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</si>
  <si>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</si>
  <si>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</si>
  <si>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</si>
  <si>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</si>
  <si>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</si>
  <si>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</si>
  <si>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</si>
  <si>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</si>
  <si>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春日井市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</si>
  <si>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</si>
  <si>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</si>
  <si>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</si>
  <si>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</si>
  <si>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</si>
  <si>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</si>
  <si>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</si>
  <si>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</si>
  <si>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</si>
  <si>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</si>
  <si>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</si>
  <si>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</si>
  <si>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</si>
  <si>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</si>
  <si>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</si>
  <si>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</si>
  <si>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</si>
  <si>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</si>
  <si>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</si>
  <si>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</si>
  <si>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</si>
  <si>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</si>
  <si>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</si>
  <si>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</si>
  <si>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</si>
  <si>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</si>
  <si>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</si>
  <si>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</si>
  <si>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</si>
  <si>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</si>
  <si>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</si>
  <si>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</si>
  <si>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</si>
  <si>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</si>
  <si>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</si>
  <si>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</si>
  <si>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</si>
  <si>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</si>
  <si>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</si>
  <si>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</si>
  <si>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</si>
  <si>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</si>
  <si>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</si>
  <si>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</si>
  <si>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</si>
  <si>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</si>
  <si>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</si>
  <si>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</si>
  <si>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</si>
  <si>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</si>
  <si>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</si>
  <si>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</si>
  <si>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</si>
  <si>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</si>
  <si>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</si>
  <si>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</si>
  <si>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</si>
  <si>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</si>
  <si>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</si>
  <si>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</si>
  <si>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</si>
  <si>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</si>
  <si>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</si>
  <si>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</si>
  <si>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</si>
  <si>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</si>
  <si>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</si>
  <si>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</si>
  <si>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</si>
  <si>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</si>
  <si>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</si>
  <si>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</si>
  <si>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</si>
  <si>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</si>
  <si>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</si>
  <si>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</si>
  <si>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</si>
  <si>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</si>
  <si>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</si>
  <si>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</si>
  <si>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</si>
  <si>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</si>
  <si>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</si>
  <si>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</si>
  <si>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</si>
  <si>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</si>
  <si>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</si>
  <si>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</si>
  <si>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</si>
  <si>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</si>
  <si>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</si>
  <si>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</si>
  <si>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</si>
  <si>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</si>
  <si>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</si>
  <si>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</si>
  <si>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</si>
  <si>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</si>
  <si>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</si>
  <si>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</si>
  <si>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</si>
  <si>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</si>
  <si>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</si>
  <si>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</si>
  <si>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</si>
  <si>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</si>
  <si>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</si>
  <si>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</si>
  <si>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</si>
  <si>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</si>
  <si>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</si>
  <si>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</si>
  <si>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</si>
  <si>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愛知県春日井市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</si>
  <si>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</si>
  <si>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</si>
  <si>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</si>
  <si>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</si>
  <si>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</si>
  <si>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</si>
  <si>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</si>
  <si>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</si>
  <si>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</si>
  <si>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</si>
  <si>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</si>
  <si>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</si>
  <si>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</si>
  <si>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</si>
  <si>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</si>
  <si>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</si>
  <si>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</si>
  <si>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</si>
  <si>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</si>
  <si>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</si>
  <si>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</si>
  <si>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</si>
  <si>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</si>
  <si>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</si>
  <si>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</si>
  <si>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</si>
  <si>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</si>
  <si>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</si>
  <si>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</si>
  <si>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</si>
  <si>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</si>
  <si>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</si>
  <si>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</si>
  <si>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</si>
  <si>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</si>
  <si>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</si>
  <si>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</si>
  <si>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</si>
  <si>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</si>
  <si>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</si>
  <si>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</si>
  <si>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</si>
  <si>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</si>
  <si>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</si>
  <si>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</si>
  <si>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</si>
  <si>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</si>
  <si>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</si>
  <si>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</si>
  <si>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</si>
  <si>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</si>
  <si>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</si>
  <si>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</si>
  <si>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</si>
  <si>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</si>
  <si>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</si>
  <si>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</si>
  <si>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</si>
  <si>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</si>
  <si>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</si>
  <si>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</si>
  <si>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</si>
  <si>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</si>
  <si>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</si>
  <si>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</si>
  <si>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</si>
  <si>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</si>
  <si>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</si>
  <si>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</si>
  <si>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</si>
  <si>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</si>
  <si>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</si>
  <si>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</si>
  <si>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</si>
  <si>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</si>
  <si>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</si>
  <si>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</si>
  <si>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</si>
  <si>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</si>
  <si>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</si>
  <si>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</si>
  <si>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</si>
  <si>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</si>
  <si>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</si>
  <si>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</si>
  <si>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</si>
  <si>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</si>
  <si>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</si>
  <si>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</si>
  <si>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</si>
  <si>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</si>
  <si>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</si>
  <si>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</si>
  <si>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</si>
  <si>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</si>
  <si>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</si>
  <si>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</si>
  <si>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</si>
  <si>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</si>
  <si>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</si>
  <si>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</si>
  <si>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</si>
  <si>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</si>
  <si>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</si>
  <si>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</si>
  <si>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</si>
  <si>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</si>
  <si>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</si>
  <si>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</si>
  <si>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</si>
  <si>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</si>
  <si>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</si>
  <si>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</si>
  <si>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</si>
  <si>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</si>
  <si>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</si>
  <si>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</si>
  <si>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</si>
  <si>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</si>
  <si>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</si>
  <si>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</si>
  <si>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</si>
  <si>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</si>
  <si>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</si>
  <si>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</si>
  <si>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</si>
  <si>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</si>
  <si>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</si>
  <si>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</si>
  <si>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</si>
  <si>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</si>
  <si>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</si>
  <si>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</si>
  <si>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</si>
  <si>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</si>
  <si>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</si>
  <si>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</si>
  <si>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</si>
  <si>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</si>
  <si>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</si>
  <si>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</si>
  <si>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</si>
  <si>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</si>
  <si>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</si>
  <si>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</si>
  <si>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</si>
  <si>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</si>
  <si>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</si>
  <si>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</si>
  <si>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愛知県春日井市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</si>
  <si>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</si>
  <si>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</si>
  <si>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</si>
  <si>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</si>
  <si>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</si>
  <si>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</si>
  <si>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</si>
  <si>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</si>
  <si>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</si>
  <si>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</si>
  <si>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</si>
  <si>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</si>
  <si>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</si>
  <si>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</si>
  <si>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</si>
  <si>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</si>
  <si>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</si>
  <si>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</si>
  <si>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</si>
  <si>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</si>
  <si>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春日井市公共用地先行取得事業特別会計</t>
    <phoneticPr fontId="5"/>
  </si>
  <si>
    <t>-</t>
    <phoneticPr fontId="5"/>
  </si>
  <si>
    <t>春日井市民家防音事業特別会計</t>
    <phoneticPr fontId="5"/>
  </si>
  <si>
    <t>春日井市潮見坂平和公園事業特別会計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</si>
  <si>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</si>
  <si>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</si>
  <si>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</si>
  <si>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</si>
  <si>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</si>
  <si>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</si>
  <si>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</si>
  <si>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</si>
  <si>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</si>
  <si>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</si>
  <si>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</si>
  <si>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</si>
  <si>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</si>
  <si>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春日井市国民健康保険事業特別会計</t>
    <phoneticPr fontId="5"/>
  </si>
  <si>
    <t>春日井市後期高齢者医療事業特別会計</t>
    <phoneticPr fontId="5"/>
  </si>
  <si>
    <t>春日井市介護保険事業特別会計</t>
    <phoneticPr fontId="5"/>
  </si>
  <si>
    <t>春日井市介護サービス事業特別会計</t>
    <phoneticPr fontId="5"/>
  </si>
  <si>
    <t>春日井市水道事業会計</t>
    <phoneticPr fontId="5"/>
  </si>
  <si>
    <t>法適用企業</t>
    <phoneticPr fontId="5"/>
  </si>
  <si>
    <t>春日井市春日井市民病院事業会計</t>
    <phoneticPr fontId="5"/>
  </si>
  <si>
    <t>春日井市公共下水道事業会計</t>
    <phoneticPr fontId="5"/>
  </si>
  <si>
    <t>春日井市松河戸土地区画整理事業特別会計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</si>
  <si>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</si>
  <si>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</si>
  <si>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</si>
  <si>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</si>
  <si>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</si>
  <si>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</si>
  <si>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</si>
  <si>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</si>
  <si>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</si>
  <si>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</si>
  <si>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</si>
  <si>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</si>
  <si>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</si>
  <si>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</si>
  <si>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</si>
  <si>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</si>
  <si>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</si>
  <si>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</si>
  <si>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</si>
  <si>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</si>
  <si>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</si>
  <si>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</si>
  <si>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</si>
  <si>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</si>
  <si>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</si>
  <si>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</si>
  <si>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</si>
  <si>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</si>
  <si>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</si>
  <si>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</si>
  <si>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</si>
  <si>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</si>
  <si>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</si>
  <si>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</si>
  <si>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</si>
  <si>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</si>
  <si>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</si>
  <si>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</si>
  <si>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</si>
  <si>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</si>
  <si>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</si>
  <si>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</si>
  <si>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</si>
  <si>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</si>
  <si>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</si>
  <si>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</si>
  <si>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</si>
  <si>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</si>
  <si>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</si>
  <si>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</si>
  <si>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</si>
  <si>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</si>
  <si>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</si>
  <si>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</si>
  <si>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</si>
  <si>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</si>
  <si>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</si>
  <si>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</si>
  <si>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</si>
  <si>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</si>
  <si>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</si>
  <si>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</si>
  <si>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</si>
  <si>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</si>
  <si>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</si>
  <si>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</si>
  <si>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</si>
  <si>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</si>
  <si>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</si>
  <si>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</si>
  <si>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</si>
  <si>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</si>
  <si>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</si>
  <si>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</si>
  <si>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</si>
  <si>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</si>
  <si>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</si>
  <si>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</si>
  <si>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</si>
  <si>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</si>
  <si>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</si>
  <si>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</si>
  <si>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</si>
  <si>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</si>
  <si>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</si>
  <si>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</si>
  <si>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</si>
  <si>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</si>
  <si>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</si>
  <si>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</si>
  <si>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</si>
  <si>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</si>
  <si>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</si>
  <si>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</si>
  <si>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</si>
  <si>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</si>
  <si>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</si>
  <si>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</si>
  <si>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</si>
  <si>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</si>
  <si>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</si>
  <si>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</si>
  <si>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</si>
  <si>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</si>
  <si>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</si>
  <si>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</si>
  <si>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</si>
  <si>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</si>
  <si>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</si>
  <si>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</si>
  <si>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</si>
  <si>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</si>
  <si>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</si>
  <si>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</si>
  <si>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</si>
  <si>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</si>
  <si>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</si>
  <si>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</si>
  <si>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</si>
  <si>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</si>
  <si>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</si>
  <si>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</si>
  <si>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</si>
  <si>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</si>
  <si>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</si>
  <si>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</si>
  <si>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</si>
  <si>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</si>
  <si>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</si>
  <si>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</si>
  <si>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</si>
  <si>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</si>
  <si>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</si>
  <si>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</si>
  <si>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</si>
  <si>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</si>
  <si>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1.55</t>
  </si>
  <si>
    <t>▲ 1.15</t>
  </si>
  <si>
    <t>春日井市春日井市民病院事業会計</t>
  </si>
  <si>
    <t>春日井市水道事業会計</t>
  </si>
  <si>
    <t>一般会計</t>
  </si>
  <si>
    <t>春日井市介護保険事業特別会計</t>
  </si>
  <si>
    <t>春日井市松河戸土地区画整理事業特別会計</t>
  </si>
  <si>
    <t>春日井市後期高齢者医療事業特別会計</t>
  </si>
  <si>
    <t>春日井市公共下水道事業会計</t>
  </si>
  <si>
    <t>春日井市公共用地先行取得事業特別会計</t>
  </si>
  <si>
    <t>その他会計（赤字）</t>
  </si>
  <si>
    <t>▲ 3.08</t>
  </si>
  <si>
    <t>▲ 1.18</t>
  </si>
  <si>
    <t>その他会計（黒字）</t>
  </si>
  <si>
    <t>-</t>
    <phoneticPr fontId="2"/>
  </si>
  <si>
    <t>-</t>
    <phoneticPr fontId="2"/>
  </si>
  <si>
    <t>-</t>
    <phoneticPr fontId="2"/>
  </si>
  <si>
    <t>尾張東部火葬場管理組合</t>
    <rPh sb="0" eb="2">
      <t>オワリ</t>
    </rPh>
    <rPh sb="2" eb="4">
      <t>トウブ</t>
    </rPh>
    <rPh sb="4" eb="7">
      <t>カソウバ</t>
    </rPh>
    <rPh sb="7" eb="9">
      <t>カンリ</t>
    </rPh>
    <rPh sb="9" eb="11">
      <t>クミアイ</t>
    </rPh>
    <phoneticPr fontId="30"/>
  </si>
  <si>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30"/>
  </si>
  <si>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</si>
  <si>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</si>
  <si>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かすがい市民文化財団</t>
    <rPh sb="4" eb="6">
      <t>シミン</t>
    </rPh>
    <rPh sb="6" eb="8">
      <t>ブンカ</t>
    </rPh>
    <rPh sb="8" eb="10">
      <t>ザイダン</t>
    </rPh>
    <phoneticPr fontId="30"/>
  </si>
  <si>
    <t>春日井市土地開発公社</t>
    <rPh sb="0" eb="4">
      <t>カスガイシ</t>
    </rPh>
    <rPh sb="4" eb="6">
      <t>トチ</t>
    </rPh>
    <rPh sb="6" eb="8">
      <t>カイハツ</t>
    </rPh>
    <rPh sb="8" eb="10">
      <t>コウシャ</t>
    </rPh>
    <phoneticPr fontId="30"/>
  </si>
  <si>
    <t>春日井市健康管理事業団</t>
    <rPh sb="0" eb="4">
      <t>カスガイシ</t>
    </rPh>
    <rPh sb="4" eb="6">
      <t>ケンコウ</t>
    </rPh>
    <rPh sb="6" eb="8">
      <t>カンリ</t>
    </rPh>
    <rPh sb="8" eb="11">
      <t>ジギョウダン</t>
    </rPh>
    <phoneticPr fontId="30"/>
  </si>
  <si>
    <t>春日井市スポーツ・ふれあい財団</t>
    <rPh sb="0" eb="4">
      <t>カスガイシ</t>
    </rPh>
    <rPh sb="13" eb="15">
      <t>ザイダン</t>
    </rPh>
    <phoneticPr fontId="30"/>
  </si>
  <si>
    <t>春日井市食育推進給食会</t>
    <rPh sb="0" eb="3">
      <t>カスガイ</t>
    </rPh>
    <rPh sb="3" eb="4">
      <t>シ</t>
    </rPh>
    <rPh sb="4" eb="5">
      <t>ショク</t>
    </rPh>
    <rPh sb="5" eb="6">
      <t>イク</t>
    </rPh>
    <rPh sb="6" eb="8">
      <t>スイシン</t>
    </rPh>
    <rPh sb="8" eb="10">
      <t>キュウショク</t>
    </rPh>
    <rPh sb="10" eb="11">
      <t>カイ</t>
    </rPh>
    <phoneticPr fontId="30"/>
  </si>
  <si>
    <t>勝川開発</t>
    <rPh sb="0" eb="2">
      <t>カチガワ</t>
    </rPh>
    <rPh sb="2" eb="4">
      <t>カイハツ</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</si>
  <si>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</si>
  <si>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</si>
  <si>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</si>
  <si>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</si>
  <si>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</si>
  <si>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</si>
  <si>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</si>
  <si>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</si>
  <si>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</si>
  <si>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</si>
  <si>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</si>
  <si>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</si>
  <si>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</si>
  <si>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いずれも類似団体より高い水準にあるが、将来負担比率については、平成27年度と比較し6.9％の減少となっている。また、今後も地方債残高は減少し、将来負担比率は減少する見込みである。
こうした状況下にあるものの、有形固定資産減価償却率が増加傾向となる場合は、施設の老朽化対策に係る事業の推進を再考する必要性があるため、今後の推移を注視していく。現段階では、平成28年度に策定した公共施設等マネジメント計画や平成31年度(予定)に策定する個別施設計画に基づき、施設の長寿命化等を適切に進めていくことが肝要である。</t>
    <phoneticPr fontId="5"/>
  </si>
  <si>
    <t>実質公債費比率は類似団体と比較して同水準となっているが、将来負担比率は高い状況となっている。これは、人口急増が始まった昭和40年代半ばからの都市環境整備に多額の地方債を活用したことにより、一般会計の地方債残高、公共下水道事業特別会計の地方債残高、土地開発公社への負担額等が多くなっているためである。しかし、土地開発公社の経営健全化等を進めてきたことにより、将来負担比率は減少してきており、今後も土地開発公社の経営健全化に努めるとともに、実質公債費比率についても、地方債の計画的な借入を行うことにより、公債費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</si>
</sst>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6A5D-4C4F-AC60-A0C83983C9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29784</c:v>
                </c:pt>
                <c:pt idx="1">
                  <c:v>44414</c:v>
                </c:pt>
                <c:pt idx="2">
                  <c:v>31839</c:v>
                </c:pt>
                <c:pt idx="3">
                  <c:v>39991</c:v>
                </c:pt>
                <c:pt idx="4">
                  <c:v>48359</c:v>
                </c:pt>
              </c:numCache>
            </c:numRef>
          </c:val>
          <c:smooth val="0"/>
          <c:extLst>
            <c:ext xmlns:c16="http://schemas.microsoft.com/office/drawing/2014/chart" uri="{C3380CC4-5D6E-409C-BE32-E72D297353CC}">
              <c16:uniqueId val="{00000001-6A5D-4C4F-AC60-A0C83983C9A0}"/>
            </c:ext>
          </c:extLst>
        </c:ser>
        <c:dLbls>
          <c:showLegendKey val="0"/>
          <c:showVal val="0"/>
          <c:showCatName val="0"/>
          <c:showSerName val="0"/>
          <c:showPercent val="0"/>
          <c:showBubbleSize val="0"/>
        </c:dLbls>
        <c:marker val="1"/>
        <c:smooth val="0"/>
        <c:axId val="405352720"/>
        <c:axId val="406115408"/>
      </c:lineChart>
      <c:catAx>
        <c:axId val="405352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115408"/>
        <c:crosses val="autoZero"/>
        <c:auto val="1"/>
        <c:lblAlgn val="ctr"/>
        <c:lblOffset val="100"/>
        <c:tickLblSkip val="1"/>
        <c:tickMarkSkip val="1"/>
        <c:noMultiLvlLbl val="0"/>
      </c:catAx>
      <c:valAx>
        <c:axId val="4061154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352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4.13</c:v>
                </c:pt>
                <c:pt idx="1">
                  <c:v>5.6</c:v>
                </c:pt>
                <c:pt idx="2">
                  <c:v>4.66</c:v>
                </c:pt>
                <c:pt idx="3">
                  <c:v>5.41</c:v>
                </c:pt>
                <c:pt idx="4">
                  <c:v>4.1399999999999997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9.4</c:v>
                </c:pt>
                <c:pt idx="1">
                  <c:v>9.36</c:v>
                </c:pt>
                <c:pt idx="2">
                  <c:v>9.16</c:v>
                </c:pt>
                <c:pt idx="3">
                  <c:v>10.199999999999999</c:v>
                </c:pt>
                <c:pt idx="4">
                  <c:v>11.64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6255432"/>
        <c:axId val="406699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-1.55</c:v>
                </c:pt>
                <c:pt idx="1">
                  <c:v>1.72</c:v>
                </c:pt>
                <c:pt idx="2">
                  <c:v>-1.1499999999999999</c:v>
                </c:pt>
                <c:pt idx="3">
                  <c:v>2.09</c:v>
                </c:pt>
                <c:pt idx="4">
                  <c:v>0.15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6255432"/>
        <c:axId val="406699752"/>
      </c:lineChart>
      <c:catAx>
        <c:axId val="406255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699752"/>
        <c:crosses val="autoZero"/>
        <c:auto val="1"/>
        <c:lblAlgn val="ctr"/>
        <c:lblOffset val="100"/>
        <c:tickLblSkip val="1"/>
        <c:tickMarkSkip val="1"/>
        <c:noMultiLvlLbl val="0"/>
      </c:catAx>
      <c:valAx>
        <c:axId val="406699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255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0.02</c:v>
                </c:pt>
                <c:pt idx="4">
                  <c:v>#N/A</c:v>
                </c:pt>
                <c:pt idx="5">
                  <c:v>0.2</c:v>
                </c:pt>
                <c:pt idx="6">
                  <c:v>#N/A</c:v>
                </c:pt>
                <c:pt idx="7">
                  <c:v>1.28</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3.08</c:v>
                </c:pt>
                <c:pt idx="1">
                  <c:v>#N/A</c:v>
                </c:pt>
                <c:pt idx="2">
                  <c:v>1.18</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春日井市公共用地先行取得事業特別会計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春日井市公共下水道事業会計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春日井市後期高齢者医療事業特別会計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0.11</c:v>
                </c:pt>
                <c:pt idx="4">
                  <c:v>#N/A</c:v>
                </c:pt>
                <c:pt idx="5">
                  <c:v>0.14000000000000001</c:v>
                </c:pt>
                <c:pt idx="6">
                  <c:v>#N/A</c:v>
                </c:pt>
                <c:pt idx="7">
                  <c:v>0.14000000000000001</c:v>
                </c:pt>
                <c:pt idx="8">
                  <c:v>#N/A</c:v>
                </c:pt>
                <c:pt idx="9">
                  <c:v>0.17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春日井市松河戸土地区画整理事業特別会計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春日井市介護保険事業特別会計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0.16</c:v>
                </c:pt>
                <c:pt idx="2">
                  <c:v>#N/A</c:v>
                </c:pt>
                <c:pt idx="3">
                  <c:v>0.26</c:v>
                </c:pt>
                <c:pt idx="4">
                  <c:v>#N/A</c:v>
                </c:pt>
                <c:pt idx="5">
                  <c:v>0.13</c:v>
                </c:pt>
                <c:pt idx="6">
                  <c:v>#N/A</c:v>
                </c:pt>
                <c:pt idx="7">
                  <c:v>0.45</c:v>
                </c:pt>
                <c:pt idx="8">
                  <c:v>#N/A</c:v>
                </c:pt>
                <c:pt idx="9">
                  <c:v>0.85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4.12</c:v>
                </c:pt>
                <c:pt idx="2">
                  <c:v>#N/A</c:v>
                </c:pt>
                <c:pt idx="3">
                  <c:v>5.59</c:v>
                </c:pt>
                <c:pt idx="4">
                  <c:v>#N/A</c:v>
                </c:pt>
                <c:pt idx="5">
                  <c:v>4.6500000000000004</c:v>
                </c:pt>
                <c:pt idx="6">
                  <c:v>#N/A</c:v>
                </c:pt>
                <c:pt idx="7">
                  <c:v>5.41</c:v>
                </c:pt>
                <c:pt idx="8">
                  <c:v>#N/A</c:v>
                </c:pt>
                <c:pt idx="9">
                  <c:v>4.1399999999999997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春日井市水道事業会計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12.3</c:v>
                </c:pt>
                <c:pt idx="2">
                  <c:v>#N/A</c:v>
                </c:pt>
                <c:pt idx="3">
                  <c:v>12.21</c:v>
                </c:pt>
                <c:pt idx="4">
                  <c:v>#N/A</c:v>
                </c:pt>
                <c:pt idx="5">
                  <c:v>8.5399999999999991</c:v>
                </c:pt>
                <c:pt idx="6">
                  <c:v>#N/A</c:v>
                </c:pt>
                <c:pt idx="7">
                  <c:v>8.3800000000000008</c:v>
                </c:pt>
                <c:pt idx="8">
                  <c:v>#N/A</c:v>
                </c:pt>
                <c:pt idx="9">
                  <c:v>8.1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春日井市春日井市民病院事業会計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12.9</c:v>
                </c:pt>
                <c:pt idx="2">
                  <c:v>#N/A</c:v>
                </c:pt>
                <c:pt idx="3">
                  <c:v>12.75</c:v>
                </c:pt>
                <c:pt idx="4">
                  <c:v>#N/A</c:v>
                </c:pt>
                <c:pt idx="5">
                  <c:v>13.06</c:v>
                </c:pt>
                <c:pt idx="6">
                  <c:v>#N/A</c:v>
                </c:pt>
                <c:pt idx="7">
                  <c:v>13.37</c:v>
                </c:pt>
                <c:pt idx="8">
                  <c:v>#N/A</c:v>
                </c:pt>
                <c:pt idx="9">
                  <c:v>13.79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7247216"/>
        <c:axId val="307787360"/>
      </c:barChart>
      <c:catAx>
        <c:axId val="40724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787360"/>
        <c:crosses val="autoZero"/>
        <c:auto val="1"/>
        <c:lblAlgn val="ctr"/>
        <c:lblOffset val="100"/>
        <c:tickLblSkip val="1"/>
        <c:tickMarkSkip val="1"/>
        <c:noMultiLvlLbl val="0"/>
      </c:catAx>
      <c:valAx>
        <c:axId val="30778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247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9468</c:v>
                </c:pt>
                <c:pt idx="5">
                  <c:v>9784</c:v>
                </c:pt>
                <c:pt idx="8">
                  <c:v>10062</c:v>
                </c:pt>
                <c:pt idx="11">
                  <c:v>9516</c:v>
                </c:pt>
                <c:pt idx="14">
                  <c:v>9205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68</c:v>
                </c:pt>
                <c:pt idx="3">
                  <c:v>68</c:v>
                </c:pt>
                <c:pt idx="6">
                  <c:v>68</c:v>
                </c:pt>
                <c:pt idx="9">
                  <c:v>58</c:v>
                </c:pt>
                <c:pt idx="12">
                  <c:v>58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5</c:v>
                </c:pt>
                <c:pt idx="6">
                  <c:v>5</c:v>
                </c:pt>
                <c:pt idx="9">
                  <c:v>5</c:v>
                </c:pt>
                <c:pt idx="12">
                  <c:v>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3439</c:v>
                </c:pt>
                <c:pt idx="3">
                  <c:v>3517</c:v>
                </c:pt>
                <c:pt idx="6">
                  <c:v>3581</c:v>
                </c:pt>
                <c:pt idx="9">
                  <c:v>3524</c:v>
                </c:pt>
                <c:pt idx="12">
                  <c:v>3187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10151</c:v>
                </c:pt>
                <c:pt idx="3">
                  <c:v>9871</c:v>
                </c:pt>
                <c:pt idx="6">
                  <c:v>9573</c:v>
                </c:pt>
                <c:pt idx="9">
                  <c:v>8416</c:v>
                </c:pt>
                <c:pt idx="12">
                  <c:v>8185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2036616"/>
        <c:axId val="306819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4195</c:v>
                </c:pt>
                <c:pt idx="2">
                  <c:v>#N/A</c:v>
                </c:pt>
                <c:pt idx="3">
                  <c:v>#N/A</c:v>
                </c:pt>
                <c:pt idx="4">
                  <c:v>3677</c:v>
                </c:pt>
                <c:pt idx="5">
                  <c:v>#N/A</c:v>
                </c:pt>
                <c:pt idx="6">
                  <c:v>#N/A</c:v>
                </c:pt>
                <c:pt idx="7">
                  <c:v>3165</c:v>
                </c:pt>
                <c:pt idx="8">
                  <c:v>#N/A</c:v>
                </c:pt>
                <c:pt idx="9">
                  <c:v>#N/A</c:v>
                </c:pt>
                <c:pt idx="10">
                  <c:v>2487</c:v>
                </c:pt>
                <c:pt idx="11">
                  <c:v>#N/A</c:v>
                </c:pt>
                <c:pt idx="12">
                  <c:v>#N/A</c:v>
                </c:pt>
                <c:pt idx="13">
                  <c:v>2229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2036616"/>
        <c:axId val="306819064"/>
      </c:lineChart>
      <c:catAx>
        <c:axId val="41203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819064"/>
        <c:crosses val="autoZero"/>
        <c:auto val="1"/>
        <c:lblAlgn val="ctr"/>
        <c:lblOffset val="100"/>
        <c:tickLblSkip val="1"/>
        <c:tickMarkSkip val="1"/>
        <c:noMultiLvlLbl val="0"/>
      </c:catAx>
      <c:valAx>
        <c:axId val="306819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36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74730</c:v>
                </c:pt>
                <c:pt idx="5">
                  <c:v>73895</c:v>
                </c:pt>
                <c:pt idx="8">
                  <c:v>72324</c:v>
                </c:pt>
                <c:pt idx="11">
                  <c:v>71429</c:v>
                </c:pt>
                <c:pt idx="14">
                  <c:v>69964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37083</c:v>
                </c:pt>
                <c:pt idx="5">
                  <c:v>35552</c:v>
                </c:pt>
                <c:pt idx="8">
                  <c:v>34862</c:v>
                </c:pt>
                <c:pt idx="11">
                  <c:v>34927</c:v>
                </c:pt>
                <c:pt idx="14">
                  <c:v>34638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9064</c:v>
                </c:pt>
                <c:pt idx="5">
                  <c:v>9244</c:v>
                </c:pt>
                <c:pt idx="8">
                  <c:v>9170</c:v>
                </c:pt>
                <c:pt idx="11">
                  <c:v>10406</c:v>
                </c:pt>
                <c:pt idx="14">
                  <c:v>11428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17448</c:v>
                </c:pt>
                <c:pt idx="3">
                  <c:v>15796</c:v>
                </c:pt>
                <c:pt idx="6">
                  <c:v>13610</c:v>
                </c:pt>
                <c:pt idx="9">
                  <c:v>12028</c:v>
                </c:pt>
                <c:pt idx="12">
                  <c:v>9980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12843</c:v>
                </c:pt>
                <c:pt idx="3">
                  <c:v>12715</c:v>
                </c:pt>
                <c:pt idx="6">
                  <c:v>11189</c:v>
                </c:pt>
                <c:pt idx="9">
                  <c:v>10187</c:v>
                </c:pt>
                <c:pt idx="12">
                  <c:v>9739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c:v>
                </c:pt>
                <c:pt idx="3">
                  <c:v>33</c:v>
                </c:pt>
                <c:pt idx="6">
                  <c:v>29</c:v>
                </c:pt>
                <c:pt idx="9">
                  <c:v>25</c:v>
                </c:pt>
                <c:pt idx="12">
                  <c:v>21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48450</c:v>
                </c:pt>
                <c:pt idx="3">
                  <c:v>47007</c:v>
                </c:pt>
                <c:pt idx="6">
                  <c:v>46012</c:v>
                </c:pt>
                <c:pt idx="9">
                  <c:v>44501</c:v>
                </c:pt>
                <c:pt idx="12">
                  <c:v>41204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761</c:v>
                </c:pt>
                <c:pt idx="3">
                  <c:v>725</c:v>
                </c:pt>
                <c:pt idx="6">
                  <c:v>688</c:v>
                </c:pt>
                <c:pt idx="9">
                  <c:v>650</c:v>
                </c:pt>
                <c:pt idx="12">
                  <c:v>611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80058</c:v>
                </c:pt>
                <c:pt idx="3">
                  <c:v>80293</c:v>
                </c:pt>
                <c:pt idx="6">
                  <c:v>79224</c:v>
                </c:pt>
                <c:pt idx="9">
                  <c:v>79483</c:v>
                </c:pt>
                <c:pt idx="12">
                  <c:v>81126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6804120"/>
        <c:axId val="415732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38720</c:v>
                </c:pt>
                <c:pt idx="2">
                  <c:v>#N/A</c:v>
                </c:pt>
                <c:pt idx="3">
                  <c:v>#N/A</c:v>
                </c:pt>
                <c:pt idx="4">
                  <c:v>37879</c:v>
                </c:pt>
                <c:pt idx="5">
                  <c:v>#N/A</c:v>
                </c:pt>
                <c:pt idx="6">
                  <c:v>#N/A</c:v>
                </c:pt>
                <c:pt idx="7">
                  <c:v>34396</c:v>
                </c:pt>
                <c:pt idx="8">
                  <c:v>#N/A</c:v>
                </c:pt>
                <c:pt idx="9">
                  <c:v>#N/A</c:v>
                </c:pt>
                <c:pt idx="10">
                  <c:v>30111</c:v>
                </c:pt>
                <c:pt idx="11">
                  <c:v>#N/A</c:v>
                </c:pt>
                <c:pt idx="12">
                  <c:v>#N/A</c:v>
                </c:pt>
                <c:pt idx="13">
                  <c:v>26650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6804120"/>
        <c:axId val="415732696"/>
      </c:lineChart>
      <c:catAx>
        <c:axId val="30680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732696"/>
        <c:crosses val="autoZero"/>
        <c:auto val="1"/>
        <c:lblAlgn val="ctr"/>
        <c:lblOffset val="100"/>
        <c:tickLblSkip val="1"/>
        <c:tickMarkSkip val="1"/>
        <c:noMultiLvlLbl val="0"/>
      </c:catAx>
      <c:valAx>
        <c:axId val="415732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0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{0D848D03-1F1C-4F77-9B0C-708AFBD488B5}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1EA-47AB-A4A7-167CE961836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{EF5546D1-72A4-4CBD-8745-456369175363}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1EA-47AB-A4A7-167CE961836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{B372A95D-1B2F-4C65-A7AB-70CFF418BE34}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1EA-47AB-A4A7-167CE961836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{ECE5D084-2E40-4562-A1FF-73AA245E01FD}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1EA-47AB-A4A7-167CE961836C}"/>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{8D94B3A5-674A-4CE2-A42E-90C00E91B91A}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1EA-47AB-A4A7-167CE96183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63.6</c:v>
                </c:pt>
              </c:numCache>
            </c:numRef>
          </c:xVal>
          <c:yVal>
            <c:numRef>
              <c:f>公会計指標分析・財政指標組合せ分析表!$K$51:$O$51</c:f>
              <c:numCache>
                <c:formatCode>#,##0.0;"▲ "#,##0.0</c:formatCode>
                <c:ptCount val="5"/>
                <c:pt idx="4">
                  <c:v>53.5</c:v>
                </c:pt>
              </c:numCache>
            </c:numRef>
          </c:yVal>
          <c:smooth val="0"/>
          <c:extLst>
            <c:ext xmlns:c16="http://schemas.microsoft.com/office/drawing/2014/chart" uri="{C3380CC4-5D6E-409C-BE32-E72D297353CC}">
              <c16:uniqueId val="{00000005-61EA-47AB-A4A7-167CE961836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{757CB148-9078-4670-8FEA-31E5CDF6EEBC}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1EA-47AB-A4A7-167CE961836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{3D769A6E-20C3-4312-B9B7-B948A086AEF1}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1EA-47AB-A4A7-167CE961836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{D98E4112-0ECB-45C3-BB41-94261E20F819}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1EA-47AB-A4A7-167CE961836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{4B530205-C6AC-4445-AC6F-08FBB49997C6}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1EA-47AB-A4A7-167CE961836C}"/>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{AF288AA9-F829-46AE-AC98-AB429C1942E0}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1EA-47AB-A4A7-167CE96183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57.2</c:v>
                </c:pt>
              </c:numCache>
            </c:numRef>
          </c:xVal>
          <c:yVal>
            <c:numRef>
              <c:f>公会計指標分析・財政指標組合せ分析表!$K$55:$O$55</c:f>
              <c:numCache>
                <c:formatCode>#,##0.0;"▲ "#,##0.0</c:formatCode>
                <c:ptCount val="5"/>
                <c:pt idx="4">
                  <c:v>31</c:v>
                </c:pt>
              </c:numCache>
            </c:numRef>
          </c:yVal>
          <c:smooth val="0"/>
          <c:extLst>
            <c:ext xmlns:c16="http://schemas.microsoft.com/office/drawing/2014/chart" uri="{C3380CC4-5D6E-409C-BE32-E72D297353CC}">
              <c16:uniqueId val="{0000000B-61EA-47AB-A4A7-167CE961836C}"/>
            </c:ext>
          </c:extLst>
        </c:ser>
        <c:dLbls>
          <c:showLegendKey val="0"/>
          <c:showVal val="0"/>
          <c:showCatName val="0"/>
          <c:showSerName val="0"/>
          <c:showPercent val="0"/>
          <c:showBubbleSize val="0"/>
        </c:dLbls>
        <c:axId val="357545920"/>
        <c:axId val="357606648"/>
      </c:scatterChart>
      <c:valAx>
        <c:axId val="357545920"/>
        <c:scaling>
          <c:orientation val="minMax"/>
          <c:max val="64.199999999999989"/>
          <c:min val="56.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7606648"/>
        <c:crosses val="autoZero"/>
        <c:crossBetween val="midCat"/>
      </c:valAx>
      <c:valAx>
        <c:axId val="357606648"/>
        <c:scaling>
          <c:orientation val="minMax"/>
          <c:max val="58"/>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7545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{31A5773D-842A-4574-A280-E8BA8491DF38}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EA8-47C8-961A-5297C485F41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{F924A01D-2FA7-4C0F-B9C7-F5993EDEA365}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EA8-47C8-961A-5297C485F41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{7284F92B-5558-4673-BB7C-BD6EF09D2856}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EA8-47C8-961A-5297C485F41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{1B605617-0973-4F86-9938-C6193FF88DB9}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EA8-47C8-961A-5297C485F41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{9FD6E30B-F5B5-48CD-89EF-B3DAE30FCAE8}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EA8-47C8-961A-5297C485F4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8</c:v>
                </c:pt>
                <c:pt idx="2">
                  <c:v>7.6</c:v>
                </c:pt>
                <c:pt idx="3">
                  <c:v>6.3</c:v>
                </c:pt>
                <c:pt idx="4">
                  <c:v>5.3</c:v>
                </c:pt>
              </c:numCache>
            </c:numRef>
          </c:xVal>
          <c:yVal>
            <c:numRef>
              <c:f>公会計指標分析・財政指標組合せ分析表!$K$73:$O$73</c:f>
              <c:numCache>
                <c:formatCode>#,##0.0;"▲ "#,##0.0</c:formatCode>
                <c:ptCount val="5"/>
                <c:pt idx="0">
                  <c:v>82</c:v>
                </c:pt>
                <c:pt idx="1">
                  <c:v>78.400000000000006</c:v>
                </c:pt>
                <c:pt idx="2">
                  <c:v>71.5</c:v>
                </c:pt>
                <c:pt idx="3">
                  <c:v>60.4</c:v>
                </c:pt>
                <c:pt idx="4">
                  <c:v>53.5</c:v>
                </c:pt>
              </c:numCache>
            </c:numRef>
          </c:yVal>
          <c:smooth val="0"/>
          <c:extLst>
            <c:ext xmlns:c16="http://schemas.microsoft.com/office/drawing/2014/chart" uri="{C3380CC4-5D6E-409C-BE32-E72D297353CC}">
              <c16:uniqueId val="{00000005-7EA8-47C8-961A-5297C485F41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{85064335-8DBC-41DB-A70F-7441F12923F8}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EA8-47C8-961A-5297C485F41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{6CD100B1-F4E8-4CB9-BC1F-79905DD35763}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EA8-47C8-961A-5297C485F41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{40EC8C8A-C2B5-4682-9775-314FF5FA1F98}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EA8-47C8-961A-5297C485F41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{A336E366-2BF7-4E2C-9F98-B9E07F30CE2D}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EA8-47C8-961A-5297C485F41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{0A2FE255-8263-46EA-84DD-5B64FE376C76}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EA8-47C8-961A-5297C485F4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c:ext xmlns:c16="http://schemas.microsoft.com/office/drawing/2014/chart" uri="{C3380CC4-5D6E-409C-BE32-E72D297353CC}">
              <c16:uniqueId val="{0000000B-7EA8-47C8-961A-5297C485F41B}"/>
            </c:ext>
          </c:extLst>
        </c:ser>
        <c:dLbls>
          <c:showLegendKey val="0"/>
          <c:showVal val="0"/>
          <c:showCatName val="0"/>
          <c:showSerName val="0"/>
          <c:showPercent val="0"/>
          <c:showBubbleSize val="0"/>
        </c:dLbls>
        <c:axId val="357667400"/>
        <c:axId val="358301880"/>
      </c:scatterChart>
      <c:valAx>
        <c:axId val="357667400"/>
        <c:scaling>
          <c:orientation val="minMax"/>
          <c:max val="8.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8301880"/>
        <c:crosses val="autoZero"/>
        <c:crossBetween val="midCat"/>
      </c:valAx>
      <c:valAx>
        <c:axId val="358301880"/>
        <c:scaling>
          <c:orientation val="minMax"/>
          <c:max val="91"/>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7667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３ヵ年平均でみると前年度と比較して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％減少し、また、</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年度単年で</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5.0→4.5</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これは、ごみ処理施設整備事業に係る地方債等の償還が終了したことにより、一般会計等の地方債償還額が約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億円減少したことや、松河戸土地区画整理事業の繰入金が皆減したこと等により、公営企業債の元利償還金に対する繰入金が約</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億円減少したためである。</a:t>
          </a:r>
        </a:p>
        <a:p>
          <a:r>
            <a:rPr kumimoji="1" lang="ja-JP" altLang="en-US" sz="1400">
              <a:latin typeface="ＭＳ ゴシック" pitchFamily="49" charset="-128"/>
              <a:ea typeface="ＭＳ ゴシック" pitchFamily="49" charset="-128"/>
            </a:rPr>
            <a:t>　今後も、計画的な借入を行うことにより、健全な財政運営に努める。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今年度は前年度と比較して、</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これは、一般会計等の地方債の現在高が増加したものの（約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億円）、公共下水道事業特別会計の地方債の現在高が減少（約</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億円）、土地開発公社の経営健全化による負債額が減少（約</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億円）したためである。</a:t>
          </a:r>
        </a:p>
        <a:p>
          <a:r>
            <a:rPr kumimoji="1" lang="ja-JP" altLang="en-US" sz="1400">
              <a:latin typeface="ＭＳ ゴシック" pitchFamily="49" charset="-128"/>
              <a:ea typeface="ＭＳ ゴシック" pitchFamily="49" charset="-128"/>
            </a:rPr>
            <a:t>　今後も、地方債の計画的な運用と土地開発公社の経営健全化に努める。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7D4D2924-DDBB-4D29-8B72-104020B6F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739B61AF-EDDC-475F-9046-6E8B8CE26A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EDEB85CB-3700-463E-A895-6F88BE8C6B6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E38E1D79-24F8-4D4D-A526-88E24A785CD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9451D0D4-4D09-496D-B2BD-87B3FAB9731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FE66F3FA-DA9C-4356-8998-34593FE6EB5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愛知県春日井市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B99165F7-03D2-443C-8DAF-004098BBDB9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D36EB681-4AE4-4D7C-B836-C46E38E42E0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C78C76B-D80B-468A-8875-29EC6AEC7B2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2C8E001A-73D0-4E34-9F8B-9E1ACD2DF80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3268807C-CAF6-492A-8B3F-EB14F6EEA4B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CFEAF39-276E-4C1E-A26A-9A25CCCC87AC}"/>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311,708
305,232
92.78
101,780,740
99,286,291
2,319,647
55,970,567
81,080,314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3B145CB2-275E-47A1-891D-CEAE45318C5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43FD1D65-3517-485E-A9C4-E0484E7BF86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7FF6E3D2-B006-4E35-8C32-718375245D5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53.5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4C1E6723-1DFA-4F98-A438-46E4990ECB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4AFD8231-AC1A-4D71-87A4-292DC5BA795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6B6DFB6C-B5A6-4EA1-8AA3-57392F4A1BD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FCDAFE8E-9CB2-435D-88B8-B83277BDB3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263DD55D-2762-49D5-8242-1DCCD738D0CA}"/>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C074D389-4FB9-4303-B679-BA567536715E}"/>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3D8C4629-EAB4-4289-B8FE-96F58BA275AE}"/>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69C9C989-1421-4ECE-BFF6-DBF2D9D8B3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9042BACB-9326-472A-A9AA-F8D4A5204B4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BBA4B24B-5741-4B95-AA9A-31D31FADC16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27CAA11B-7E61-4EB2-8FCD-253AC27747E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3299EA09-71BA-44D6-AD09-CE46A68AD8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7AFAB7A9-E3A7-4891-9093-EF50B799E9D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2182664B-FC8A-48C2-894E-CAFBD826E69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E7529710-440D-4843-81E7-058D3CE60421}"/>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7E4D5080-6D13-4A4E-9B68-2F1B28541158}"/>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E4B81BBD-1D5C-455E-AAA5-066B672A2023}"/>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198D0960-95DF-47ED-887F-87BDAB6673F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D9DE162B-D6C5-4BE9-811D-A9F7E00C486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F193D45F-A7A4-423C-855F-A7AD9E09B1D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a:extLst>
            <a:ext uri="{FF2B5EF4-FFF2-40B4-BE49-F238E27FC236}">
              <a16:creationId xmlns:a16="http://schemas.microsoft.com/office/drawing/2014/main" id="{DC18229C-B7DB-4EF3-8D86-EE90DE262B9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650661D5-CBDC-4700-9EF7-ED5337E1DC3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56806EAB-EB15-4692-9A33-B28787DEDC4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515488C7-BD72-4007-A580-F472A4E3C9A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D7B4A066-13FC-4AEB-BD8E-36028A7D324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94327AEC-C25F-4E89-8529-E350AC02400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D518B7E3-E126-4E3F-B8F3-6F9326D5076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3C89A4CD-397C-4C7B-B57C-E2CFB060A65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68ADFD66-F169-4639-9D2C-4E79F46D169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52E5F18E-0AE5-4CA7-877A-1DC4DCE84BB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E3BE1192-E020-4012-A9F0-D87CC71E17A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1960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年代にかけた急激な人口増加等に伴い、積極的な施設整備を推進してきたが、こうした施設の老朽化が進行しているため、高い水準にある。一方で、平成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公共施設について構造体耐性調査を実施し、現状の把握に努め、多くの施設は耐用年数以上の耐久性を有していることを確認している。調査中であるため、当該指標に代わる数値を明記できないが、調査結果に基づく減価償却率と法定耐用年数を比較すると大きく減少する施設もあるため、調査結果に基づき算出する場合は、類似団体の平均値を下回ることも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B49461CD-C997-4BD1-B33F-E38A0AA2F87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43B88282-5022-48CB-9A84-BD034A12BD2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5A730F81-FF3B-45FF-84DD-71C8896A09E1}"/>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a16="http://schemas.microsoft.com/office/drawing/2014/main" id="{B28B9691-42A1-49A7-90A3-7F5DFA478C2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a:extLst>
            <a:ext uri="{FF2B5EF4-FFF2-40B4-BE49-F238E27FC236}">
              <a16:creationId xmlns:a16="http://schemas.microsoft.com/office/drawing/2014/main" id="{238F46F6-6BA6-4E4E-951B-F2B974EC1113}"/>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a16="http://schemas.microsoft.com/office/drawing/2014/main" id="{53FC483B-2B79-45B3-A2CE-FFC16256F78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a:extLst>
            <a:ext uri="{FF2B5EF4-FFF2-40B4-BE49-F238E27FC236}">
              <a16:creationId xmlns:a16="http://schemas.microsoft.com/office/drawing/2014/main" id="{6928FC88-9EC8-4B9C-8220-9478BFCBC502}"/>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a16="http://schemas.microsoft.com/office/drawing/2014/main" id="{52206CE1-DB52-453A-8127-F16379C224C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a:extLst>
            <a:ext uri="{FF2B5EF4-FFF2-40B4-BE49-F238E27FC236}">
              <a16:creationId xmlns:a16="http://schemas.microsoft.com/office/drawing/2014/main" id="{B7673866-1257-49E3-985B-3199D410B978}"/>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a16="http://schemas.microsoft.com/office/drawing/2014/main" id="{6888B090-07E7-4235-9193-F9738F1EA09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a:extLst>
            <a:ext uri="{FF2B5EF4-FFF2-40B4-BE49-F238E27FC236}">
              <a16:creationId xmlns:a16="http://schemas.microsoft.com/office/drawing/2014/main" id="{102EC1A3-CAD9-4758-B7F6-A5E9E91A997A}"/>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a16="http://schemas.microsoft.com/office/drawing/2014/main" id="{FCC4AE5A-BDA2-4BD7-94C2-51E889EC30E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a:extLst>
            <a:ext uri="{FF2B5EF4-FFF2-40B4-BE49-F238E27FC236}">
              <a16:creationId xmlns:a16="http://schemas.microsoft.com/office/drawing/2014/main" id="{6554186F-590E-44BA-AB8E-7ADE1789EAB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a16="http://schemas.microsoft.com/office/drawing/2014/main" id="{5E98C980-D000-4B77-A5C0-3713F0FB0D8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a:extLst>
            <a:ext uri="{FF2B5EF4-FFF2-40B4-BE49-F238E27FC236}">
              <a16:creationId xmlns:a16="http://schemas.microsoft.com/office/drawing/2014/main" id="{551DAE35-F63C-4A7D-82FE-4FE3B56250D1}"/>
            </a:ext>
          </a:extLst>
        </xdr:cNvPr>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a:extLst>
            <a:ext uri="{FF2B5EF4-FFF2-40B4-BE49-F238E27FC236}">
              <a16:creationId xmlns:a16="http://schemas.microsoft.com/office/drawing/2014/main" id="{043EE469-AF4B-4B2B-A2CD-5AD83831ABAF}"/>
            </a:ext>
          </a:extLst>
        </xdr:cNvPr>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a:extLst>
            <a:ext uri="{FF2B5EF4-FFF2-40B4-BE49-F238E27FC236}">
              <a16:creationId xmlns:a16="http://schemas.microsoft.com/office/drawing/2014/main" id="{CBCC57D1-CD9A-41FE-9558-36EDF3C322BF}"/>
            </a:ext>
          </a:extLst>
        </xdr:cNvPr>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a:extLst>
            <a:ext uri="{FF2B5EF4-FFF2-40B4-BE49-F238E27FC236}">
              <a16:creationId xmlns:a16="http://schemas.microsoft.com/office/drawing/2014/main" id="{C9A26A8C-0712-4270-9503-8CEE7153FB0A}"/>
            </a:ext>
          </a:extLst>
        </xdr:cNvPr>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a:extLst>
            <a:ext uri="{FF2B5EF4-FFF2-40B4-BE49-F238E27FC236}">
              <a16:creationId xmlns:a16="http://schemas.microsoft.com/office/drawing/2014/main" id="{8B8C4A05-A58E-4C96-B38A-863498D76D64}"/>
            </a:ext>
          </a:extLst>
        </xdr:cNvPr>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a:extLst>
            <a:ext uri="{FF2B5EF4-FFF2-40B4-BE49-F238E27FC236}">
              <a16:creationId xmlns:a16="http://schemas.microsoft.com/office/drawing/2014/main" id="{84D93F0A-3C0F-4A42-AEC8-5B50D514F217}"/>
            </a:ext>
          </a:extLst>
        </xdr:cNvPr>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a:extLst>
            <a:ext uri="{FF2B5EF4-FFF2-40B4-BE49-F238E27FC236}">
              <a16:creationId xmlns:a16="http://schemas.microsoft.com/office/drawing/2014/main" id="{B65167E5-7106-4DF7-A5AA-0B3898106E83}"/>
            </a:ext>
          </a:extLst>
        </xdr:cNvPr>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a:extLst>
            <a:ext uri="{FF2B5EF4-FFF2-40B4-BE49-F238E27FC236}">
              <a16:creationId xmlns:a16="http://schemas.microsoft.com/office/drawing/2014/main" id="{7DA91338-B368-4183-BA67-1C78E0ACC014}"/>
            </a:ext>
          </a:extLst>
        </xdr:cNvPr>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a:extLst>
            <a:ext uri="{FF2B5EF4-FFF2-40B4-BE49-F238E27FC236}">
              <a16:creationId xmlns:a16="http://schemas.microsoft.com/office/drawing/2014/main" id="{88507048-B1B3-4B02-92E8-2E6A86539EC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a:extLst>
            <a:ext uri="{FF2B5EF4-FFF2-40B4-BE49-F238E27FC236}">
              <a16:creationId xmlns:a16="http://schemas.microsoft.com/office/drawing/2014/main" id="{C8065BC0-2412-4E3F-8810-A1C056A61E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a:extLst>
            <a:ext uri="{FF2B5EF4-FFF2-40B4-BE49-F238E27FC236}">
              <a16:creationId xmlns:a16="http://schemas.microsoft.com/office/drawing/2014/main" id="{FEE70597-5156-46EC-87A7-0E37323ADF7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a:extLst>
            <a:ext uri="{FF2B5EF4-FFF2-40B4-BE49-F238E27FC236}">
              <a16:creationId xmlns:a16="http://schemas.microsoft.com/office/drawing/2014/main" id="{0AF18CA1-A82B-4060-9C11-8F18AC0103D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a:extLst>
            <a:ext uri="{FF2B5EF4-FFF2-40B4-BE49-F238E27FC236}">
              <a16:creationId xmlns:a16="http://schemas.microsoft.com/office/drawing/2014/main" id="{CEDA72B1-A009-4316-851C-460D8BDA87F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28702</xdr:rowOff>
    </xdr:from>
    <xdr:to>
      <xdr:col>3</xdr:col>
      <xdr:colOff>1222375</xdr:colOff>
      <xdr:row>28</xdr:row>
      <xdr:rowOff>130302</xdr:rowOff>
    </xdr:to>
    <xdr:sp macro="" textlink="">
      <xdr:nvSpPr>
        <xdr:cNvPr id="75" name="円/楕円 74">
          <a:extLst>
            <a:ext uri="{FF2B5EF4-FFF2-40B4-BE49-F238E27FC236}">
              <a16:creationId xmlns:a16="http://schemas.microsoft.com/office/drawing/2014/main" id="{7DCC72DA-6C02-4B3D-AE51-AD5C16856A1C}"/>
            </a:ext>
          </a:extLst>
        </xdr:cNvPr>
        <xdr:cNvSpPr/>
      </xdr:nvSpPr>
      <xdr:spPr>
        <a:xfrm>
          <a:off x="47117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51579</xdr:rowOff>
    </xdr:from>
    <xdr:ext cx="405111" cy="259045"/>
    <xdr:sp macro="" textlink="">
      <xdr:nvSpPr>
        <xdr:cNvPr id="76" name="有形固定資産減価償却率該当値テキスト">
          <a:extLst>
            <a:ext uri="{FF2B5EF4-FFF2-40B4-BE49-F238E27FC236}">
              <a16:creationId xmlns:a16="http://schemas.microsoft.com/office/drawing/2014/main" id="{A319F670-07B0-4C12-B25B-8A5C611E2A70}"/>
            </a:ext>
          </a:extLst>
        </xdr:cNvPr>
        <xdr:cNvSpPr txBox="1"/>
      </xdr:nvSpPr>
      <xdr:spPr>
        <a:xfrm>
          <a:off x="4813300" y="546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oneCellAnchor>
    <xdr:from>
      <xdr:col>3</xdr:col>
      <xdr:colOff>245118</xdr:colOff>
      <xdr:row>29</xdr:row>
      <xdr:rowOff>29735</xdr:rowOff>
    </xdr:from>
    <xdr:ext cx="405111" cy="259045"/>
    <xdr:sp macro="" textlink="">
      <xdr:nvSpPr>
        <xdr:cNvPr id="77" name="n_1aveValue有形固定資産減価償却率">
          <a:extLst>
            <a:ext uri="{FF2B5EF4-FFF2-40B4-BE49-F238E27FC236}">
              <a16:creationId xmlns:a16="http://schemas.microsoft.com/office/drawing/2014/main" id="{9AD9CFE8-6BC3-46EA-9813-1495173F618A}"/>
            </a:ext>
          </a:extLst>
        </xdr:cNvPr>
        <xdr:cNvSpPr txBox="1"/>
      </xdr:nvSpPr>
      <xdr:spPr>
        <a:xfrm>
          <a:off x="3836043"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a:extLst>
            <a:ext uri="{FF2B5EF4-FFF2-40B4-BE49-F238E27FC236}">
              <a16:creationId xmlns:a16="http://schemas.microsoft.com/office/drawing/2014/main" id="{10D00C2A-5C89-4444-9578-C649A62E019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a:extLst>
            <a:ext uri="{FF2B5EF4-FFF2-40B4-BE49-F238E27FC236}">
              <a16:creationId xmlns:a16="http://schemas.microsoft.com/office/drawing/2014/main" id="{C91FFE8B-61F6-4EFC-AFF0-3B46436FCF9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a:extLst>
            <a:ext uri="{FF2B5EF4-FFF2-40B4-BE49-F238E27FC236}">
              <a16:creationId xmlns:a16="http://schemas.microsoft.com/office/drawing/2014/main" id="{DD1CE7B4-20EA-4BD6-B6C0-EC19CFE4D78D}"/>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a:extLst>
            <a:ext uri="{FF2B5EF4-FFF2-40B4-BE49-F238E27FC236}">
              <a16:creationId xmlns:a16="http://schemas.microsoft.com/office/drawing/2014/main" id="{9A4E0147-F629-49AB-97FB-8F8C846B759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a:extLst>
            <a:ext uri="{FF2B5EF4-FFF2-40B4-BE49-F238E27FC236}">
              <a16:creationId xmlns:a16="http://schemas.microsoft.com/office/drawing/2014/main" id="{4654D606-CACC-4933-A6BC-14AF534F62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a:extLst>
            <a:ext uri="{FF2B5EF4-FFF2-40B4-BE49-F238E27FC236}">
              <a16:creationId xmlns:a16="http://schemas.microsoft.com/office/drawing/2014/main" id="{58A2BD0C-D04A-4C4E-BDAB-E0A1BA42E09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a:extLst>
            <a:ext uri="{FF2B5EF4-FFF2-40B4-BE49-F238E27FC236}">
              <a16:creationId xmlns:a16="http://schemas.microsoft.com/office/drawing/2014/main" id="{BD83018F-83CC-404C-81A5-AF82FA16D85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a:extLst>
            <a:ext uri="{FF2B5EF4-FFF2-40B4-BE49-F238E27FC236}">
              <a16:creationId xmlns:a16="http://schemas.microsoft.com/office/drawing/2014/main" id="{02016D5E-1A92-457D-96CD-94288F4AC93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a:extLst>
            <a:ext uri="{FF2B5EF4-FFF2-40B4-BE49-F238E27FC236}">
              <a16:creationId xmlns:a16="http://schemas.microsoft.com/office/drawing/2014/main" id="{0FC724EE-E23C-4EC2-84FA-6D3BB06516C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a:extLst>
            <a:ext uri="{FF2B5EF4-FFF2-40B4-BE49-F238E27FC236}">
              <a16:creationId xmlns:a16="http://schemas.microsoft.com/office/drawing/2014/main" id="{0879A98E-586F-45E8-9C28-CE7CFE40EBE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a:extLst>
            <a:ext uri="{FF2B5EF4-FFF2-40B4-BE49-F238E27FC236}">
              <a16:creationId xmlns:a16="http://schemas.microsoft.com/office/drawing/2014/main" id="{40C7AD53-57ED-429E-9603-EAF0CEAF14D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a:extLst>
            <a:ext uri="{FF2B5EF4-FFF2-40B4-BE49-F238E27FC236}">
              <a16:creationId xmlns:a16="http://schemas.microsoft.com/office/drawing/2014/main" id="{06E846C1-0618-4D00-A070-4F9DB3CC648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a:extLst>
            <a:ext uri="{FF2B5EF4-FFF2-40B4-BE49-F238E27FC236}">
              <a16:creationId xmlns:a16="http://schemas.microsoft.com/office/drawing/2014/main" id="{B6229EA7-8A20-4EDF-9313-2A7D226E9ED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a:extLst>
            <a:ext uri="{FF2B5EF4-FFF2-40B4-BE49-F238E27FC236}">
              <a16:creationId xmlns:a16="http://schemas.microsoft.com/office/drawing/2014/main" id="{9C339E11-A246-4467-9802-824879A8A5B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25E56ED-3921-4611-A2ED-2C8EB0C414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C670F13-BB1B-4C39-AEDD-5FC4C8524D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6C16349E-FD09-41DB-B7C0-192AEF869C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86197A22-D061-451D-9630-0F647E20AF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愛知県春日井市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C9E49CFF-1F74-45A4-8144-BF33A2C32B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5A607FBE-CFBC-4010-A27E-0F8D941E90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C79FF154-8028-45B8-9367-5915637815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1F3D6E92-EA51-4ECA-B040-611EFF8C9B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A1F4B37A-DAEC-4587-BBF3-AA41FF33425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C5B60BEF-678C-4463-82A9-597DE8012329}"/>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311,708
305,232
92.78
101,780,740
99,286,291
2,319,647
55,970,567
81,080,314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97F0F82F-4A94-42F7-81FB-3575CEC211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30566425-8EE9-4964-BA77-71572CDC685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1940DA5-A9FF-4FFB-99B8-2A5C871391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53.5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8A093FAE-A48D-4002-9AC7-4A435BD5D9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CAC50138-AEDE-43FD-928F-465C08E6F0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9954DB46-4767-40DB-AD53-CE0121004BE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80A871E-75AE-48FB-ABF3-423214CEFB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ECE2347D-3323-45D3-B009-75502939242A}"/>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DE5A0F40-68DF-455B-8F22-8F115E7F722C}"/>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5DFBFE2E-F601-4DF7-A5F2-D057C68E405E}"/>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716AC874-30E0-4912-BC5B-9B7FACB2EE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1AE26120-98DC-4391-8589-9A9F314F715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6153BED4-123D-4097-A0A8-67DBE8E451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6088E3D8-8FDD-4200-96FF-E27FF2145B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7033A1CD-07C9-4E45-8F7A-35AAEB034D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DFFBDA3A-75D7-42B6-A0C4-6391F363EE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418761CE-E890-411A-88AC-6E23275C4C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71D46EFE-4110-4055-99B8-999515A10C81}"/>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6BCEA9AB-1EE3-4153-B0E4-7521F9177E2F}"/>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9D8667D2-2FCD-44B8-9549-DE8C697AFD1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6B5EA138-ED5A-4518-B877-409FEE5094C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418EFFAC-79BE-4579-8607-DE482A125F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1B559321-8B44-41DF-BF90-98C95A79F52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9455FC4A-39F2-488D-9F5F-2DFF085151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1AADA356-4410-4B6C-90F6-C3468A9CFA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216F4E8A-6F41-4123-B2B2-2D46EC4FD1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7E2FF4FC-1ED3-409E-BD1F-8FA2B09926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703D871F-D3AB-497A-9932-F5AA6992F24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AFA3B6F4-587D-4114-988C-DEAE0B70963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E46B261-5C91-417C-B922-058A0B67B1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33BE4174-92CA-4030-8DAB-F06268D9CD3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13BDE70F-26EE-4DBA-8285-3B55C274D3E7}"/>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5DD07E7C-0CF4-4800-9D56-4DD467C6F67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6EAA0E83-CAF9-4009-9217-19D53C8DEC5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888DD96F-7A68-4EA9-B30A-ED0B2EE03AB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3D5AC05-13A1-4FEC-AFA6-228399E0D37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094D8D62-236A-4FE6-83B7-AC85161F41E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4D20045-D549-40E0-8E21-3DD8902544B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216BED3B-45CF-44FC-AD1F-F749931E343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61204ED-B6D1-4E1E-B3DE-83BDC75FCD4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8ABC6DE6-099A-4DC1-B715-AFB6D8FF17D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0AD1B31-0FA1-4A99-9201-C1A2699F0C6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D38EB840-EE25-41AD-9D1C-76B21B6BE87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2D0DA416-E9C4-4641-A818-B01CC5C37F4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id="{D3661195-A515-4FD4-AE0D-8FEBE90CBE2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a:extLst>
            <a:ext uri="{FF2B5EF4-FFF2-40B4-BE49-F238E27FC236}">
              <a16:creationId xmlns:a16="http://schemas.microsoft.com/office/drawing/2014/main" id="{A484E325-DE1C-4F43-B0E7-4CEABE723E61}"/>
            </a:ext>
          </a:extLst>
        </xdr:cNvPr>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67B14595-06EB-46A4-B39B-A61AFA7473F8}"/>
            </a:ext>
          </a:extLst>
        </xdr:cNvPr>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a:extLst>
            <a:ext uri="{FF2B5EF4-FFF2-40B4-BE49-F238E27FC236}">
              <a16:creationId xmlns:a16="http://schemas.microsoft.com/office/drawing/2014/main" id="{CCE98DFC-3C19-4564-AE5D-FF22ACEC3643}"/>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AE482017-880B-473E-88CA-226D9A19A956}"/>
            </a:ext>
          </a:extLst>
        </xdr:cNvPr>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a:extLst>
            <a:ext uri="{FF2B5EF4-FFF2-40B4-BE49-F238E27FC236}">
              <a16:creationId xmlns:a16="http://schemas.microsoft.com/office/drawing/2014/main" id="{8645050A-CCF4-4C05-B08C-5137C5D0779A}"/>
            </a:ext>
          </a:extLst>
        </xdr:cNvPr>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a:extLst>
            <a:ext uri="{FF2B5EF4-FFF2-40B4-BE49-F238E27FC236}">
              <a16:creationId xmlns:a16="http://schemas.microsoft.com/office/drawing/2014/main" id="{A0E30330-F87E-459B-9FFA-439CF269D89B}"/>
            </a:ext>
          </a:extLst>
        </xdr:cNvPr>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a:extLst>
            <a:ext uri="{FF2B5EF4-FFF2-40B4-BE49-F238E27FC236}">
              <a16:creationId xmlns:a16="http://schemas.microsoft.com/office/drawing/2014/main" id="{09801967-ACE8-40EE-8DD4-43D78D34C745}"/>
            </a:ext>
          </a:extLst>
        </xdr:cNvPr>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a:extLst>
            <a:ext uri="{FF2B5EF4-FFF2-40B4-BE49-F238E27FC236}">
              <a16:creationId xmlns:a16="http://schemas.microsoft.com/office/drawing/2014/main" id="{25EF5A24-F2A0-4691-B7C4-022CE5F16242}"/>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EF342F56-330A-40A1-B51D-A846DA1819A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E686573E-7486-47B7-B946-367057FBE1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DF2EC967-5B76-450A-AE94-522369A8B71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DD8B08B4-CDE7-4745-B26A-D2D9BE6565C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C75F26-CC7E-4876-B8D4-51D39E337F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36830</xdr:rowOff>
    </xdr:from>
    <xdr:to>
      <xdr:col>6</xdr:col>
      <xdr:colOff>561975</xdr:colOff>
      <xdr:row>37</xdr:row>
      <xdr:rowOff>138430</xdr:rowOff>
    </xdr:to>
    <xdr:sp macro="" textlink="">
      <xdr:nvSpPr>
        <xdr:cNvPr id="70" name="円/楕円 69">
          <a:extLst>
            <a:ext uri="{FF2B5EF4-FFF2-40B4-BE49-F238E27FC236}">
              <a16:creationId xmlns:a16="http://schemas.microsoft.com/office/drawing/2014/main" id="{B3159A9C-EB53-4A77-9F33-3EF0A944A49B}"/>
            </a:ext>
          </a:extLst>
        </xdr:cNvPr>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59707</xdr:rowOff>
    </xdr:from>
    <xdr:ext cx="405111" cy="259045"/>
    <xdr:sp macro="" textlink="">
      <xdr:nvSpPr>
        <xdr:cNvPr id="71" name="【道路】&#10;有形固定資産減価償却率該当値テキスト">
          <a:extLst>
            <a:ext uri="{FF2B5EF4-FFF2-40B4-BE49-F238E27FC236}">
              <a16:creationId xmlns:a16="http://schemas.microsoft.com/office/drawing/2014/main" id="{CF4461F4-8911-4997-99FC-985AAFE3E635}"/>
            </a:ext>
          </a:extLst>
        </xdr:cNvPr>
        <xdr:cNvSpPr txBox="1"/>
      </xdr:nvSpPr>
      <xdr:spPr>
        <a:xfrm>
          <a:off x="47244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63517</xdr:rowOff>
    </xdr:from>
    <xdr:ext cx="405111" cy="259045"/>
    <xdr:sp macro="" textlink="">
      <xdr:nvSpPr>
        <xdr:cNvPr id="72" name="n_1aveValue【道路】&#10;有形固定資産減価償却率">
          <a:extLst>
            <a:ext uri="{FF2B5EF4-FFF2-40B4-BE49-F238E27FC236}">
              <a16:creationId xmlns:a16="http://schemas.microsoft.com/office/drawing/2014/main" id="{520427DB-BEBF-4BE9-8C8C-606D0CBD35A6}"/>
            </a:ext>
          </a:extLst>
        </xdr:cNvPr>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4EA1E959-0168-4DED-B07D-4256182F6B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D87DD44C-8EA0-49BB-AE70-073E6CAB77C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A56D7492-DAB6-43F0-A7D1-4055BCC708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64BDDD4C-3514-403C-B25D-563911DC148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A1867F82-736A-45FC-B409-9E1A8F604C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B410D77F-8402-45DA-A448-836B0C1E98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C98C7EFD-291D-4A6F-9958-CD37E5CF4B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9CFE4D1E-0780-47AC-A445-5DD4CCBF92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id="{A8F456DB-067B-4FC8-9A3E-4928C054B84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76677DF5-950B-4A0B-A153-020B3FF5793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a:extLst>
            <a:ext uri="{FF2B5EF4-FFF2-40B4-BE49-F238E27FC236}">
              <a16:creationId xmlns:a16="http://schemas.microsoft.com/office/drawing/2014/main" id="{90DC94E9-B4C6-465B-9F9A-9157F809A49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a:extLst>
            <a:ext uri="{FF2B5EF4-FFF2-40B4-BE49-F238E27FC236}">
              <a16:creationId xmlns:a16="http://schemas.microsoft.com/office/drawing/2014/main" id="{45D58717-B94E-43B5-9C2C-19CA59B776E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a:extLst>
            <a:ext uri="{FF2B5EF4-FFF2-40B4-BE49-F238E27FC236}">
              <a16:creationId xmlns:a16="http://schemas.microsoft.com/office/drawing/2014/main" id="{84F88112-D0E3-47DF-900B-A645F2CC2A6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a:extLst>
            <a:ext uri="{FF2B5EF4-FFF2-40B4-BE49-F238E27FC236}">
              <a16:creationId xmlns:a16="http://schemas.microsoft.com/office/drawing/2014/main" id="{A99379A7-99FF-44B7-92C5-3853CFEDB3EB}"/>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a:extLst>
            <a:ext uri="{FF2B5EF4-FFF2-40B4-BE49-F238E27FC236}">
              <a16:creationId xmlns:a16="http://schemas.microsoft.com/office/drawing/2014/main" id="{8BCDA462-4A84-4298-B860-2A52C1F4F47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a:extLst>
            <a:ext uri="{FF2B5EF4-FFF2-40B4-BE49-F238E27FC236}">
              <a16:creationId xmlns:a16="http://schemas.microsoft.com/office/drawing/2014/main" id="{32F3615D-4D9E-4DC8-B78C-0831504F2EE9}"/>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a:extLst>
            <a:ext uri="{FF2B5EF4-FFF2-40B4-BE49-F238E27FC236}">
              <a16:creationId xmlns:a16="http://schemas.microsoft.com/office/drawing/2014/main" id="{13DB379F-A597-46C0-8247-10FFBE5CFF8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a:extLst>
            <a:ext uri="{FF2B5EF4-FFF2-40B4-BE49-F238E27FC236}">
              <a16:creationId xmlns:a16="http://schemas.microsoft.com/office/drawing/2014/main" id="{6635D40C-6835-49DE-A313-7BD9BE741AC3}"/>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B07A1255-4BF3-4C2C-9B11-CEA71A7A8BA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a:extLst>
            <a:ext uri="{FF2B5EF4-FFF2-40B4-BE49-F238E27FC236}">
              <a16:creationId xmlns:a16="http://schemas.microsoft.com/office/drawing/2014/main" id="{FAA3908C-F340-4184-BCAF-F7A61F7D23F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E78F1401-D935-4018-A143-A34CF880F7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a:extLst>
            <a:ext uri="{FF2B5EF4-FFF2-40B4-BE49-F238E27FC236}">
              <a16:creationId xmlns:a16="http://schemas.microsoft.com/office/drawing/2014/main" id="{92B1DE9D-FBD0-497E-88C7-DDD38D02E6C9}"/>
            </a:ext>
          </a:extLst>
        </xdr:cNvPr>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a:extLst>
            <a:ext uri="{FF2B5EF4-FFF2-40B4-BE49-F238E27FC236}">
              <a16:creationId xmlns:a16="http://schemas.microsoft.com/office/drawing/2014/main" id="{3CD9059E-B6B8-4964-A5BF-FAD7B41C7AD3}"/>
            </a:ext>
          </a:extLst>
        </xdr:cNvPr>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a:extLst>
            <a:ext uri="{FF2B5EF4-FFF2-40B4-BE49-F238E27FC236}">
              <a16:creationId xmlns:a16="http://schemas.microsoft.com/office/drawing/2014/main" id="{C967BEFC-D176-448D-ABD8-08C2045176A3}"/>
            </a:ext>
          </a:extLst>
        </xdr:cNvPr>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a:extLst>
            <a:ext uri="{FF2B5EF4-FFF2-40B4-BE49-F238E27FC236}">
              <a16:creationId xmlns:a16="http://schemas.microsoft.com/office/drawing/2014/main" id="{CA6853F7-E13C-43DF-A941-EE408B8591FF}"/>
            </a:ext>
          </a:extLst>
        </xdr:cNvPr>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a:extLst>
            <a:ext uri="{FF2B5EF4-FFF2-40B4-BE49-F238E27FC236}">
              <a16:creationId xmlns:a16="http://schemas.microsoft.com/office/drawing/2014/main" id="{7EEE8D81-4B1E-47A8-8778-56B4A14C404D}"/>
            </a:ext>
          </a:extLst>
        </xdr:cNvPr>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140220</xdr:rowOff>
    </xdr:from>
    <xdr:ext cx="469744" cy="259045"/>
    <xdr:sp macro="" textlink="">
      <xdr:nvSpPr>
        <xdr:cNvPr id="99" name="【道路】&#10;一人当たり延長平均値テキスト">
          <a:extLst>
            <a:ext uri="{FF2B5EF4-FFF2-40B4-BE49-F238E27FC236}">
              <a16:creationId xmlns:a16="http://schemas.microsoft.com/office/drawing/2014/main" id="{6C62F414-20D6-4CF9-BC1A-69BD7994F5E6}"/>
            </a:ext>
          </a:extLst>
        </xdr:cNvPr>
        <xdr:cNvSpPr txBox="1"/>
      </xdr:nvSpPr>
      <xdr:spPr>
        <a:xfrm>
          <a:off x="10566400" y="665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a:extLst>
            <a:ext uri="{FF2B5EF4-FFF2-40B4-BE49-F238E27FC236}">
              <a16:creationId xmlns:a16="http://schemas.microsoft.com/office/drawing/2014/main" id="{67CA54A2-42D3-4835-BFEB-AC64B0EB2A16}"/>
            </a:ext>
          </a:extLst>
        </xdr:cNvPr>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1" name="フローチャート : 判断 100">
          <a:extLst>
            <a:ext uri="{FF2B5EF4-FFF2-40B4-BE49-F238E27FC236}">
              <a16:creationId xmlns:a16="http://schemas.microsoft.com/office/drawing/2014/main" id="{FD2BADA9-5865-4732-A8D1-7597E3104FD0}"/>
            </a:ext>
          </a:extLst>
        </xdr:cNvPr>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BC6D6A39-5705-454E-87A7-6D6F5344419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0C6F2673-3C12-4B3B-BB87-18071D3D77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2BCC3A59-50DA-4EFB-BD5E-D5A75F285A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821C7902-8749-4318-AA9C-314546888B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C0E1A595-FBC1-4A30-956E-C326B316391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67554</xdr:rowOff>
    </xdr:from>
    <xdr:to>
      <xdr:col>15</xdr:col>
      <xdr:colOff>231775</xdr:colOff>
      <xdr:row>40</xdr:row>
      <xdr:rowOff>169154</xdr:rowOff>
    </xdr:to>
    <xdr:sp macro="" textlink="">
      <xdr:nvSpPr>
        <xdr:cNvPr id="107" name="円/楕円 106">
          <a:extLst>
            <a:ext uri="{FF2B5EF4-FFF2-40B4-BE49-F238E27FC236}">
              <a16:creationId xmlns:a16="http://schemas.microsoft.com/office/drawing/2014/main" id="{E482D2A2-BAEF-4DE7-8860-EFAE1423C4D2}"/>
            </a:ext>
          </a:extLst>
        </xdr:cNvPr>
        <xdr:cNvSpPr/>
      </xdr:nvSpPr>
      <xdr:spPr>
        <a:xfrm>
          <a:off x="10426700" y="69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45981</xdr:rowOff>
    </xdr:from>
    <xdr:ext cx="469744" cy="259045"/>
    <xdr:sp macro="" textlink="">
      <xdr:nvSpPr>
        <xdr:cNvPr id="108" name="【道路】&#10;一人当たり延長該当値テキスト">
          <a:extLst>
            <a:ext uri="{FF2B5EF4-FFF2-40B4-BE49-F238E27FC236}">
              <a16:creationId xmlns:a16="http://schemas.microsoft.com/office/drawing/2014/main" id="{B77B716C-C682-4952-8A66-AD38CB747689}"/>
            </a:ext>
          </a:extLst>
        </xdr:cNvPr>
        <xdr:cNvSpPr txBox="1"/>
      </xdr:nvSpPr>
      <xdr:spPr>
        <a:xfrm>
          <a:off x="10566400" y="690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4.078</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120393</xdr:rowOff>
    </xdr:from>
    <xdr:ext cx="469744" cy="259045"/>
    <xdr:sp macro="" textlink="">
      <xdr:nvSpPr>
        <xdr:cNvPr id="109" name="n_1aveValue【道路】&#10;一人当たり延長">
          <a:extLst>
            <a:ext uri="{FF2B5EF4-FFF2-40B4-BE49-F238E27FC236}">
              <a16:creationId xmlns:a16="http://schemas.microsoft.com/office/drawing/2014/main" id="{41E5CE91-EA1E-4604-80FE-B9FB1D75370C}"/>
            </a:ext>
          </a:extLst>
        </xdr:cNvPr>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E569F1D5-7D5B-43AE-94AD-919D6FA4149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2C27ABBA-C26F-4BAD-B150-B7E0D8E5BD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3E53390E-FB8F-4B5B-8CB6-B42B2D4D98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3327DC2E-5713-4DCA-94F3-B6260DE6B2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4F6B360F-4E96-44EE-AB9D-C548BB47BA9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9D2AFE84-7066-4F0D-B4B8-BA19006C4B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647FC675-BDA5-4D1A-B7C5-C51BB61DB1C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BD6A87C3-C9F9-43EA-AD6F-6FE12ADFB3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7117181C-FFA1-4F0F-ACB7-0A2B33E23A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F2429E52-3196-45C7-A105-253957F0FC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29682B53-397D-465A-8300-E01F22062A0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a:extLst>
            <a:ext uri="{FF2B5EF4-FFF2-40B4-BE49-F238E27FC236}">
              <a16:creationId xmlns:a16="http://schemas.microsoft.com/office/drawing/2014/main" id="{78D76D15-C39C-42CF-A9ED-E2235678F3B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a:extLst>
            <a:ext uri="{FF2B5EF4-FFF2-40B4-BE49-F238E27FC236}">
              <a16:creationId xmlns:a16="http://schemas.microsoft.com/office/drawing/2014/main" id="{C7744CA8-D51A-4503-A6FA-2002AB14342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a:extLst>
            <a:ext uri="{FF2B5EF4-FFF2-40B4-BE49-F238E27FC236}">
              <a16:creationId xmlns:a16="http://schemas.microsoft.com/office/drawing/2014/main" id="{FD23AF0D-0E9E-4018-885C-A90DE176A65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a:extLst>
            <a:ext uri="{FF2B5EF4-FFF2-40B4-BE49-F238E27FC236}">
              <a16:creationId xmlns:a16="http://schemas.microsoft.com/office/drawing/2014/main" id="{91D0E35F-6524-40C0-96D4-3BBF9FFCEF2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a:extLst>
            <a:ext uri="{FF2B5EF4-FFF2-40B4-BE49-F238E27FC236}">
              <a16:creationId xmlns:a16="http://schemas.microsoft.com/office/drawing/2014/main" id="{B239E35D-6C7C-4113-8730-53F18348DB0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a:extLst>
            <a:ext uri="{FF2B5EF4-FFF2-40B4-BE49-F238E27FC236}">
              <a16:creationId xmlns:a16="http://schemas.microsoft.com/office/drawing/2014/main" id="{12A13C98-686A-4A55-8BDD-C6AE2E411E0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a:extLst>
            <a:ext uri="{FF2B5EF4-FFF2-40B4-BE49-F238E27FC236}">
              <a16:creationId xmlns:a16="http://schemas.microsoft.com/office/drawing/2014/main" id="{3F060A29-77C3-47B5-BC87-1765880E67F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a:extLst>
            <a:ext uri="{FF2B5EF4-FFF2-40B4-BE49-F238E27FC236}">
              <a16:creationId xmlns:a16="http://schemas.microsoft.com/office/drawing/2014/main" id="{EC6AB74B-C483-4E33-BFD5-80AF3D3A776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a:extLst>
            <a:ext uri="{FF2B5EF4-FFF2-40B4-BE49-F238E27FC236}">
              <a16:creationId xmlns:a16="http://schemas.microsoft.com/office/drawing/2014/main" id="{71C227D7-9176-413B-BAD1-F4D571EA84F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a:extLst>
            <a:ext uri="{FF2B5EF4-FFF2-40B4-BE49-F238E27FC236}">
              <a16:creationId xmlns:a16="http://schemas.microsoft.com/office/drawing/2014/main" id="{18D1D593-1230-411B-9F8B-3627CA3DC69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id="{992F47EE-9D50-4CB8-883C-278628C10D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a:extLst>
            <a:ext uri="{FF2B5EF4-FFF2-40B4-BE49-F238E27FC236}">
              <a16:creationId xmlns:a16="http://schemas.microsoft.com/office/drawing/2014/main" id="{CFA41CF5-046B-49B6-97A8-30338CE42407}"/>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a:extLst>
            <a:ext uri="{FF2B5EF4-FFF2-40B4-BE49-F238E27FC236}">
              <a16:creationId xmlns:a16="http://schemas.microsoft.com/office/drawing/2014/main" id="{33D21931-77D7-498E-8C9C-FC8043A2F3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4" name="直線コネクタ 133">
          <a:extLst>
            <a:ext uri="{FF2B5EF4-FFF2-40B4-BE49-F238E27FC236}">
              <a16:creationId xmlns:a16="http://schemas.microsoft.com/office/drawing/2014/main" id="{D669381C-E4B4-490D-B50F-8B2686D29AB8}"/>
            </a:ext>
          </a:extLst>
        </xdr:cNvPr>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5" name="【橋りょう・トンネル】&#10;有形固定資産減価償却率最小値テキスト">
          <a:extLst>
            <a:ext uri="{FF2B5EF4-FFF2-40B4-BE49-F238E27FC236}">
              <a16:creationId xmlns:a16="http://schemas.microsoft.com/office/drawing/2014/main" id="{F5829CD5-C6B4-46E4-A8E7-FD95037208FF}"/>
            </a:ext>
          </a:extLst>
        </xdr:cNvPr>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6" name="直線コネクタ 135">
          <a:extLst>
            <a:ext uri="{FF2B5EF4-FFF2-40B4-BE49-F238E27FC236}">
              <a16:creationId xmlns:a16="http://schemas.microsoft.com/office/drawing/2014/main" id="{57F9C221-D568-40F3-8A88-F87FFEC121C7}"/>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7" name="【橋りょう・トンネル】&#10;有形固定資産減価償却率最大値テキスト">
          <a:extLst>
            <a:ext uri="{FF2B5EF4-FFF2-40B4-BE49-F238E27FC236}">
              <a16:creationId xmlns:a16="http://schemas.microsoft.com/office/drawing/2014/main" id="{67CFDE88-4747-476D-A80C-D476CAA256EC}"/>
            </a:ext>
          </a:extLst>
        </xdr:cNvPr>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38" name="直線コネクタ 137">
          <a:extLst>
            <a:ext uri="{FF2B5EF4-FFF2-40B4-BE49-F238E27FC236}">
              <a16:creationId xmlns:a16="http://schemas.microsoft.com/office/drawing/2014/main" id="{AD4824D1-8678-44BB-A5CA-9B2BEF1855FC}"/>
            </a:ext>
          </a:extLst>
        </xdr:cNvPr>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39" name="【橋りょう・トンネル】&#10;有形固定資産減価償却率平均値テキスト">
          <a:extLst>
            <a:ext uri="{FF2B5EF4-FFF2-40B4-BE49-F238E27FC236}">
              <a16:creationId xmlns:a16="http://schemas.microsoft.com/office/drawing/2014/main" id="{F05B3228-4AA5-4799-8180-E5E87E2E3AC4}"/>
            </a:ext>
          </a:extLst>
        </xdr:cNvPr>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0" name="フローチャート : 判断 139">
          <a:extLst>
            <a:ext uri="{FF2B5EF4-FFF2-40B4-BE49-F238E27FC236}">
              <a16:creationId xmlns:a16="http://schemas.microsoft.com/office/drawing/2014/main" id="{EA31D383-1572-4622-9A65-907FB093177B}"/>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1" name="フローチャート : 判断 140">
          <a:extLst>
            <a:ext uri="{FF2B5EF4-FFF2-40B4-BE49-F238E27FC236}">
              <a16:creationId xmlns:a16="http://schemas.microsoft.com/office/drawing/2014/main" id="{B422292F-D880-433F-99E4-1C0B021E90AF}"/>
            </a:ext>
          </a:extLst>
        </xdr:cNvPr>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32D01BE-6DA3-4A50-BBED-B0C6A7726DE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ECF0B11-F673-4CF3-B97E-3C1D52D2A4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1400AA3-D3FB-4DCD-B53A-1A12BF3052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1ED5EC9-2350-4E84-9BE0-225AD96E323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3171327-BAC9-4677-B88D-69985511C0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113030</xdr:rowOff>
    </xdr:from>
    <xdr:to>
      <xdr:col>6</xdr:col>
      <xdr:colOff>561975</xdr:colOff>
      <xdr:row>56</xdr:row>
      <xdr:rowOff>43180</xdr:rowOff>
    </xdr:to>
    <xdr:sp macro="" textlink="">
      <xdr:nvSpPr>
        <xdr:cNvPr id="147" name="円/楕円 146">
          <a:extLst>
            <a:ext uri="{FF2B5EF4-FFF2-40B4-BE49-F238E27FC236}">
              <a16:creationId xmlns:a16="http://schemas.microsoft.com/office/drawing/2014/main" id="{CFB97C7A-1D63-4D54-AACD-B0DCB7FCDC93}"/>
            </a:ext>
          </a:extLst>
        </xdr:cNvPr>
        <xdr:cNvSpPr/>
      </xdr:nvSpPr>
      <xdr:spPr>
        <a:xfrm>
          <a:off x="45847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135907</xdr:rowOff>
    </xdr:from>
    <xdr:ext cx="405111" cy="259045"/>
    <xdr:sp macro="" textlink="">
      <xdr:nvSpPr>
        <xdr:cNvPr id="148" name="【橋りょう・トンネル】&#10;有形固定資産減価償却率該当値テキスト">
          <a:extLst>
            <a:ext uri="{FF2B5EF4-FFF2-40B4-BE49-F238E27FC236}">
              <a16:creationId xmlns:a16="http://schemas.microsoft.com/office/drawing/2014/main" id="{DDFFA815-63A6-4915-BE6C-FE6F322EF1B1}"/>
            </a:ext>
          </a:extLst>
        </xdr:cNvPr>
        <xdr:cNvSpPr txBox="1"/>
      </xdr:nvSpPr>
      <xdr:spPr>
        <a:xfrm>
          <a:off x="4724400"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oneCellAnchor>
    <xdr:from>
      <xdr:col>5</xdr:col>
      <xdr:colOff>143518</xdr:colOff>
      <xdr:row>60</xdr:row>
      <xdr:rowOff>135907</xdr:rowOff>
    </xdr:from>
    <xdr:ext cx="405111" cy="259045"/>
    <xdr:sp macro="" textlink="">
      <xdr:nvSpPr>
        <xdr:cNvPr id="149" name="n_1aveValue【橋りょう・トンネル】&#10;有形固定資産減価償却率">
          <a:extLst>
            <a:ext uri="{FF2B5EF4-FFF2-40B4-BE49-F238E27FC236}">
              <a16:creationId xmlns:a16="http://schemas.microsoft.com/office/drawing/2014/main" id="{655B77BE-857C-4541-AD14-71091A9C2AB0}"/>
            </a:ext>
          </a:extLst>
        </xdr:cNvPr>
        <xdr:cNvSpPr txBox="1"/>
      </xdr:nvSpPr>
      <xdr:spPr>
        <a:xfrm>
          <a:off x="3582043"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id="{A76A4F76-9F39-4AB5-AB3C-534C00B33E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id="{73784A77-EE93-4BA5-A3BC-B43CFDDB7C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id="{56393009-1B9E-4ABF-A46B-CDD330913E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id="{28240542-E7FA-4C89-83CB-1DEF82B274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id="{E72F9A3A-ED96-4C0F-9C2C-9CD05549C8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id="{AD1FCBD3-8047-4D59-9DDC-1B37A0B877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id="{B6C2AC4C-A5EE-4ACB-B2E4-E9427723B8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id="{9FB89CB4-F9E2-4C1A-99AC-2DF8EEA54D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id="{2E0DC049-F93C-49BB-B043-2B2AD8E9C1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id="{DF363697-E4D4-4B51-96EA-D17C614264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a:extLst>
            <a:ext uri="{FF2B5EF4-FFF2-40B4-BE49-F238E27FC236}">
              <a16:creationId xmlns:a16="http://schemas.microsoft.com/office/drawing/2014/main" id="{B5899B38-3871-440C-A2CB-E6BCD94F4A6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a:extLst>
            <a:ext uri="{FF2B5EF4-FFF2-40B4-BE49-F238E27FC236}">
              <a16:creationId xmlns:a16="http://schemas.microsoft.com/office/drawing/2014/main" id="{D54F87A8-493F-4E17-9BC3-432B2989EA5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a:extLst>
            <a:ext uri="{FF2B5EF4-FFF2-40B4-BE49-F238E27FC236}">
              <a16:creationId xmlns:a16="http://schemas.microsoft.com/office/drawing/2014/main" id="{E258667C-2218-4DD9-99BD-9988DC0972A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a:extLst>
            <a:ext uri="{FF2B5EF4-FFF2-40B4-BE49-F238E27FC236}">
              <a16:creationId xmlns:a16="http://schemas.microsoft.com/office/drawing/2014/main" id="{54ECD70F-AB6A-4A15-86F6-84584A0D9FBA}"/>
            </a:ext>
          </a:extLst>
        </xdr:cNvPr>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a:extLst>
            <a:ext uri="{FF2B5EF4-FFF2-40B4-BE49-F238E27FC236}">
              <a16:creationId xmlns:a16="http://schemas.microsoft.com/office/drawing/2014/main" id="{1504B45B-8AC3-4A25-8175-9344213547E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5" name="テキスト ボックス 164">
          <a:extLst>
            <a:ext uri="{FF2B5EF4-FFF2-40B4-BE49-F238E27FC236}">
              <a16:creationId xmlns:a16="http://schemas.microsoft.com/office/drawing/2014/main" id="{652370BF-2112-43D6-843F-44E903A0ABAE}"/>
            </a:ext>
          </a:extLst>
        </xdr:cNvPr>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a:extLst>
            <a:ext uri="{FF2B5EF4-FFF2-40B4-BE49-F238E27FC236}">
              <a16:creationId xmlns:a16="http://schemas.microsoft.com/office/drawing/2014/main" id="{846084C5-C74C-41C9-9464-FB1E93E98CA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67" name="テキスト ボックス 166">
          <a:extLst>
            <a:ext uri="{FF2B5EF4-FFF2-40B4-BE49-F238E27FC236}">
              <a16:creationId xmlns:a16="http://schemas.microsoft.com/office/drawing/2014/main" id="{50AD2299-FB91-4A9F-8DD3-66C56277A66D}"/>
            </a:ext>
          </a:extLst>
        </xdr:cNvPr>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a:extLst>
            <a:ext uri="{FF2B5EF4-FFF2-40B4-BE49-F238E27FC236}">
              <a16:creationId xmlns:a16="http://schemas.microsoft.com/office/drawing/2014/main" id="{955CD038-2666-4DD2-88EB-8607479B1DF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a:extLst>
            <a:ext uri="{FF2B5EF4-FFF2-40B4-BE49-F238E27FC236}">
              <a16:creationId xmlns:a16="http://schemas.microsoft.com/office/drawing/2014/main" id="{978AE024-E7CF-4A9E-B9E2-48EAB0AABC94}"/>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a:extLst>
            <a:ext uri="{FF2B5EF4-FFF2-40B4-BE49-F238E27FC236}">
              <a16:creationId xmlns:a16="http://schemas.microsoft.com/office/drawing/2014/main" id="{BF36FA0F-B32E-4C8D-B47D-EA3B8BE191C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a:extLst>
            <a:ext uri="{FF2B5EF4-FFF2-40B4-BE49-F238E27FC236}">
              <a16:creationId xmlns:a16="http://schemas.microsoft.com/office/drawing/2014/main" id="{AD558D72-053E-4AC5-BBAC-49B41B929D7C}"/>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id="{EAF42ABE-0764-4055-97AB-6BC28F305A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a:extLst>
            <a:ext uri="{FF2B5EF4-FFF2-40B4-BE49-F238E27FC236}">
              <a16:creationId xmlns:a16="http://schemas.microsoft.com/office/drawing/2014/main" id="{A685A9BF-5FDC-42ED-8006-3DE2B5F2D7A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a:extLst>
            <a:ext uri="{FF2B5EF4-FFF2-40B4-BE49-F238E27FC236}">
              <a16:creationId xmlns:a16="http://schemas.microsoft.com/office/drawing/2014/main" id="{C5C61E67-CA16-48AD-9208-51D2C85935C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75" name="直線コネクタ 174">
          <a:extLst>
            <a:ext uri="{FF2B5EF4-FFF2-40B4-BE49-F238E27FC236}">
              <a16:creationId xmlns:a16="http://schemas.microsoft.com/office/drawing/2014/main" id="{142F14F3-F1B6-429F-9C3D-805D81E7ACED}"/>
            </a:ext>
          </a:extLst>
        </xdr:cNvPr>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76" name="【橋りょう・トンネル】&#10;一人当たり有形固定資産（償却資産）額最小値テキスト">
          <a:extLst>
            <a:ext uri="{FF2B5EF4-FFF2-40B4-BE49-F238E27FC236}">
              <a16:creationId xmlns:a16="http://schemas.microsoft.com/office/drawing/2014/main" id="{6882BD1B-DCA9-404B-9365-32F6D308A6E5}"/>
            </a:ext>
          </a:extLst>
        </xdr:cNvPr>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77" name="直線コネクタ 176">
          <a:extLst>
            <a:ext uri="{FF2B5EF4-FFF2-40B4-BE49-F238E27FC236}">
              <a16:creationId xmlns:a16="http://schemas.microsoft.com/office/drawing/2014/main" id="{BDFB601C-0E9F-4D80-9D9E-FBC1EBD2CE70}"/>
            </a:ext>
          </a:extLst>
        </xdr:cNvPr>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78" name="【橋りょう・トンネル】&#10;一人当たり有形固定資産（償却資産）額最大値テキスト">
          <a:extLst>
            <a:ext uri="{FF2B5EF4-FFF2-40B4-BE49-F238E27FC236}">
              <a16:creationId xmlns:a16="http://schemas.microsoft.com/office/drawing/2014/main" id="{30C6E9A8-20AB-4CDF-BBA6-30943F34ED14}"/>
            </a:ext>
          </a:extLst>
        </xdr:cNvPr>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79" name="直線コネクタ 178">
          <a:extLst>
            <a:ext uri="{FF2B5EF4-FFF2-40B4-BE49-F238E27FC236}">
              <a16:creationId xmlns:a16="http://schemas.microsoft.com/office/drawing/2014/main" id="{692819B9-7CCF-49B3-8CD7-D5373581C990}"/>
            </a:ext>
          </a:extLst>
        </xdr:cNvPr>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0" name="【橋りょう・トンネル】&#10;一人当たり有形固定資産（償却資産）額平均値テキスト">
          <a:extLst>
            <a:ext uri="{FF2B5EF4-FFF2-40B4-BE49-F238E27FC236}">
              <a16:creationId xmlns:a16="http://schemas.microsoft.com/office/drawing/2014/main" id="{1287883D-CE51-4E1C-9C95-64D460068E54}"/>
            </a:ext>
          </a:extLst>
        </xdr:cNvPr>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81" name="フローチャート : 判断 180">
          <a:extLst>
            <a:ext uri="{FF2B5EF4-FFF2-40B4-BE49-F238E27FC236}">
              <a16:creationId xmlns:a16="http://schemas.microsoft.com/office/drawing/2014/main" id="{E1F19748-202E-450E-A937-0578C6CE6E25}"/>
            </a:ext>
          </a:extLst>
        </xdr:cNvPr>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82" name="フローチャート : 判断 181">
          <a:extLst>
            <a:ext uri="{FF2B5EF4-FFF2-40B4-BE49-F238E27FC236}">
              <a16:creationId xmlns:a16="http://schemas.microsoft.com/office/drawing/2014/main" id="{C0665037-7773-472B-9CC7-79B20E118C42}"/>
            </a:ext>
          </a:extLst>
        </xdr:cNvPr>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EA3EE6F-A35D-419C-82A9-BFEE57C78D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D0F4934-0C10-4639-824C-F88B99CE0B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30D862D-1EE1-4F27-8999-ACF3105ECB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F6C84F0-8959-47DB-BDF8-6E1DCBEF99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903C2F1-2C62-4E6C-8CFA-E1625C23DB2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170517</xdr:rowOff>
    </xdr:from>
    <xdr:to>
      <xdr:col>15</xdr:col>
      <xdr:colOff>231775</xdr:colOff>
      <xdr:row>56</xdr:row>
      <xdr:rowOff>100667</xdr:rowOff>
    </xdr:to>
    <xdr:sp macro="" textlink="">
      <xdr:nvSpPr>
        <xdr:cNvPr id="188" name="円/楕円 187">
          <a:extLst>
            <a:ext uri="{FF2B5EF4-FFF2-40B4-BE49-F238E27FC236}">
              <a16:creationId xmlns:a16="http://schemas.microsoft.com/office/drawing/2014/main" id="{79D2DD9D-A483-4B80-90B0-209F9905883C}"/>
            </a:ext>
          </a:extLst>
        </xdr:cNvPr>
        <xdr:cNvSpPr/>
      </xdr:nvSpPr>
      <xdr:spPr>
        <a:xfrm>
          <a:off x="10426700" y="96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21944</xdr:rowOff>
    </xdr:from>
    <xdr:ext cx="599010" cy="259045"/>
    <xdr:sp macro="" textlink="">
      <xdr:nvSpPr>
        <xdr:cNvPr id="189" name="【橋りょう・トンネル】&#10;一人当たり有形固定資産（償却資産）額該当値テキスト">
          <a:extLst>
            <a:ext uri="{FF2B5EF4-FFF2-40B4-BE49-F238E27FC236}">
              <a16:creationId xmlns:a16="http://schemas.microsoft.com/office/drawing/2014/main" id="{96F94A7C-6487-4E9C-8910-0736C43ADEF3}"/>
            </a:ext>
          </a:extLst>
        </xdr:cNvPr>
        <xdr:cNvSpPr txBox="1"/>
      </xdr:nvSpPr>
      <xdr:spPr>
        <a:xfrm>
          <a:off x="10566400" y="945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133,419</a:t>
          </a:r>
          <a:endParaRPr kumimoji="1" lang="ja-JP" altLang="en-US" sz="1000" b="1">
            <a:solidFill>
              <a:srgbClr val="FF0000"/>
            </a:solidFill>
            <a:latin typeface="ＭＳ Ｐゴシック"/>
          </a:endParaRPr>
        </a:p>
      </xdr:txBody>
    </xdr:sp>
    <xdr:clientData/>
  </xdr:oneCellAnchor>
  <xdr:oneCellAnchor>
    <xdr:from>
      <xdr:col>13</xdr:col>
      <xdr:colOff>434486</xdr:colOff>
      <xdr:row>58</xdr:row>
      <xdr:rowOff>130083</xdr:rowOff>
    </xdr:from>
    <xdr:ext cx="534377" cy="259045"/>
    <xdr:sp macro="" textlink="">
      <xdr:nvSpPr>
        <xdr:cNvPr id="190" name="n_1aveValue【橋りょう・トンネル】&#10;一人当たり有形固定資産（償却資産）額">
          <a:extLst>
            <a:ext uri="{FF2B5EF4-FFF2-40B4-BE49-F238E27FC236}">
              <a16:creationId xmlns:a16="http://schemas.microsoft.com/office/drawing/2014/main" id="{3C5A2195-F522-4C1F-BC40-941481B2CA6B}"/>
            </a:ext>
          </a:extLst>
        </xdr:cNvPr>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id="{DE4F9FD9-81B2-4103-B2C5-BCE33F1B27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id="{E71A269F-167C-48A8-A5F7-4872F89ACE1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id="{A23A4C35-D8FB-4F60-999C-8622607AD0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id="{DD6B5876-BA10-484B-91E3-F6AFD08EC9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id="{9A42B335-C325-434C-BD33-BB829535CA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id="{DF85DDBE-EE90-4926-9C8E-B815874DCF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id="{50FC8321-443D-488D-B435-EE83A83533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id="{49994C15-7555-4E35-BD63-749B79151F9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id="{559C1F12-6F16-4F3B-AE12-967713A6B4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id="{8C68FD5C-2201-4339-9D9E-47F25475FE8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a:extLst>
            <a:ext uri="{FF2B5EF4-FFF2-40B4-BE49-F238E27FC236}">
              <a16:creationId xmlns:a16="http://schemas.microsoft.com/office/drawing/2014/main" id="{4B0ED882-A9B6-4759-A384-4401FB3556D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a:extLst>
            <a:ext uri="{FF2B5EF4-FFF2-40B4-BE49-F238E27FC236}">
              <a16:creationId xmlns:a16="http://schemas.microsoft.com/office/drawing/2014/main" id="{A6F8E6BD-E863-4820-AF0D-CCCE789F5DD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a:extLst>
            <a:ext uri="{FF2B5EF4-FFF2-40B4-BE49-F238E27FC236}">
              <a16:creationId xmlns:a16="http://schemas.microsoft.com/office/drawing/2014/main" id="{9E49945E-8D09-433F-8706-B56F320EC7B5}"/>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a:extLst>
            <a:ext uri="{FF2B5EF4-FFF2-40B4-BE49-F238E27FC236}">
              <a16:creationId xmlns:a16="http://schemas.microsoft.com/office/drawing/2014/main" id="{DFD44256-C704-4A8A-BE65-59D3C0087F8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a:extLst>
            <a:ext uri="{FF2B5EF4-FFF2-40B4-BE49-F238E27FC236}">
              <a16:creationId xmlns:a16="http://schemas.microsoft.com/office/drawing/2014/main" id="{0FFDB267-D1AB-4025-8F53-3460CE8D58D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a:extLst>
            <a:ext uri="{FF2B5EF4-FFF2-40B4-BE49-F238E27FC236}">
              <a16:creationId xmlns:a16="http://schemas.microsoft.com/office/drawing/2014/main" id="{2C128EFE-3E37-4F89-802D-30B7BB38E69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a:extLst>
            <a:ext uri="{FF2B5EF4-FFF2-40B4-BE49-F238E27FC236}">
              <a16:creationId xmlns:a16="http://schemas.microsoft.com/office/drawing/2014/main" id="{8A2ECAA0-EB0A-4B5F-AB91-FF816C7E1035}"/>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a:extLst>
            <a:ext uri="{FF2B5EF4-FFF2-40B4-BE49-F238E27FC236}">
              <a16:creationId xmlns:a16="http://schemas.microsoft.com/office/drawing/2014/main" id="{08E16989-F0C4-4B25-A2EC-72A8D19496F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a:extLst>
            <a:ext uri="{FF2B5EF4-FFF2-40B4-BE49-F238E27FC236}">
              <a16:creationId xmlns:a16="http://schemas.microsoft.com/office/drawing/2014/main" id="{2100BC88-6F60-47FF-A21A-693CB2ACEDF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id="{12780DB1-D12B-405B-94FF-DCFAC6D2C3E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CEC81460-C777-4801-B48D-C2E2A139D1F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a:extLst>
            <a:ext uri="{FF2B5EF4-FFF2-40B4-BE49-F238E27FC236}">
              <a16:creationId xmlns:a16="http://schemas.microsoft.com/office/drawing/2014/main" id="{DD188EF2-7CA6-4561-8069-03A1755642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13" name="直線コネクタ 212">
          <a:extLst>
            <a:ext uri="{FF2B5EF4-FFF2-40B4-BE49-F238E27FC236}">
              <a16:creationId xmlns:a16="http://schemas.microsoft.com/office/drawing/2014/main" id="{67D83F62-F1FE-4D4D-8028-D56B9C44A7B1}"/>
            </a:ext>
          </a:extLst>
        </xdr:cNvPr>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4" name="【公営住宅】&#10;有形固定資産減価償却率最小値テキスト">
          <a:extLst>
            <a:ext uri="{FF2B5EF4-FFF2-40B4-BE49-F238E27FC236}">
              <a16:creationId xmlns:a16="http://schemas.microsoft.com/office/drawing/2014/main" id="{0A709450-4861-440D-BA78-4259CB2221F4}"/>
            </a:ext>
          </a:extLst>
        </xdr:cNvPr>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5" name="直線コネクタ 214">
          <a:extLst>
            <a:ext uri="{FF2B5EF4-FFF2-40B4-BE49-F238E27FC236}">
              <a16:creationId xmlns:a16="http://schemas.microsoft.com/office/drawing/2014/main" id="{DC3CD627-5DA7-4599-9D16-2AAC18AB38C5}"/>
            </a:ext>
          </a:extLst>
        </xdr:cNvPr>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6" name="【公営住宅】&#10;有形固定資産減価償却率最大値テキスト">
          <a:extLst>
            <a:ext uri="{FF2B5EF4-FFF2-40B4-BE49-F238E27FC236}">
              <a16:creationId xmlns:a16="http://schemas.microsoft.com/office/drawing/2014/main" id="{FDD328C7-4707-425C-99F9-28869E1FF222}"/>
            </a:ext>
          </a:extLst>
        </xdr:cNvPr>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7" name="直線コネクタ 216">
          <a:extLst>
            <a:ext uri="{FF2B5EF4-FFF2-40B4-BE49-F238E27FC236}">
              <a16:creationId xmlns:a16="http://schemas.microsoft.com/office/drawing/2014/main" id="{9CEF31A1-2017-47ED-970F-B47A2641231A}"/>
            </a:ext>
          </a:extLst>
        </xdr:cNvPr>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131335</xdr:rowOff>
    </xdr:from>
    <xdr:ext cx="405111" cy="259045"/>
    <xdr:sp macro="" textlink="">
      <xdr:nvSpPr>
        <xdr:cNvPr id="218" name="【公営住宅】&#10;有形固定資産減価償却率平均値テキスト">
          <a:extLst>
            <a:ext uri="{FF2B5EF4-FFF2-40B4-BE49-F238E27FC236}">
              <a16:creationId xmlns:a16="http://schemas.microsoft.com/office/drawing/2014/main" id="{6738C1C5-1B9B-4A38-85F5-C4B0E821413B}"/>
            </a:ext>
          </a:extLst>
        </xdr:cNvPr>
        <xdr:cNvSpPr txBox="1"/>
      </xdr:nvSpPr>
      <xdr:spPr>
        <a:xfrm>
          <a:off x="4724400" y="1419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9" name="フローチャート : 判断 218">
          <a:extLst>
            <a:ext uri="{FF2B5EF4-FFF2-40B4-BE49-F238E27FC236}">
              <a16:creationId xmlns:a16="http://schemas.microsoft.com/office/drawing/2014/main" id="{E9BBF311-3817-494B-94FD-E975DE90B328}"/>
            </a:ext>
          </a:extLst>
        </xdr:cNvPr>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20" name="フローチャート : 判断 219">
          <a:extLst>
            <a:ext uri="{FF2B5EF4-FFF2-40B4-BE49-F238E27FC236}">
              <a16:creationId xmlns:a16="http://schemas.microsoft.com/office/drawing/2014/main" id="{2D0DB3BE-39BA-4853-99FE-9D16A6CD71AA}"/>
            </a:ext>
          </a:extLst>
        </xdr:cNvPr>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9B2D6F8B-7D7C-4B84-8319-FCCF56064BE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832320F5-8D8E-4DCC-B3AB-8224B07449E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4BC40CC-AE52-4376-9116-1C05117330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6E5E82AC-0FE6-4DCD-B0B1-8E2D32AB8F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52EF8BA-42E3-42AC-B4CA-F3BA42697B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76454</xdr:rowOff>
    </xdr:from>
    <xdr:to>
      <xdr:col>6</xdr:col>
      <xdr:colOff>561975</xdr:colOff>
      <xdr:row>86</xdr:row>
      <xdr:rowOff>6604</xdr:rowOff>
    </xdr:to>
    <xdr:sp macro="" textlink="">
      <xdr:nvSpPr>
        <xdr:cNvPr id="226" name="円/楕円 225">
          <a:extLst>
            <a:ext uri="{FF2B5EF4-FFF2-40B4-BE49-F238E27FC236}">
              <a16:creationId xmlns:a16="http://schemas.microsoft.com/office/drawing/2014/main" id="{03C05C7D-4D17-4D3D-9648-62991BCE2692}"/>
            </a:ext>
          </a:extLst>
        </xdr:cNvPr>
        <xdr:cNvSpPr/>
      </xdr:nvSpPr>
      <xdr:spPr>
        <a:xfrm>
          <a:off x="4584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162831</xdr:rowOff>
    </xdr:from>
    <xdr:ext cx="405111" cy="259045"/>
    <xdr:sp macro="" textlink="">
      <xdr:nvSpPr>
        <xdr:cNvPr id="227" name="【公営住宅】&#10;有形固定資産減価償却率該当値テキスト">
          <a:extLst>
            <a:ext uri="{FF2B5EF4-FFF2-40B4-BE49-F238E27FC236}">
              <a16:creationId xmlns:a16="http://schemas.microsoft.com/office/drawing/2014/main" id="{E7AD127C-CD8B-4ABF-BB7F-9146C8739015}"/>
            </a:ext>
          </a:extLst>
        </xdr:cNvPr>
        <xdr:cNvSpPr txBox="1"/>
      </xdr:nvSpPr>
      <xdr:spPr>
        <a:xfrm>
          <a:off x="4724400" y="1456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oneCellAnchor>
    <xdr:from>
      <xdr:col>5</xdr:col>
      <xdr:colOff>143518</xdr:colOff>
      <xdr:row>82</xdr:row>
      <xdr:rowOff>36847</xdr:rowOff>
    </xdr:from>
    <xdr:ext cx="405111" cy="259045"/>
    <xdr:sp macro="" textlink="">
      <xdr:nvSpPr>
        <xdr:cNvPr id="228" name="n_1aveValue【公営住宅】&#10;有形固定資産減価償却率">
          <a:extLst>
            <a:ext uri="{FF2B5EF4-FFF2-40B4-BE49-F238E27FC236}">
              <a16:creationId xmlns:a16="http://schemas.microsoft.com/office/drawing/2014/main" id="{133D71E5-B7CE-4BBF-A580-610A93500C60}"/>
            </a:ext>
          </a:extLst>
        </xdr:cNvPr>
        <xdr:cNvSpPr txBox="1"/>
      </xdr:nvSpPr>
      <xdr:spPr>
        <a:xfrm>
          <a:off x="3582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id="{8B7A1E3E-9A9A-4B4A-8289-AA7B357386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id="{2A63799C-C0A1-40CE-99C4-2189B34E57E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id="{E9FA370E-3832-4749-81BB-4CD0474E50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id="{7835C2B7-01DF-477F-83D8-C70AEF7EDE6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id="{700A4E5F-43DD-4D5A-8FA3-6B71AADC4AF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id="{619FE3CB-A00E-4E1C-863C-1D9D059E0C6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id="{45684D43-F9CE-4DFF-AFA4-2903431553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id="{FF9E5703-A7CD-451E-BCED-A17BFDF5DB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a16="http://schemas.microsoft.com/office/drawing/2014/main" id="{C8372D04-A495-46AB-9417-D01E9087533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id="{34F0FB0A-448A-4178-B899-20DDDC87D81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a:extLst>
            <a:ext uri="{FF2B5EF4-FFF2-40B4-BE49-F238E27FC236}">
              <a16:creationId xmlns:a16="http://schemas.microsoft.com/office/drawing/2014/main" id="{8722722F-4CC1-4B50-B4EA-ADAB4785729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9831E576-801D-42A7-B3F4-40A50C8B604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a:extLst>
            <a:ext uri="{FF2B5EF4-FFF2-40B4-BE49-F238E27FC236}">
              <a16:creationId xmlns:a16="http://schemas.microsoft.com/office/drawing/2014/main" id="{79DA6014-7087-4A0F-89A3-15C5A920134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a:extLst>
            <a:ext uri="{FF2B5EF4-FFF2-40B4-BE49-F238E27FC236}">
              <a16:creationId xmlns:a16="http://schemas.microsoft.com/office/drawing/2014/main" id="{23DA8E79-AD75-4885-8DDD-0D6957A2EFE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a:extLst>
            <a:ext uri="{FF2B5EF4-FFF2-40B4-BE49-F238E27FC236}">
              <a16:creationId xmlns:a16="http://schemas.microsoft.com/office/drawing/2014/main" id="{3CE101B3-4292-4B3F-8203-369914475E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a:extLst>
            <a:ext uri="{FF2B5EF4-FFF2-40B4-BE49-F238E27FC236}">
              <a16:creationId xmlns:a16="http://schemas.microsoft.com/office/drawing/2014/main" id="{84ADD3E0-99C1-4A3A-9F59-CDF36B447DB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a:extLst>
            <a:ext uri="{FF2B5EF4-FFF2-40B4-BE49-F238E27FC236}">
              <a16:creationId xmlns:a16="http://schemas.microsoft.com/office/drawing/2014/main" id="{2DACF6EC-4CC9-4599-B593-795134D7E2A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a:extLst>
            <a:ext uri="{FF2B5EF4-FFF2-40B4-BE49-F238E27FC236}">
              <a16:creationId xmlns:a16="http://schemas.microsoft.com/office/drawing/2014/main" id="{AA8E9F03-8CFF-4FEE-AC26-0FDF9E3019B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a:extLst>
            <a:ext uri="{FF2B5EF4-FFF2-40B4-BE49-F238E27FC236}">
              <a16:creationId xmlns:a16="http://schemas.microsoft.com/office/drawing/2014/main" id="{8E426317-9D6A-4B48-A0B3-CF23B10BAA1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B39F8D18-A955-436C-A19F-7CA31416EAF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a:extLst>
            <a:ext uri="{FF2B5EF4-FFF2-40B4-BE49-F238E27FC236}">
              <a16:creationId xmlns:a16="http://schemas.microsoft.com/office/drawing/2014/main" id="{6512D502-8363-4F85-9EDC-6FCA8F5EB9A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5BE0AD9A-0466-4C83-8115-1237E93A4F1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a:extLst>
            <a:ext uri="{FF2B5EF4-FFF2-40B4-BE49-F238E27FC236}">
              <a16:creationId xmlns:a16="http://schemas.microsoft.com/office/drawing/2014/main" id="{F81B5A6A-F99F-4FB1-BF4C-64E2DD440D5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2" name="直線コネクタ 251">
          <a:extLst>
            <a:ext uri="{FF2B5EF4-FFF2-40B4-BE49-F238E27FC236}">
              <a16:creationId xmlns:a16="http://schemas.microsoft.com/office/drawing/2014/main" id="{70440FC4-A052-4298-8A25-1638CDA50457}"/>
            </a:ext>
          </a:extLst>
        </xdr:cNvPr>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3" name="【公営住宅】&#10;一人当たり面積最小値テキスト">
          <a:extLst>
            <a:ext uri="{FF2B5EF4-FFF2-40B4-BE49-F238E27FC236}">
              <a16:creationId xmlns:a16="http://schemas.microsoft.com/office/drawing/2014/main" id="{889236CC-C0FD-487C-AAF9-81438F1BE4BB}"/>
            </a:ext>
          </a:extLst>
        </xdr:cNvPr>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4" name="直線コネクタ 253">
          <a:extLst>
            <a:ext uri="{FF2B5EF4-FFF2-40B4-BE49-F238E27FC236}">
              <a16:creationId xmlns:a16="http://schemas.microsoft.com/office/drawing/2014/main" id="{95C0D770-2982-4CE4-B0AE-3CBB84E977E7}"/>
            </a:ext>
          </a:extLst>
        </xdr:cNvPr>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5" name="【公営住宅】&#10;一人当たり面積最大値テキスト">
          <a:extLst>
            <a:ext uri="{FF2B5EF4-FFF2-40B4-BE49-F238E27FC236}">
              <a16:creationId xmlns:a16="http://schemas.microsoft.com/office/drawing/2014/main" id="{1BEB684A-5D59-44F6-A382-525BA3971C18}"/>
            </a:ext>
          </a:extLst>
        </xdr:cNvPr>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6" name="直線コネクタ 255">
          <a:extLst>
            <a:ext uri="{FF2B5EF4-FFF2-40B4-BE49-F238E27FC236}">
              <a16:creationId xmlns:a16="http://schemas.microsoft.com/office/drawing/2014/main" id="{B459FCF1-9A72-4D02-B49D-805D1EDFEB72}"/>
            </a:ext>
          </a:extLst>
        </xdr:cNvPr>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143527</xdr:rowOff>
    </xdr:from>
    <xdr:ext cx="469744" cy="259045"/>
    <xdr:sp macro="" textlink="">
      <xdr:nvSpPr>
        <xdr:cNvPr id="257" name="【公営住宅】&#10;一人当たり面積平均値テキスト">
          <a:extLst>
            <a:ext uri="{FF2B5EF4-FFF2-40B4-BE49-F238E27FC236}">
              <a16:creationId xmlns:a16="http://schemas.microsoft.com/office/drawing/2014/main" id="{097028B6-71CE-4E02-A5F8-38C052BEC8F8}"/>
            </a:ext>
          </a:extLst>
        </xdr:cNvPr>
        <xdr:cNvSpPr txBox="1"/>
      </xdr:nvSpPr>
      <xdr:spPr>
        <a:xfrm>
          <a:off x="10566400" y="1403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8" name="フローチャート : 判断 257">
          <a:extLst>
            <a:ext uri="{FF2B5EF4-FFF2-40B4-BE49-F238E27FC236}">
              <a16:creationId xmlns:a16="http://schemas.microsoft.com/office/drawing/2014/main" id="{DF5C311D-569F-48CD-9D88-D035A963BECE}"/>
            </a:ext>
          </a:extLst>
        </xdr:cNvPr>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59" name="フローチャート : 判断 258">
          <a:extLst>
            <a:ext uri="{FF2B5EF4-FFF2-40B4-BE49-F238E27FC236}">
              <a16:creationId xmlns:a16="http://schemas.microsoft.com/office/drawing/2014/main" id="{515642CC-AA29-469B-8D44-663902365656}"/>
            </a:ext>
          </a:extLst>
        </xdr:cNvPr>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A45D06F-8BD1-4E07-9B1F-576C84FA3C6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772690B-F5B2-4813-A7CD-394A94A4C7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29515828-BC63-4CF4-BD16-336D47CF2CF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E20E88A6-27C9-4B79-9301-51C8C07014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106E9162-2786-484E-993A-1A70A2A07B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126364</xdr:rowOff>
    </xdr:from>
    <xdr:to>
      <xdr:col>15</xdr:col>
      <xdr:colOff>231775</xdr:colOff>
      <xdr:row>85</xdr:row>
      <xdr:rowOff>56514</xdr:rowOff>
    </xdr:to>
    <xdr:sp macro="" textlink="">
      <xdr:nvSpPr>
        <xdr:cNvPr id="265" name="円/楕円 264">
          <a:extLst>
            <a:ext uri="{FF2B5EF4-FFF2-40B4-BE49-F238E27FC236}">
              <a16:creationId xmlns:a16="http://schemas.microsoft.com/office/drawing/2014/main" id="{99C9ACA2-D012-4E82-AA82-EBF10DB1CD02}"/>
            </a:ext>
          </a:extLst>
        </xdr:cNvPr>
        <xdr:cNvSpPr/>
      </xdr:nvSpPr>
      <xdr:spPr>
        <a:xfrm>
          <a:off x="104267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41291</xdr:rowOff>
    </xdr:from>
    <xdr:ext cx="469744" cy="259045"/>
    <xdr:sp macro="" textlink="">
      <xdr:nvSpPr>
        <xdr:cNvPr id="266" name="【公営住宅】&#10;一人当たり面積該当値テキスト">
          <a:extLst>
            <a:ext uri="{FF2B5EF4-FFF2-40B4-BE49-F238E27FC236}">
              <a16:creationId xmlns:a16="http://schemas.microsoft.com/office/drawing/2014/main" id="{6FEB0D03-5216-445D-BFBB-E6FA217557BB}"/>
            </a:ext>
          </a:extLst>
        </xdr:cNvPr>
        <xdr:cNvSpPr txBox="1"/>
      </xdr:nvSpPr>
      <xdr:spPr>
        <a:xfrm>
          <a:off x="10566400" y="1444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oneCellAnchor>
    <xdr:from>
      <xdr:col>13</xdr:col>
      <xdr:colOff>466802</xdr:colOff>
      <xdr:row>80</xdr:row>
      <xdr:rowOff>154957</xdr:rowOff>
    </xdr:from>
    <xdr:ext cx="469744" cy="259045"/>
    <xdr:sp macro="" textlink="">
      <xdr:nvSpPr>
        <xdr:cNvPr id="267" name="n_1aveValue【公営住宅】&#10;一人当たり面積">
          <a:extLst>
            <a:ext uri="{FF2B5EF4-FFF2-40B4-BE49-F238E27FC236}">
              <a16:creationId xmlns:a16="http://schemas.microsoft.com/office/drawing/2014/main" id="{EB01AC4A-DAFC-40AB-8E77-1DCA87BAB5FD}"/>
            </a:ext>
          </a:extLst>
        </xdr:cNvPr>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a:extLst>
            <a:ext uri="{FF2B5EF4-FFF2-40B4-BE49-F238E27FC236}">
              <a16:creationId xmlns:a16="http://schemas.microsoft.com/office/drawing/2014/main" id="{FE385A50-F24A-47FD-AC81-CBDF5E11ECD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a:extLst>
            <a:ext uri="{FF2B5EF4-FFF2-40B4-BE49-F238E27FC236}">
              <a16:creationId xmlns:a16="http://schemas.microsoft.com/office/drawing/2014/main" id="{D2837905-7533-4614-BD3B-CD818A8132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a:extLst>
            <a:ext uri="{FF2B5EF4-FFF2-40B4-BE49-F238E27FC236}">
              <a16:creationId xmlns:a16="http://schemas.microsoft.com/office/drawing/2014/main" id="{63F5C564-2F3C-48B2-AD75-5948343985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a:extLst>
            <a:ext uri="{FF2B5EF4-FFF2-40B4-BE49-F238E27FC236}">
              <a16:creationId xmlns:a16="http://schemas.microsoft.com/office/drawing/2014/main" id="{E371404C-5F7A-46CE-B5B6-05A6B13E55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a:extLst>
            <a:ext uri="{FF2B5EF4-FFF2-40B4-BE49-F238E27FC236}">
              <a16:creationId xmlns:a16="http://schemas.microsoft.com/office/drawing/2014/main" id="{9B269279-A139-4723-9B3D-B84C7D1E0AF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a:extLst>
            <a:ext uri="{FF2B5EF4-FFF2-40B4-BE49-F238E27FC236}">
              <a16:creationId xmlns:a16="http://schemas.microsoft.com/office/drawing/2014/main" id="{BCFBD82B-4C66-42D6-8376-36FBB5F61C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a:extLst>
            <a:ext uri="{FF2B5EF4-FFF2-40B4-BE49-F238E27FC236}">
              <a16:creationId xmlns:a16="http://schemas.microsoft.com/office/drawing/2014/main" id="{F31DAA69-7E7F-4184-8DCA-B21ADD5277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a:extLst>
            <a:ext uri="{FF2B5EF4-FFF2-40B4-BE49-F238E27FC236}">
              <a16:creationId xmlns:a16="http://schemas.microsoft.com/office/drawing/2014/main" id="{F73C6641-45A4-448C-A241-288D315A7F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a:extLst>
            <a:ext uri="{FF2B5EF4-FFF2-40B4-BE49-F238E27FC236}">
              <a16:creationId xmlns:a16="http://schemas.microsoft.com/office/drawing/2014/main" id="{03D7E6BD-A1FF-43E6-925B-023AD4E737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a:extLst>
            <a:ext uri="{FF2B5EF4-FFF2-40B4-BE49-F238E27FC236}">
              <a16:creationId xmlns:a16="http://schemas.microsoft.com/office/drawing/2014/main" id="{A743584B-AD0E-4E75-8716-1344215306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a:extLst>
            <a:ext uri="{FF2B5EF4-FFF2-40B4-BE49-F238E27FC236}">
              <a16:creationId xmlns:a16="http://schemas.microsoft.com/office/drawing/2014/main" id="{7EE10F9E-7669-4847-9542-BF4868F38F7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a:extLst>
            <a:ext uri="{FF2B5EF4-FFF2-40B4-BE49-F238E27FC236}">
              <a16:creationId xmlns:a16="http://schemas.microsoft.com/office/drawing/2014/main" id="{816EAAD6-24F2-4E6B-9E5C-26DB99C7FAA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a:extLst>
            <a:ext uri="{FF2B5EF4-FFF2-40B4-BE49-F238E27FC236}">
              <a16:creationId xmlns:a16="http://schemas.microsoft.com/office/drawing/2014/main" id="{CBD7F061-6DF0-49C7-9578-BA9A7531047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a:extLst>
            <a:ext uri="{FF2B5EF4-FFF2-40B4-BE49-F238E27FC236}">
              <a16:creationId xmlns:a16="http://schemas.microsoft.com/office/drawing/2014/main" id="{BD54ED96-286E-4FE9-BEDC-57373209A9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a:extLst>
            <a:ext uri="{FF2B5EF4-FFF2-40B4-BE49-F238E27FC236}">
              <a16:creationId xmlns:a16="http://schemas.microsoft.com/office/drawing/2014/main" id="{441A0A28-246C-4C69-89EA-407F66B59A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a:extLst>
            <a:ext uri="{FF2B5EF4-FFF2-40B4-BE49-F238E27FC236}">
              <a16:creationId xmlns:a16="http://schemas.microsoft.com/office/drawing/2014/main" id="{8C94D6D3-67AF-46B8-87DA-88EFF8BB93C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a:extLst>
            <a:ext uri="{FF2B5EF4-FFF2-40B4-BE49-F238E27FC236}">
              <a16:creationId xmlns:a16="http://schemas.microsoft.com/office/drawing/2014/main" id="{942117A8-5639-4ED9-A1D0-174113F3814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a:extLst>
            <a:ext uri="{FF2B5EF4-FFF2-40B4-BE49-F238E27FC236}">
              <a16:creationId xmlns:a16="http://schemas.microsoft.com/office/drawing/2014/main" id="{B0CD7C3A-5389-44BB-A1BB-963093E26D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a:extLst>
            <a:ext uri="{FF2B5EF4-FFF2-40B4-BE49-F238E27FC236}">
              <a16:creationId xmlns:a16="http://schemas.microsoft.com/office/drawing/2014/main" id="{6C42C366-8F47-4BF8-8F61-0E3344FA7A2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a:extLst>
            <a:ext uri="{FF2B5EF4-FFF2-40B4-BE49-F238E27FC236}">
              <a16:creationId xmlns:a16="http://schemas.microsoft.com/office/drawing/2014/main" id="{38D8EDCC-BED8-40A5-87FD-EA8BDD305B8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a:extLst>
            <a:ext uri="{FF2B5EF4-FFF2-40B4-BE49-F238E27FC236}">
              <a16:creationId xmlns:a16="http://schemas.microsoft.com/office/drawing/2014/main" id="{8C9E6C43-844A-48B8-A817-4F6E6B3BB3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a:extLst>
            <a:ext uri="{FF2B5EF4-FFF2-40B4-BE49-F238E27FC236}">
              <a16:creationId xmlns:a16="http://schemas.microsoft.com/office/drawing/2014/main" id="{A5A0C3D8-0CA9-44F4-8105-387BBBB97E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a:extLst>
            <a:ext uri="{FF2B5EF4-FFF2-40B4-BE49-F238E27FC236}">
              <a16:creationId xmlns:a16="http://schemas.microsoft.com/office/drawing/2014/main" id="{81A0F8FD-CE89-46A5-80E9-B4B1F03E87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a:extLst>
            <a:ext uri="{FF2B5EF4-FFF2-40B4-BE49-F238E27FC236}">
              <a16:creationId xmlns:a16="http://schemas.microsoft.com/office/drawing/2014/main" id="{42480907-7829-47A7-BE65-0C61E1DB42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a:extLst>
            <a:ext uri="{FF2B5EF4-FFF2-40B4-BE49-F238E27FC236}">
              <a16:creationId xmlns:a16="http://schemas.microsoft.com/office/drawing/2014/main" id="{93B38DB2-21E3-43CF-AFA0-E8906EE0A5F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a:extLst>
            <a:ext uri="{FF2B5EF4-FFF2-40B4-BE49-F238E27FC236}">
              <a16:creationId xmlns:a16="http://schemas.microsoft.com/office/drawing/2014/main" id="{FB434BE6-755C-44C1-9DEC-CFAA9C05F47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a:extLst>
            <a:ext uri="{FF2B5EF4-FFF2-40B4-BE49-F238E27FC236}">
              <a16:creationId xmlns:a16="http://schemas.microsoft.com/office/drawing/2014/main" id="{2BF56E22-ADFF-4169-A1DD-36BA109D6EA1}"/>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a:extLst>
            <a:ext uri="{FF2B5EF4-FFF2-40B4-BE49-F238E27FC236}">
              <a16:creationId xmlns:a16="http://schemas.microsoft.com/office/drawing/2014/main" id="{9A56F3BA-249F-4F58-94FE-4D6E5C03692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a:extLst>
            <a:ext uri="{FF2B5EF4-FFF2-40B4-BE49-F238E27FC236}">
              <a16:creationId xmlns:a16="http://schemas.microsoft.com/office/drawing/2014/main" id="{0A6EFA1D-D9E8-41F9-8126-24E14A8E476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a:extLst>
            <a:ext uri="{FF2B5EF4-FFF2-40B4-BE49-F238E27FC236}">
              <a16:creationId xmlns:a16="http://schemas.microsoft.com/office/drawing/2014/main" id="{EC999CA2-D576-4D38-875E-E0DC67C68E8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a:extLst>
            <a:ext uri="{FF2B5EF4-FFF2-40B4-BE49-F238E27FC236}">
              <a16:creationId xmlns:a16="http://schemas.microsoft.com/office/drawing/2014/main" id="{B099D542-6BB8-4FB8-AD80-7873A23B397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a:extLst>
            <a:ext uri="{FF2B5EF4-FFF2-40B4-BE49-F238E27FC236}">
              <a16:creationId xmlns:a16="http://schemas.microsoft.com/office/drawing/2014/main" id="{020783E7-5262-4717-B36D-2F875932D4D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a:extLst>
            <a:ext uri="{FF2B5EF4-FFF2-40B4-BE49-F238E27FC236}">
              <a16:creationId xmlns:a16="http://schemas.microsoft.com/office/drawing/2014/main" id="{58A38664-7959-4389-B106-A3B2A3D4265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a:extLst>
            <a:ext uri="{FF2B5EF4-FFF2-40B4-BE49-F238E27FC236}">
              <a16:creationId xmlns:a16="http://schemas.microsoft.com/office/drawing/2014/main" id="{743EF958-0EE5-4609-B48E-DEDD1D22B62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a:extLst>
            <a:ext uri="{FF2B5EF4-FFF2-40B4-BE49-F238E27FC236}">
              <a16:creationId xmlns:a16="http://schemas.microsoft.com/office/drawing/2014/main" id="{0C2C738A-1C65-4284-B0F8-409BEDC729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a:extLst>
            <a:ext uri="{FF2B5EF4-FFF2-40B4-BE49-F238E27FC236}">
              <a16:creationId xmlns:a16="http://schemas.microsoft.com/office/drawing/2014/main" id="{D782C735-3F79-4C06-B26A-FEE616BC309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4" name="テキスト ボックス 303">
          <a:extLst>
            <a:ext uri="{FF2B5EF4-FFF2-40B4-BE49-F238E27FC236}">
              <a16:creationId xmlns:a16="http://schemas.microsoft.com/office/drawing/2014/main" id="{1FEE0016-E10F-49E4-83A3-81BBB6E759B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a:extLst>
            <a:ext uri="{FF2B5EF4-FFF2-40B4-BE49-F238E27FC236}">
              <a16:creationId xmlns:a16="http://schemas.microsoft.com/office/drawing/2014/main" id="{A7634A25-53A2-4B8E-B6F6-52F28CB82F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a:extLst>
            <a:ext uri="{FF2B5EF4-FFF2-40B4-BE49-F238E27FC236}">
              <a16:creationId xmlns:a16="http://schemas.microsoft.com/office/drawing/2014/main" id="{C451DC0C-E9E0-4496-8AAC-E2C400FA5EA9}"/>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a:extLst>
            <a:ext uri="{FF2B5EF4-FFF2-40B4-BE49-F238E27FC236}">
              <a16:creationId xmlns:a16="http://schemas.microsoft.com/office/drawing/2014/main" id="{2D78A13D-D07A-4475-977C-AE813EC0BD8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08" name="直線コネクタ 307">
          <a:extLst>
            <a:ext uri="{FF2B5EF4-FFF2-40B4-BE49-F238E27FC236}">
              <a16:creationId xmlns:a16="http://schemas.microsoft.com/office/drawing/2014/main" id="{C3AB983A-BC9B-424B-920A-1A170688208D}"/>
            </a:ext>
          </a:extLst>
        </xdr:cNvPr>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09" name="【認定こども園・幼稚園・保育所】&#10;有形固定資産減価償却率最小値テキスト">
          <a:extLst>
            <a:ext uri="{FF2B5EF4-FFF2-40B4-BE49-F238E27FC236}">
              <a16:creationId xmlns:a16="http://schemas.microsoft.com/office/drawing/2014/main" id="{CD4B54D0-06B0-4B40-A513-2BD76DB23D2F}"/>
            </a:ext>
          </a:extLst>
        </xdr:cNvPr>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10" name="直線コネクタ 309">
          <a:extLst>
            <a:ext uri="{FF2B5EF4-FFF2-40B4-BE49-F238E27FC236}">
              <a16:creationId xmlns:a16="http://schemas.microsoft.com/office/drawing/2014/main" id="{0225F424-FF84-4766-BD55-469C5C3947E4}"/>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11" name="【認定こども園・幼稚園・保育所】&#10;有形固定資産減価償却率最大値テキスト">
          <a:extLst>
            <a:ext uri="{FF2B5EF4-FFF2-40B4-BE49-F238E27FC236}">
              <a16:creationId xmlns:a16="http://schemas.microsoft.com/office/drawing/2014/main" id="{87A7489D-49B1-4712-B9FD-9280D1480A1B}"/>
            </a:ext>
          </a:extLst>
        </xdr:cNvPr>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12" name="直線コネクタ 311">
          <a:extLst>
            <a:ext uri="{FF2B5EF4-FFF2-40B4-BE49-F238E27FC236}">
              <a16:creationId xmlns:a16="http://schemas.microsoft.com/office/drawing/2014/main" id="{E68E8258-13E1-416B-9DEE-42D2A66577FA}"/>
            </a:ext>
          </a:extLst>
        </xdr:cNvPr>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13" name="【認定こども園・幼稚園・保育所】&#10;有形固定資産減価償却率平均値テキスト">
          <a:extLst>
            <a:ext uri="{FF2B5EF4-FFF2-40B4-BE49-F238E27FC236}">
              <a16:creationId xmlns:a16="http://schemas.microsoft.com/office/drawing/2014/main" id="{5D9E771F-8EE9-49F4-9B53-F48858B78360}"/>
            </a:ext>
          </a:extLst>
        </xdr:cNvPr>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4" name="フローチャート : 判断 313">
          <a:extLst>
            <a:ext uri="{FF2B5EF4-FFF2-40B4-BE49-F238E27FC236}">
              <a16:creationId xmlns:a16="http://schemas.microsoft.com/office/drawing/2014/main" id="{B8274C3A-3F7C-44A0-A6BA-D891B9872DAF}"/>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15" name="フローチャート : 判断 314">
          <a:extLst>
            <a:ext uri="{FF2B5EF4-FFF2-40B4-BE49-F238E27FC236}">
              <a16:creationId xmlns:a16="http://schemas.microsoft.com/office/drawing/2014/main" id="{462DAA29-5802-4B5D-87EA-52509C8301D5}"/>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6E84F28E-ACA0-40E5-91D7-FA583DFBFBB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BA8F7885-DAC6-4986-BEB6-0BB990B0ED3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8A92C145-DC03-4829-9FD0-78D7CA3263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BB071FD-E726-4968-9A83-6B263F2B343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5C2A1FAF-4660-4D75-BC5C-AC621ED5E5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82550</xdr:rowOff>
    </xdr:from>
    <xdr:to>
      <xdr:col>23</xdr:col>
      <xdr:colOff>568325</xdr:colOff>
      <xdr:row>39</xdr:row>
      <xdr:rowOff>12700</xdr:rowOff>
    </xdr:to>
    <xdr:sp macro="" textlink="">
      <xdr:nvSpPr>
        <xdr:cNvPr id="321" name="円/楕円 320">
          <a:extLst>
            <a:ext uri="{FF2B5EF4-FFF2-40B4-BE49-F238E27FC236}">
              <a16:creationId xmlns:a16="http://schemas.microsoft.com/office/drawing/2014/main" id="{B19037BE-2658-4364-8701-C49EC73AAA9D}"/>
            </a:ext>
          </a:extLst>
        </xdr:cNvPr>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60977</xdr:rowOff>
    </xdr:from>
    <xdr:ext cx="405111" cy="259045"/>
    <xdr:sp macro="" textlink="">
      <xdr:nvSpPr>
        <xdr:cNvPr id="322" name="【認定こども園・幼稚園・保育所】&#10;有形固定資産減価償却率該当値テキスト">
          <a:extLst>
            <a:ext uri="{FF2B5EF4-FFF2-40B4-BE49-F238E27FC236}">
              <a16:creationId xmlns:a16="http://schemas.microsoft.com/office/drawing/2014/main" id="{CCACC725-D8F1-41DF-A0BA-E134045B9F01}"/>
            </a:ext>
          </a:extLst>
        </xdr:cNvPr>
        <xdr:cNvSpPr txBox="1"/>
      </xdr:nvSpPr>
      <xdr:spPr>
        <a:xfrm>
          <a:off x="164084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154957</xdr:rowOff>
    </xdr:from>
    <xdr:ext cx="405111" cy="259045"/>
    <xdr:sp macro="" textlink="">
      <xdr:nvSpPr>
        <xdr:cNvPr id="323" name="n_1aveValue【認定こども園・幼稚園・保育所】&#10;有形固定資産減価償却率">
          <a:extLst>
            <a:ext uri="{FF2B5EF4-FFF2-40B4-BE49-F238E27FC236}">
              <a16:creationId xmlns:a16="http://schemas.microsoft.com/office/drawing/2014/main" id="{DB3AFD69-907C-4B70-9681-6DD73BF736FA}"/>
            </a:ext>
          </a:extLst>
        </xdr:cNvPr>
        <xdr:cNvSpPr txBox="1"/>
      </xdr:nvSpPr>
      <xdr:spPr>
        <a:xfrm>
          <a:off x="15266043"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a:extLst>
            <a:ext uri="{FF2B5EF4-FFF2-40B4-BE49-F238E27FC236}">
              <a16:creationId xmlns:a16="http://schemas.microsoft.com/office/drawing/2014/main" id="{B8A2EC26-D6F3-476C-80EA-181026CD4F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a:extLst>
            <a:ext uri="{FF2B5EF4-FFF2-40B4-BE49-F238E27FC236}">
              <a16:creationId xmlns:a16="http://schemas.microsoft.com/office/drawing/2014/main" id="{753975C9-0491-446A-A10C-160D520A4CD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a:extLst>
            <a:ext uri="{FF2B5EF4-FFF2-40B4-BE49-F238E27FC236}">
              <a16:creationId xmlns:a16="http://schemas.microsoft.com/office/drawing/2014/main" id="{8CA29C26-B330-49EE-AAF3-28FE759133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a:extLst>
            <a:ext uri="{FF2B5EF4-FFF2-40B4-BE49-F238E27FC236}">
              <a16:creationId xmlns:a16="http://schemas.microsoft.com/office/drawing/2014/main" id="{A51BCCA7-9CAE-48CF-9EF3-A60CD9C3226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a:extLst>
            <a:ext uri="{FF2B5EF4-FFF2-40B4-BE49-F238E27FC236}">
              <a16:creationId xmlns:a16="http://schemas.microsoft.com/office/drawing/2014/main" id="{3A719299-9469-4E05-A71E-970E2673875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a:extLst>
            <a:ext uri="{FF2B5EF4-FFF2-40B4-BE49-F238E27FC236}">
              <a16:creationId xmlns:a16="http://schemas.microsoft.com/office/drawing/2014/main" id="{2D3FBAFE-76C3-4478-8E8D-F1DD6A26A0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a:extLst>
            <a:ext uri="{FF2B5EF4-FFF2-40B4-BE49-F238E27FC236}">
              <a16:creationId xmlns:a16="http://schemas.microsoft.com/office/drawing/2014/main" id="{79D6C24F-F1F8-48D9-85F5-5FC93798EC8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a:extLst>
            <a:ext uri="{FF2B5EF4-FFF2-40B4-BE49-F238E27FC236}">
              <a16:creationId xmlns:a16="http://schemas.microsoft.com/office/drawing/2014/main" id="{97F69144-2A17-424E-8AD2-392D3063348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a:extLst>
            <a:ext uri="{FF2B5EF4-FFF2-40B4-BE49-F238E27FC236}">
              <a16:creationId xmlns:a16="http://schemas.microsoft.com/office/drawing/2014/main" id="{3F762098-13FA-4185-9A21-D5377EFD603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a:extLst>
            <a:ext uri="{FF2B5EF4-FFF2-40B4-BE49-F238E27FC236}">
              <a16:creationId xmlns:a16="http://schemas.microsoft.com/office/drawing/2014/main" id="{269F7261-D577-4B75-89B3-73980F895CA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a:extLst>
            <a:ext uri="{FF2B5EF4-FFF2-40B4-BE49-F238E27FC236}">
              <a16:creationId xmlns:a16="http://schemas.microsoft.com/office/drawing/2014/main" id="{2EEE14D3-F32B-4FC7-888E-35EE1F2B552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a:extLst>
            <a:ext uri="{FF2B5EF4-FFF2-40B4-BE49-F238E27FC236}">
              <a16:creationId xmlns:a16="http://schemas.microsoft.com/office/drawing/2014/main" id="{AB088C69-7C11-4D45-B9A8-63938A986BE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a:extLst>
            <a:ext uri="{FF2B5EF4-FFF2-40B4-BE49-F238E27FC236}">
              <a16:creationId xmlns:a16="http://schemas.microsoft.com/office/drawing/2014/main" id="{E6E238AE-38B0-4650-B92F-915D38988AA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a:extLst>
            <a:ext uri="{FF2B5EF4-FFF2-40B4-BE49-F238E27FC236}">
              <a16:creationId xmlns:a16="http://schemas.microsoft.com/office/drawing/2014/main" id="{916ABAB3-277F-45A3-94A3-40277BF2671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a:extLst>
            <a:ext uri="{FF2B5EF4-FFF2-40B4-BE49-F238E27FC236}">
              <a16:creationId xmlns:a16="http://schemas.microsoft.com/office/drawing/2014/main" id="{EADA6EC3-9CB0-4C11-A832-03E0CC45ADE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a:extLst>
            <a:ext uri="{FF2B5EF4-FFF2-40B4-BE49-F238E27FC236}">
              <a16:creationId xmlns:a16="http://schemas.microsoft.com/office/drawing/2014/main" id="{0A638626-3CB3-46A5-B8C2-1F4634243CB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a:extLst>
            <a:ext uri="{FF2B5EF4-FFF2-40B4-BE49-F238E27FC236}">
              <a16:creationId xmlns:a16="http://schemas.microsoft.com/office/drawing/2014/main" id="{97FB6D5E-1F11-42B4-8546-81B78A9756B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a:extLst>
            <a:ext uri="{FF2B5EF4-FFF2-40B4-BE49-F238E27FC236}">
              <a16:creationId xmlns:a16="http://schemas.microsoft.com/office/drawing/2014/main" id="{9126E474-D228-41CA-BE42-D09992BE454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a:extLst>
            <a:ext uri="{FF2B5EF4-FFF2-40B4-BE49-F238E27FC236}">
              <a16:creationId xmlns:a16="http://schemas.microsoft.com/office/drawing/2014/main" id="{92A475A6-065A-4AC1-A5F3-E368AB10EB8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a:extLst>
            <a:ext uri="{FF2B5EF4-FFF2-40B4-BE49-F238E27FC236}">
              <a16:creationId xmlns:a16="http://schemas.microsoft.com/office/drawing/2014/main" id="{2E21AC1D-9E22-43B6-BB96-3748CB066FF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a:extLst>
            <a:ext uri="{FF2B5EF4-FFF2-40B4-BE49-F238E27FC236}">
              <a16:creationId xmlns:a16="http://schemas.microsoft.com/office/drawing/2014/main" id="{ED4A136B-8983-4501-84D4-9AFC62F37B6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a:extLst>
            <a:ext uri="{FF2B5EF4-FFF2-40B4-BE49-F238E27FC236}">
              <a16:creationId xmlns:a16="http://schemas.microsoft.com/office/drawing/2014/main" id="{4B719E84-EE42-4684-89ED-E40B5DFB62A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a:extLst>
            <a:ext uri="{FF2B5EF4-FFF2-40B4-BE49-F238E27FC236}">
              <a16:creationId xmlns:a16="http://schemas.microsoft.com/office/drawing/2014/main" id="{4BA2E30D-0C94-4E90-8AEF-0DE72048F4D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47" name="直線コネクタ 346">
          <a:extLst>
            <a:ext uri="{FF2B5EF4-FFF2-40B4-BE49-F238E27FC236}">
              <a16:creationId xmlns:a16="http://schemas.microsoft.com/office/drawing/2014/main" id="{F53B46C2-C2DE-42C7-A49B-23F6B1CA89EE}"/>
            </a:ext>
          </a:extLst>
        </xdr:cNvPr>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48" name="【認定こども園・幼稚園・保育所】&#10;一人当たり面積最小値テキスト">
          <a:extLst>
            <a:ext uri="{FF2B5EF4-FFF2-40B4-BE49-F238E27FC236}">
              <a16:creationId xmlns:a16="http://schemas.microsoft.com/office/drawing/2014/main" id="{1CF1991E-C94A-4DB3-A1EC-FD97C7A22247}"/>
            </a:ext>
          </a:extLst>
        </xdr:cNvPr>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49" name="直線コネクタ 348">
          <a:extLst>
            <a:ext uri="{FF2B5EF4-FFF2-40B4-BE49-F238E27FC236}">
              <a16:creationId xmlns:a16="http://schemas.microsoft.com/office/drawing/2014/main" id="{AE094B4C-085C-43BE-9B2B-9C8AAE5BBD71}"/>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50" name="【認定こども園・幼稚園・保育所】&#10;一人当たり面積最大値テキスト">
          <a:extLst>
            <a:ext uri="{FF2B5EF4-FFF2-40B4-BE49-F238E27FC236}">
              <a16:creationId xmlns:a16="http://schemas.microsoft.com/office/drawing/2014/main" id="{8BF39282-9518-4AD7-BF2C-2B1237E4EB96}"/>
            </a:ext>
          </a:extLst>
        </xdr:cNvPr>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51" name="直線コネクタ 350">
          <a:extLst>
            <a:ext uri="{FF2B5EF4-FFF2-40B4-BE49-F238E27FC236}">
              <a16:creationId xmlns:a16="http://schemas.microsoft.com/office/drawing/2014/main" id="{9023387B-77EF-4BD5-80BB-C9922B83939A}"/>
            </a:ext>
          </a:extLst>
        </xdr:cNvPr>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128287</xdr:rowOff>
    </xdr:from>
    <xdr:ext cx="469744" cy="259045"/>
    <xdr:sp macro="" textlink="">
      <xdr:nvSpPr>
        <xdr:cNvPr id="352" name="【認定こども園・幼稚園・保育所】&#10;一人当たり面積平均値テキスト">
          <a:extLst>
            <a:ext uri="{FF2B5EF4-FFF2-40B4-BE49-F238E27FC236}">
              <a16:creationId xmlns:a16="http://schemas.microsoft.com/office/drawing/2014/main" id="{E47F0953-2F16-41C1-B42F-446235E31DB9}"/>
            </a:ext>
          </a:extLst>
        </xdr:cNvPr>
        <xdr:cNvSpPr txBox="1"/>
      </xdr:nvSpPr>
      <xdr:spPr>
        <a:xfrm>
          <a:off x="22250400" y="630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53" name="フローチャート : 判断 352">
          <a:extLst>
            <a:ext uri="{FF2B5EF4-FFF2-40B4-BE49-F238E27FC236}">
              <a16:creationId xmlns:a16="http://schemas.microsoft.com/office/drawing/2014/main" id="{F1561C1A-BB31-4FF8-ADA9-39544C00F538}"/>
            </a:ext>
          </a:extLst>
        </xdr:cNvPr>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54" name="フローチャート : 判断 353">
          <a:extLst>
            <a:ext uri="{FF2B5EF4-FFF2-40B4-BE49-F238E27FC236}">
              <a16:creationId xmlns:a16="http://schemas.microsoft.com/office/drawing/2014/main" id="{4CA0875A-EB6F-48E6-AAB1-C4C78BF5FF53}"/>
            </a:ext>
          </a:extLst>
        </xdr:cNvPr>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CAAF9F9C-A240-4FDD-A4D5-96B1EC3DFF1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ECDE1CD9-1C32-48B7-B32D-82075838DB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C0505C9A-79E6-42F0-9F29-6C343E421F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212CDA02-EF08-4A29-BB7D-1CFCFC0F0C4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D7BAE051-583D-42CA-B836-3A6D047D34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60" name="円/楕円 359">
          <a:extLst>
            <a:ext uri="{FF2B5EF4-FFF2-40B4-BE49-F238E27FC236}">
              <a16:creationId xmlns:a16="http://schemas.microsoft.com/office/drawing/2014/main" id="{6DB513FE-F330-4CAD-9604-57F24F7DF1CA}"/>
            </a:ext>
          </a:extLst>
        </xdr:cNvPr>
        <xdr:cNvSpPr/>
      </xdr:nvSpPr>
      <xdr:spPr>
        <a:xfrm>
          <a:off x="22110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106697</xdr:rowOff>
    </xdr:from>
    <xdr:ext cx="469744" cy="259045"/>
    <xdr:sp macro="" textlink="">
      <xdr:nvSpPr>
        <xdr:cNvPr id="361" name="【認定こども園・幼稚園・保育所】&#10;一人当たり面積該当値テキスト">
          <a:extLst>
            <a:ext uri="{FF2B5EF4-FFF2-40B4-BE49-F238E27FC236}">
              <a16:creationId xmlns:a16="http://schemas.microsoft.com/office/drawing/2014/main" id="{3CA73BDC-ED90-4B5F-8F1E-D0EDF4784101}"/>
            </a:ext>
          </a:extLst>
        </xdr:cNvPr>
        <xdr:cNvSpPr txBox="1"/>
      </xdr:nvSpPr>
      <xdr:spPr>
        <a:xfrm>
          <a:off x="22250400"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128287</xdr:rowOff>
    </xdr:from>
    <xdr:ext cx="469744" cy="259045"/>
    <xdr:sp macro="" textlink="">
      <xdr:nvSpPr>
        <xdr:cNvPr id="362" name="n_1aveValue【認定こども園・幼稚園・保育所】&#10;一人当たり面積">
          <a:extLst>
            <a:ext uri="{FF2B5EF4-FFF2-40B4-BE49-F238E27FC236}">
              <a16:creationId xmlns:a16="http://schemas.microsoft.com/office/drawing/2014/main" id="{B77675D5-E5D2-43DB-A502-4B60BA9D010D}"/>
            </a:ext>
          </a:extLst>
        </xdr:cNvPr>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a:extLst>
            <a:ext uri="{FF2B5EF4-FFF2-40B4-BE49-F238E27FC236}">
              <a16:creationId xmlns:a16="http://schemas.microsoft.com/office/drawing/2014/main" id="{2AB8169A-13D8-4D50-83C5-DB90FD2C0E9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a:extLst>
            <a:ext uri="{FF2B5EF4-FFF2-40B4-BE49-F238E27FC236}">
              <a16:creationId xmlns:a16="http://schemas.microsoft.com/office/drawing/2014/main" id="{0C0DBF7B-5306-4DBC-B970-5368C003433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a:extLst>
            <a:ext uri="{FF2B5EF4-FFF2-40B4-BE49-F238E27FC236}">
              <a16:creationId xmlns:a16="http://schemas.microsoft.com/office/drawing/2014/main" id="{C1BF046E-7DD7-4195-9409-0BF54BB9BE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a:extLst>
            <a:ext uri="{FF2B5EF4-FFF2-40B4-BE49-F238E27FC236}">
              <a16:creationId xmlns:a16="http://schemas.microsoft.com/office/drawing/2014/main" id="{826BCB8C-7058-4857-A7C9-1C0ED182B03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a:extLst>
            <a:ext uri="{FF2B5EF4-FFF2-40B4-BE49-F238E27FC236}">
              <a16:creationId xmlns:a16="http://schemas.microsoft.com/office/drawing/2014/main" id="{0DC4108E-3302-4210-894D-0A9CE9A1DA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a:extLst>
            <a:ext uri="{FF2B5EF4-FFF2-40B4-BE49-F238E27FC236}">
              <a16:creationId xmlns:a16="http://schemas.microsoft.com/office/drawing/2014/main" id="{40D13273-54FC-4186-8CB5-1AB849412B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a:extLst>
            <a:ext uri="{FF2B5EF4-FFF2-40B4-BE49-F238E27FC236}">
              <a16:creationId xmlns:a16="http://schemas.microsoft.com/office/drawing/2014/main" id="{3AFE6C7E-DC5B-4B08-80EA-99F5DE1852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a:extLst>
            <a:ext uri="{FF2B5EF4-FFF2-40B4-BE49-F238E27FC236}">
              <a16:creationId xmlns:a16="http://schemas.microsoft.com/office/drawing/2014/main" id="{A9F0D15A-1621-45B5-80E6-473002E684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E83B8A7C-8549-46EE-86FF-1801051734B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a:extLst>
            <a:ext uri="{FF2B5EF4-FFF2-40B4-BE49-F238E27FC236}">
              <a16:creationId xmlns:a16="http://schemas.microsoft.com/office/drawing/2014/main" id="{4DBAA0C9-D56B-44AF-B568-21E9E3A1B6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a:extLst>
            <a:ext uri="{FF2B5EF4-FFF2-40B4-BE49-F238E27FC236}">
              <a16:creationId xmlns:a16="http://schemas.microsoft.com/office/drawing/2014/main" id="{E6929695-C906-4E42-A77E-804193E01B9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a:extLst>
            <a:ext uri="{FF2B5EF4-FFF2-40B4-BE49-F238E27FC236}">
              <a16:creationId xmlns:a16="http://schemas.microsoft.com/office/drawing/2014/main" id="{D276F7B3-509B-41B2-BA33-722D5ACB2BF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id="{5BADE8BD-ADF1-4B2B-A889-C52FB930241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a:extLst>
            <a:ext uri="{FF2B5EF4-FFF2-40B4-BE49-F238E27FC236}">
              <a16:creationId xmlns:a16="http://schemas.microsoft.com/office/drawing/2014/main" id="{5D22E972-1856-4A9C-9110-19A2AFAE811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a:extLst>
            <a:ext uri="{FF2B5EF4-FFF2-40B4-BE49-F238E27FC236}">
              <a16:creationId xmlns:a16="http://schemas.microsoft.com/office/drawing/2014/main" id="{A43480A8-575B-4528-9C93-ABAD7A5C602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a:extLst>
            <a:ext uri="{FF2B5EF4-FFF2-40B4-BE49-F238E27FC236}">
              <a16:creationId xmlns:a16="http://schemas.microsoft.com/office/drawing/2014/main" id="{CFBBF18C-5333-468D-92E9-1CDFA0702B7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a:extLst>
            <a:ext uri="{FF2B5EF4-FFF2-40B4-BE49-F238E27FC236}">
              <a16:creationId xmlns:a16="http://schemas.microsoft.com/office/drawing/2014/main" id="{29A5033A-E823-4E51-A441-A1C71D2B8DE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a:extLst>
            <a:ext uri="{FF2B5EF4-FFF2-40B4-BE49-F238E27FC236}">
              <a16:creationId xmlns:a16="http://schemas.microsoft.com/office/drawing/2014/main" id="{E28A60EE-EE8F-4276-8440-0880028AEA7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id="{81E0025A-3D71-4A55-A1F5-F7F0020782E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a:extLst>
            <a:ext uri="{FF2B5EF4-FFF2-40B4-BE49-F238E27FC236}">
              <a16:creationId xmlns:a16="http://schemas.microsoft.com/office/drawing/2014/main" id="{B10F545B-AA25-4EE5-A825-E7614DAC0BC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a:extLst>
            <a:ext uri="{FF2B5EF4-FFF2-40B4-BE49-F238E27FC236}">
              <a16:creationId xmlns:a16="http://schemas.microsoft.com/office/drawing/2014/main" id="{CA7C108D-13F4-40AE-9F43-30EE8044C48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a:extLst>
            <a:ext uri="{FF2B5EF4-FFF2-40B4-BE49-F238E27FC236}">
              <a16:creationId xmlns:a16="http://schemas.microsoft.com/office/drawing/2014/main" id="{03BC0249-7384-49CC-A303-BA2368DDAB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a:extLst>
            <a:ext uri="{FF2B5EF4-FFF2-40B4-BE49-F238E27FC236}">
              <a16:creationId xmlns:a16="http://schemas.microsoft.com/office/drawing/2014/main" id="{A0A6EB86-5175-42B7-9AB2-A17EC7479ED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a:extLst>
            <a:ext uri="{FF2B5EF4-FFF2-40B4-BE49-F238E27FC236}">
              <a16:creationId xmlns:a16="http://schemas.microsoft.com/office/drawing/2014/main" id="{353963A0-B6B2-458E-9A0E-7AE07C1CBD9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387" name="直線コネクタ 386">
          <a:extLst>
            <a:ext uri="{FF2B5EF4-FFF2-40B4-BE49-F238E27FC236}">
              <a16:creationId xmlns:a16="http://schemas.microsoft.com/office/drawing/2014/main" id="{208CDDBA-E9B7-42EA-9396-61FE583C52D6}"/>
            </a:ext>
          </a:extLst>
        </xdr:cNvPr>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88" name="【学校施設】&#10;有形固定資産減価償却率最小値テキスト">
          <a:extLst>
            <a:ext uri="{FF2B5EF4-FFF2-40B4-BE49-F238E27FC236}">
              <a16:creationId xmlns:a16="http://schemas.microsoft.com/office/drawing/2014/main" id="{E7B1003B-2D5A-4A79-8AFA-1E44A46C3427}"/>
            </a:ext>
          </a:extLst>
        </xdr:cNvPr>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89" name="直線コネクタ 388">
          <a:extLst>
            <a:ext uri="{FF2B5EF4-FFF2-40B4-BE49-F238E27FC236}">
              <a16:creationId xmlns:a16="http://schemas.microsoft.com/office/drawing/2014/main" id="{7C13F6BD-87C5-41B0-8E47-1CF406D7D4FA}"/>
            </a:ext>
          </a:extLst>
        </xdr:cNvPr>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90" name="【学校施設】&#10;有形固定資産減価償却率最大値テキスト">
          <a:extLst>
            <a:ext uri="{FF2B5EF4-FFF2-40B4-BE49-F238E27FC236}">
              <a16:creationId xmlns:a16="http://schemas.microsoft.com/office/drawing/2014/main" id="{7A963356-EEA0-478A-9A62-A8458E9AFB3F}"/>
            </a:ext>
          </a:extLst>
        </xdr:cNvPr>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91" name="直線コネクタ 390">
          <a:extLst>
            <a:ext uri="{FF2B5EF4-FFF2-40B4-BE49-F238E27FC236}">
              <a16:creationId xmlns:a16="http://schemas.microsoft.com/office/drawing/2014/main" id="{19BA7068-6EDB-48AC-A306-F78A670B66AF}"/>
            </a:ext>
          </a:extLst>
        </xdr:cNvPr>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392" name="【学校施設】&#10;有形固定資産減価償却率平均値テキスト">
          <a:extLst>
            <a:ext uri="{FF2B5EF4-FFF2-40B4-BE49-F238E27FC236}">
              <a16:creationId xmlns:a16="http://schemas.microsoft.com/office/drawing/2014/main" id="{944FC83A-8F88-4AEC-90AD-B968B6205B7C}"/>
            </a:ext>
          </a:extLst>
        </xdr:cNvPr>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393" name="フローチャート : 判断 392">
          <a:extLst>
            <a:ext uri="{FF2B5EF4-FFF2-40B4-BE49-F238E27FC236}">
              <a16:creationId xmlns:a16="http://schemas.microsoft.com/office/drawing/2014/main" id="{FD935417-B325-4DFC-A87F-D3E43F6398C7}"/>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94" name="フローチャート : 判断 393">
          <a:extLst>
            <a:ext uri="{FF2B5EF4-FFF2-40B4-BE49-F238E27FC236}">
              <a16:creationId xmlns:a16="http://schemas.microsoft.com/office/drawing/2014/main" id="{A03AA31D-ECDB-45FE-B3A5-14E8DBECB882}"/>
            </a:ext>
          </a:extLst>
        </xdr:cNvPr>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1F47D211-D5B7-435B-B56F-5614BDD5645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9FD0C28D-B070-48B3-A6CE-78B7AE36C0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92018F35-DC90-4592-8739-2CE8BAEB9D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2CAE04F1-9905-4087-B9EA-89551C978E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646F9757-B8FF-4457-A2D4-2C0A7ABF379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109220</xdr:rowOff>
    </xdr:from>
    <xdr:to>
      <xdr:col>23</xdr:col>
      <xdr:colOff>568325</xdr:colOff>
      <xdr:row>56</xdr:row>
      <xdr:rowOff>39370</xdr:rowOff>
    </xdr:to>
    <xdr:sp macro="" textlink="">
      <xdr:nvSpPr>
        <xdr:cNvPr id="400" name="円/楕円 399">
          <a:extLst>
            <a:ext uri="{FF2B5EF4-FFF2-40B4-BE49-F238E27FC236}">
              <a16:creationId xmlns:a16="http://schemas.microsoft.com/office/drawing/2014/main" id="{F388FCC4-32AD-4CD7-8DB4-AC7F6E818696}"/>
            </a:ext>
          </a:extLst>
        </xdr:cNvPr>
        <xdr:cNvSpPr/>
      </xdr:nvSpPr>
      <xdr:spPr>
        <a:xfrm>
          <a:off x="162687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62247</xdr:rowOff>
    </xdr:from>
    <xdr:ext cx="405111" cy="259045"/>
    <xdr:sp macro="" textlink="">
      <xdr:nvSpPr>
        <xdr:cNvPr id="401" name="【学校施設】&#10;有形固定資産減価償却率該当値テキスト">
          <a:extLst>
            <a:ext uri="{FF2B5EF4-FFF2-40B4-BE49-F238E27FC236}">
              <a16:creationId xmlns:a16="http://schemas.microsoft.com/office/drawing/2014/main" id="{7D27A91B-8DDF-465D-9767-2D98F1DE9645}"/>
            </a:ext>
          </a:extLst>
        </xdr:cNvPr>
        <xdr:cNvSpPr txBox="1"/>
      </xdr:nvSpPr>
      <xdr:spPr>
        <a:xfrm>
          <a:off x="16408400" y="949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36847</xdr:rowOff>
    </xdr:from>
    <xdr:ext cx="405111" cy="259045"/>
    <xdr:sp macro="" textlink="">
      <xdr:nvSpPr>
        <xdr:cNvPr id="402" name="n_1aveValue【学校施設】&#10;有形固定資産減価償却率">
          <a:extLst>
            <a:ext uri="{FF2B5EF4-FFF2-40B4-BE49-F238E27FC236}">
              <a16:creationId xmlns:a16="http://schemas.microsoft.com/office/drawing/2014/main" id="{2FBD04B9-1BDD-4BAA-9BEC-AAD564AE5323}"/>
            </a:ext>
          </a:extLst>
        </xdr:cNvPr>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a:extLst>
            <a:ext uri="{FF2B5EF4-FFF2-40B4-BE49-F238E27FC236}">
              <a16:creationId xmlns:a16="http://schemas.microsoft.com/office/drawing/2014/main" id="{01ADE0E1-FF72-4FE6-8D46-30CF0132A05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a:extLst>
            <a:ext uri="{FF2B5EF4-FFF2-40B4-BE49-F238E27FC236}">
              <a16:creationId xmlns:a16="http://schemas.microsoft.com/office/drawing/2014/main" id="{B743F295-F8A0-4375-BA32-07615C9C08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a:extLst>
            <a:ext uri="{FF2B5EF4-FFF2-40B4-BE49-F238E27FC236}">
              <a16:creationId xmlns:a16="http://schemas.microsoft.com/office/drawing/2014/main" id="{E1327319-0698-441C-B87E-3BC0FB4CB8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a:extLst>
            <a:ext uri="{FF2B5EF4-FFF2-40B4-BE49-F238E27FC236}">
              <a16:creationId xmlns:a16="http://schemas.microsoft.com/office/drawing/2014/main" id="{E1304B31-3157-4F3F-B246-5C1DB37AF88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a:extLst>
            <a:ext uri="{FF2B5EF4-FFF2-40B4-BE49-F238E27FC236}">
              <a16:creationId xmlns:a16="http://schemas.microsoft.com/office/drawing/2014/main" id="{134899CC-80CE-4FC4-87D9-32EE0CC88E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a:extLst>
            <a:ext uri="{FF2B5EF4-FFF2-40B4-BE49-F238E27FC236}">
              <a16:creationId xmlns:a16="http://schemas.microsoft.com/office/drawing/2014/main" id="{9D110B29-C8F1-4B51-814B-E1B6744A5C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a:extLst>
            <a:ext uri="{FF2B5EF4-FFF2-40B4-BE49-F238E27FC236}">
              <a16:creationId xmlns:a16="http://schemas.microsoft.com/office/drawing/2014/main" id="{F6B19AF0-D646-4242-B1ED-E1C8F8CA3E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a:extLst>
            <a:ext uri="{FF2B5EF4-FFF2-40B4-BE49-F238E27FC236}">
              <a16:creationId xmlns:a16="http://schemas.microsoft.com/office/drawing/2014/main" id="{393A1C28-DE31-4593-A0EA-11677BE190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a:extLst>
            <a:ext uri="{FF2B5EF4-FFF2-40B4-BE49-F238E27FC236}">
              <a16:creationId xmlns:a16="http://schemas.microsoft.com/office/drawing/2014/main" id="{5D0F213A-44A4-4C0F-AD42-2CB7603A318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a:extLst>
            <a:ext uri="{FF2B5EF4-FFF2-40B4-BE49-F238E27FC236}">
              <a16:creationId xmlns:a16="http://schemas.microsoft.com/office/drawing/2014/main" id="{8DD1B103-0F42-4301-9353-D71CA7C95F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a:extLst>
            <a:ext uri="{FF2B5EF4-FFF2-40B4-BE49-F238E27FC236}">
              <a16:creationId xmlns:a16="http://schemas.microsoft.com/office/drawing/2014/main" id="{FA8B05F5-9740-4914-97CE-7872A92F6F6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a:extLst>
            <a:ext uri="{FF2B5EF4-FFF2-40B4-BE49-F238E27FC236}">
              <a16:creationId xmlns:a16="http://schemas.microsoft.com/office/drawing/2014/main" id="{9968C47A-3520-4DA5-859A-18E14243F66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a:extLst>
            <a:ext uri="{FF2B5EF4-FFF2-40B4-BE49-F238E27FC236}">
              <a16:creationId xmlns:a16="http://schemas.microsoft.com/office/drawing/2014/main" id="{24C8F65E-C899-434E-87D8-729B741F8F4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a:extLst>
            <a:ext uri="{FF2B5EF4-FFF2-40B4-BE49-F238E27FC236}">
              <a16:creationId xmlns:a16="http://schemas.microsoft.com/office/drawing/2014/main" id="{1AC05108-825F-4CC6-B9A9-3DC2A6132E1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a:extLst>
            <a:ext uri="{FF2B5EF4-FFF2-40B4-BE49-F238E27FC236}">
              <a16:creationId xmlns:a16="http://schemas.microsoft.com/office/drawing/2014/main" id="{1E16BB1B-1D8D-41B7-8AEC-0587DF4555D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a:extLst>
            <a:ext uri="{FF2B5EF4-FFF2-40B4-BE49-F238E27FC236}">
              <a16:creationId xmlns:a16="http://schemas.microsoft.com/office/drawing/2014/main" id="{D34B8F12-C4DD-4B22-8857-25C241C54C4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a:extLst>
            <a:ext uri="{FF2B5EF4-FFF2-40B4-BE49-F238E27FC236}">
              <a16:creationId xmlns:a16="http://schemas.microsoft.com/office/drawing/2014/main" id="{5970A762-2EBB-472A-9785-A6BFE06E07D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a:extLst>
            <a:ext uri="{FF2B5EF4-FFF2-40B4-BE49-F238E27FC236}">
              <a16:creationId xmlns:a16="http://schemas.microsoft.com/office/drawing/2014/main" id="{5E89CC73-F986-485A-AD61-10ECA7D033F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a:extLst>
            <a:ext uri="{FF2B5EF4-FFF2-40B4-BE49-F238E27FC236}">
              <a16:creationId xmlns:a16="http://schemas.microsoft.com/office/drawing/2014/main" id="{8A4E72B0-F026-4708-A301-761C9565CB6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a:extLst>
            <a:ext uri="{FF2B5EF4-FFF2-40B4-BE49-F238E27FC236}">
              <a16:creationId xmlns:a16="http://schemas.microsoft.com/office/drawing/2014/main" id="{AFE78BE4-D227-4625-9129-7556086FCCA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a:extLst>
            <a:ext uri="{FF2B5EF4-FFF2-40B4-BE49-F238E27FC236}">
              <a16:creationId xmlns:a16="http://schemas.microsoft.com/office/drawing/2014/main" id="{3035763A-0D77-4F2B-9C7C-6E4F3ED24F8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a:extLst>
            <a:ext uri="{FF2B5EF4-FFF2-40B4-BE49-F238E27FC236}">
              <a16:creationId xmlns:a16="http://schemas.microsoft.com/office/drawing/2014/main" id="{48236760-034C-4DF0-BBC8-181D4EB1BF8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a:extLst>
            <a:ext uri="{FF2B5EF4-FFF2-40B4-BE49-F238E27FC236}">
              <a16:creationId xmlns:a16="http://schemas.microsoft.com/office/drawing/2014/main" id="{5274442A-C8F1-47C2-8077-A4863E5E93B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a:extLst>
            <a:ext uri="{FF2B5EF4-FFF2-40B4-BE49-F238E27FC236}">
              <a16:creationId xmlns:a16="http://schemas.microsoft.com/office/drawing/2014/main" id="{EE6C7DC4-70CD-41C5-B49C-D3F16B8BDF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a:extLst>
            <a:ext uri="{FF2B5EF4-FFF2-40B4-BE49-F238E27FC236}">
              <a16:creationId xmlns:a16="http://schemas.microsoft.com/office/drawing/2014/main" id="{2EDBC5E5-DA00-4565-9EBE-A1027D21FDB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a:extLst>
            <a:ext uri="{FF2B5EF4-FFF2-40B4-BE49-F238E27FC236}">
              <a16:creationId xmlns:a16="http://schemas.microsoft.com/office/drawing/2014/main" id="{73F538BA-DE6F-4183-B9DB-A2AE0CACDC7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29" name="直線コネクタ 428">
          <a:extLst>
            <a:ext uri="{FF2B5EF4-FFF2-40B4-BE49-F238E27FC236}">
              <a16:creationId xmlns:a16="http://schemas.microsoft.com/office/drawing/2014/main" id="{6A380402-F164-4FA2-8677-636DBEB2C8FF}"/>
            </a:ext>
          </a:extLst>
        </xdr:cNvPr>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30" name="【学校施設】&#10;一人当たり面積最小値テキスト">
          <a:extLst>
            <a:ext uri="{FF2B5EF4-FFF2-40B4-BE49-F238E27FC236}">
              <a16:creationId xmlns:a16="http://schemas.microsoft.com/office/drawing/2014/main" id="{6CC95364-5DAE-431A-B31C-5B8EF1BAE99D}"/>
            </a:ext>
          </a:extLst>
        </xdr:cNvPr>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31" name="直線コネクタ 430">
          <a:extLst>
            <a:ext uri="{FF2B5EF4-FFF2-40B4-BE49-F238E27FC236}">
              <a16:creationId xmlns:a16="http://schemas.microsoft.com/office/drawing/2014/main" id="{248BD269-809B-4F9F-B3BA-C60EA534700D}"/>
            </a:ext>
          </a:extLst>
        </xdr:cNvPr>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32" name="【学校施設】&#10;一人当たり面積最大値テキスト">
          <a:extLst>
            <a:ext uri="{FF2B5EF4-FFF2-40B4-BE49-F238E27FC236}">
              <a16:creationId xmlns:a16="http://schemas.microsoft.com/office/drawing/2014/main" id="{3D43436D-9189-4CD1-B91C-44BC3FD44C91}"/>
            </a:ext>
          </a:extLst>
        </xdr:cNvPr>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33" name="直線コネクタ 432">
          <a:extLst>
            <a:ext uri="{FF2B5EF4-FFF2-40B4-BE49-F238E27FC236}">
              <a16:creationId xmlns:a16="http://schemas.microsoft.com/office/drawing/2014/main" id="{44F2EF4C-1E76-4966-9C00-3D3749D9E614}"/>
            </a:ext>
          </a:extLst>
        </xdr:cNvPr>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35758</xdr:rowOff>
    </xdr:from>
    <xdr:ext cx="469744" cy="259045"/>
    <xdr:sp macro="" textlink="">
      <xdr:nvSpPr>
        <xdr:cNvPr id="434" name="【学校施設】&#10;一人当たり面積平均値テキスト">
          <a:extLst>
            <a:ext uri="{FF2B5EF4-FFF2-40B4-BE49-F238E27FC236}">
              <a16:creationId xmlns:a16="http://schemas.microsoft.com/office/drawing/2014/main" id="{0287C80D-6CDB-4D7C-AF64-A2E86E05DBBC}"/>
            </a:ext>
          </a:extLst>
        </xdr:cNvPr>
        <xdr:cNvSpPr txBox="1"/>
      </xdr:nvSpPr>
      <xdr:spPr>
        <a:xfrm>
          <a:off x="22250400" y="10494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35" name="フローチャート : 判断 434">
          <a:extLst>
            <a:ext uri="{FF2B5EF4-FFF2-40B4-BE49-F238E27FC236}">
              <a16:creationId xmlns:a16="http://schemas.microsoft.com/office/drawing/2014/main" id="{62911B93-52CD-45D2-AC69-22B545924B1A}"/>
            </a:ext>
          </a:extLst>
        </xdr:cNvPr>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36" name="フローチャート : 判断 435">
          <a:extLst>
            <a:ext uri="{FF2B5EF4-FFF2-40B4-BE49-F238E27FC236}">
              <a16:creationId xmlns:a16="http://schemas.microsoft.com/office/drawing/2014/main" id="{B7140355-E81B-4A65-9125-E4C85F2BD6DB}"/>
            </a:ext>
          </a:extLst>
        </xdr:cNvPr>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CCB8287D-85F0-4F10-AC36-BFC2FC135A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81BDB237-A39F-4B4F-8D32-FA7A74FFA3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60BCA2D6-5798-4432-B242-FE6AC2489B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84C28B13-6BF2-414D-92E7-FEB544758C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A3FBBE64-50E7-47B8-B020-3E7073485B3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150041</xdr:rowOff>
    </xdr:from>
    <xdr:to>
      <xdr:col>32</xdr:col>
      <xdr:colOff>238125</xdr:colOff>
      <xdr:row>64</xdr:row>
      <xdr:rowOff>80191</xdr:rowOff>
    </xdr:to>
    <xdr:sp macro="" textlink="">
      <xdr:nvSpPr>
        <xdr:cNvPr id="442" name="円/楕円 441">
          <a:extLst>
            <a:ext uri="{FF2B5EF4-FFF2-40B4-BE49-F238E27FC236}">
              <a16:creationId xmlns:a16="http://schemas.microsoft.com/office/drawing/2014/main" id="{FCBFE900-D428-4DC7-AF70-BC408562F2D5}"/>
            </a:ext>
          </a:extLst>
        </xdr:cNvPr>
        <xdr:cNvSpPr/>
      </xdr:nvSpPr>
      <xdr:spPr>
        <a:xfrm>
          <a:off x="221107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64968</xdr:rowOff>
    </xdr:from>
    <xdr:ext cx="469744" cy="259045"/>
    <xdr:sp macro="" textlink="">
      <xdr:nvSpPr>
        <xdr:cNvPr id="443" name="【学校施設】&#10;一人当たり面積該当値テキスト">
          <a:extLst>
            <a:ext uri="{FF2B5EF4-FFF2-40B4-BE49-F238E27FC236}">
              <a16:creationId xmlns:a16="http://schemas.microsoft.com/office/drawing/2014/main" id="{8F78D96F-CB26-4DC3-85FD-A92A8EBF8912}"/>
            </a:ext>
          </a:extLst>
        </xdr:cNvPr>
        <xdr:cNvSpPr txBox="1"/>
      </xdr:nvSpPr>
      <xdr:spPr>
        <a:xfrm>
          <a:off x="22250400" y="1086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86921</xdr:rowOff>
    </xdr:from>
    <xdr:ext cx="469744" cy="259045"/>
    <xdr:sp macro="" textlink="">
      <xdr:nvSpPr>
        <xdr:cNvPr id="444" name="n_1aveValue【学校施設】&#10;一人当たり面積">
          <a:extLst>
            <a:ext uri="{FF2B5EF4-FFF2-40B4-BE49-F238E27FC236}">
              <a16:creationId xmlns:a16="http://schemas.microsoft.com/office/drawing/2014/main" id="{5B215E6D-E931-4899-B64B-0C34B1C84745}"/>
            </a:ext>
          </a:extLst>
        </xdr:cNvPr>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a:extLst>
            <a:ext uri="{FF2B5EF4-FFF2-40B4-BE49-F238E27FC236}">
              <a16:creationId xmlns:a16="http://schemas.microsoft.com/office/drawing/2014/main" id="{68AB65A2-0D24-4F2B-A3C5-9549CC42C9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a:extLst>
            <a:ext uri="{FF2B5EF4-FFF2-40B4-BE49-F238E27FC236}">
              <a16:creationId xmlns:a16="http://schemas.microsoft.com/office/drawing/2014/main" id="{CBF3C23B-75A7-444D-AB14-54828DA4B8B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a:extLst>
            <a:ext uri="{FF2B5EF4-FFF2-40B4-BE49-F238E27FC236}">
              <a16:creationId xmlns:a16="http://schemas.microsoft.com/office/drawing/2014/main" id="{16BE8403-1D6A-43AD-BC0E-9788066D677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a:extLst>
            <a:ext uri="{FF2B5EF4-FFF2-40B4-BE49-F238E27FC236}">
              <a16:creationId xmlns:a16="http://schemas.microsoft.com/office/drawing/2014/main" id="{30548397-FA0E-4552-93BA-E2E490DD02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a:extLst>
            <a:ext uri="{FF2B5EF4-FFF2-40B4-BE49-F238E27FC236}">
              <a16:creationId xmlns:a16="http://schemas.microsoft.com/office/drawing/2014/main" id="{CACD0B99-7A89-48D9-BF89-FC17A1C307D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a:extLst>
            <a:ext uri="{FF2B5EF4-FFF2-40B4-BE49-F238E27FC236}">
              <a16:creationId xmlns:a16="http://schemas.microsoft.com/office/drawing/2014/main" id="{B878EA8F-CEEA-460E-8486-8DDFCA32E3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a:extLst>
            <a:ext uri="{FF2B5EF4-FFF2-40B4-BE49-F238E27FC236}">
              <a16:creationId xmlns:a16="http://schemas.microsoft.com/office/drawing/2014/main" id="{38C64F07-D2F9-4429-AD64-212D79144E0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a:extLst>
            <a:ext uri="{FF2B5EF4-FFF2-40B4-BE49-F238E27FC236}">
              <a16:creationId xmlns:a16="http://schemas.microsoft.com/office/drawing/2014/main" id="{F9DB2073-22CC-4EC6-A041-8537089D5C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a:extLst>
            <a:ext uri="{FF2B5EF4-FFF2-40B4-BE49-F238E27FC236}">
              <a16:creationId xmlns:a16="http://schemas.microsoft.com/office/drawing/2014/main" id="{01D1357D-1C5B-443D-B89C-B911E129D9F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a:extLst>
            <a:ext uri="{FF2B5EF4-FFF2-40B4-BE49-F238E27FC236}">
              <a16:creationId xmlns:a16="http://schemas.microsoft.com/office/drawing/2014/main" id="{A1E4F3D8-9ACC-4C8D-BF45-A5E95ECF996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a:extLst>
            <a:ext uri="{FF2B5EF4-FFF2-40B4-BE49-F238E27FC236}">
              <a16:creationId xmlns:a16="http://schemas.microsoft.com/office/drawing/2014/main" id="{798E65F8-4910-4A6B-8BBF-C052C39B122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a:extLst>
            <a:ext uri="{FF2B5EF4-FFF2-40B4-BE49-F238E27FC236}">
              <a16:creationId xmlns:a16="http://schemas.microsoft.com/office/drawing/2014/main" id="{A52A3275-1776-4D35-9341-3CD220B1D9B8}"/>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a:extLst>
            <a:ext uri="{FF2B5EF4-FFF2-40B4-BE49-F238E27FC236}">
              <a16:creationId xmlns:a16="http://schemas.microsoft.com/office/drawing/2014/main" id="{8C73BEF8-650A-4ACC-B0DF-A28573F97D05}"/>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a:extLst>
            <a:ext uri="{FF2B5EF4-FFF2-40B4-BE49-F238E27FC236}">
              <a16:creationId xmlns:a16="http://schemas.microsoft.com/office/drawing/2014/main" id="{9BF75F65-C661-4A98-8215-52214CB722BF}"/>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a:extLst>
            <a:ext uri="{FF2B5EF4-FFF2-40B4-BE49-F238E27FC236}">
              <a16:creationId xmlns:a16="http://schemas.microsoft.com/office/drawing/2014/main" id="{C93153AA-4AB8-46BD-9BAE-797C2431D11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a:extLst>
            <a:ext uri="{FF2B5EF4-FFF2-40B4-BE49-F238E27FC236}">
              <a16:creationId xmlns:a16="http://schemas.microsoft.com/office/drawing/2014/main" id="{F9782C07-9BEA-4373-8EFA-E656B876B9B1}"/>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a:extLst>
            <a:ext uri="{FF2B5EF4-FFF2-40B4-BE49-F238E27FC236}">
              <a16:creationId xmlns:a16="http://schemas.microsoft.com/office/drawing/2014/main" id="{1B7CF060-B2EF-4D21-9977-BC2CB9883B24}"/>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a:extLst>
            <a:ext uri="{FF2B5EF4-FFF2-40B4-BE49-F238E27FC236}">
              <a16:creationId xmlns:a16="http://schemas.microsoft.com/office/drawing/2014/main" id="{6B2A94B5-F36E-4229-91B0-BA337E68E7E8}"/>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3" name="テキスト ボックス 462">
          <a:extLst>
            <a:ext uri="{FF2B5EF4-FFF2-40B4-BE49-F238E27FC236}">
              <a16:creationId xmlns:a16="http://schemas.microsoft.com/office/drawing/2014/main" id="{9A871079-0FE3-459A-A447-F86004C77CBC}"/>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a:extLst>
            <a:ext uri="{FF2B5EF4-FFF2-40B4-BE49-F238E27FC236}">
              <a16:creationId xmlns:a16="http://schemas.microsoft.com/office/drawing/2014/main" id="{3B612C04-5449-442C-A6EE-BD442ED7C32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a:extLst>
            <a:ext uri="{FF2B5EF4-FFF2-40B4-BE49-F238E27FC236}">
              <a16:creationId xmlns:a16="http://schemas.microsoft.com/office/drawing/2014/main" id="{69E72EBD-D92B-447F-A34E-AE6F03BE66C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a:extLst>
            <a:ext uri="{FF2B5EF4-FFF2-40B4-BE49-F238E27FC236}">
              <a16:creationId xmlns:a16="http://schemas.microsoft.com/office/drawing/2014/main" id="{7E87F340-68EC-42FF-9214-8340B1D89FF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67" name="直線コネクタ 466">
          <a:extLst>
            <a:ext uri="{FF2B5EF4-FFF2-40B4-BE49-F238E27FC236}">
              <a16:creationId xmlns:a16="http://schemas.microsoft.com/office/drawing/2014/main" id="{FD0E5EEA-CBBE-45AD-8316-92826A47C53D}"/>
            </a:ext>
          </a:extLst>
        </xdr:cNvPr>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68" name="【児童館】&#10;有形固定資産減価償却率最小値テキスト">
          <a:extLst>
            <a:ext uri="{FF2B5EF4-FFF2-40B4-BE49-F238E27FC236}">
              <a16:creationId xmlns:a16="http://schemas.microsoft.com/office/drawing/2014/main" id="{EB53B49E-9E58-46C2-8325-29D1107D98E6}"/>
            </a:ext>
          </a:extLst>
        </xdr:cNvPr>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69" name="直線コネクタ 468">
          <a:extLst>
            <a:ext uri="{FF2B5EF4-FFF2-40B4-BE49-F238E27FC236}">
              <a16:creationId xmlns:a16="http://schemas.microsoft.com/office/drawing/2014/main" id="{B1D98355-AA62-4352-8453-F324B270657A}"/>
            </a:ext>
          </a:extLst>
        </xdr:cNvPr>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470" name="【児童館】&#10;有形固定資産減価償却率最大値テキスト">
          <a:extLst>
            <a:ext uri="{FF2B5EF4-FFF2-40B4-BE49-F238E27FC236}">
              <a16:creationId xmlns:a16="http://schemas.microsoft.com/office/drawing/2014/main" id="{238CA6F3-B889-4645-9C89-E519BC20F606}"/>
            </a:ext>
          </a:extLst>
        </xdr:cNvPr>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471" name="直線コネクタ 470">
          <a:extLst>
            <a:ext uri="{FF2B5EF4-FFF2-40B4-BE49-F238E27FC236}">
              <a16:creationId xmlns:a16="http://schemas.microsoft.com/office/drawing/2014/main" id="{8DF0A22A-1C0C-4F4F-95FE-D203CA873900}"/>
            </a:ext>
          </a:extLst>
        </xdr:cNvPr>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2" name="【児童館】&#10;有形固定資産減価償却率平均値テキスト">
          <a:extLst>
            <a:ext uri="{FF2B5EF4-FFF2-40B4-BE49-F238E27FC236}">
              <a16:creationId xmlns:a16="http://schemas.microsoft.com/office/drawing/2014/main" id="{21393EF2-3C27-4567-9FBE-339B3A5AE492}"/>
            </a:ext>
          </a:extLst>
        </xdr:cNvPr>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3" name="フローチャート : 判断 472">
          <a:extLst>
            <a:ext uri="{FF2B5EF4-FFF2-40B4-BE49-F238E27FC236}">
              <a16:creationId xmlns:a16="http://schemas.microsoft.com/office/drawing/2014/main" id="{83AA1104-7C24-4CEF-BD7C-E0AAFE47C789}"/>
            </a:ext>
          </a:extLst>
        </xdr:cNvPr>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474" name="フローチャート : 判断 473">
          <a:extLst>
            <a:ext uri="{FF2B5EF4-FFF2-40B4-BE49-F238E27FC236}">
              <a16:creationId xmlns:a16="http://schemas.microsoft.com/office/drawing/2014/main" id="{7E81DEC3-48BD-4644-81C4-4A71FB0C3210}"/>
            </a:ext>
          </a:extLst>
        </xdr:cNvPr>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59640AF1-720D-4951-BEE0-016D5FB5C4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42ECD8CB-B2D8-4BCA-8989-613409637C1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DD2D9F99-E609-40A6-9BDC-77922100092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8438DC80-246E-4600-8374-4259E39E130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2B36C20A-8259-467D-A86B-C430B1B7459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165608</xdr:rowOff>
    </xdr:from>
    <xdr:to>
      <xdr:col>23</xdr:col>
      <xdr:colOff>568325</xdr:colOff>
      <xdr:row>82</xdr:row>
      <xdr:rowOff>95758</xdr:rowOff>
    </xdr:to>
    <xdr:sp macro="" textlink="">
      <xdr:nvSpPr>
        <xdr:cNvPr id="480" name="円/楕円 479">
          <a:extLst>
            <a:ext uri="{FF2B5EF4-FFF2-40B4-BE49-F238E27FC236}">
              <a16:creationId xmlns:a16="http://schemas.microsoft.com/office/drawing/2014/main" id="{39D8C374-8222-4C33-AD23-46DCFB5823B7}"/>
            </a:ext>
          </a:extLst>
        </xdr:cNvPr>
        <xdr:cNvSpPr/>
      </xdr:nvSpPr>
      <xdr:spPr>
        <a:xfrm>
          <a:off x="162687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17035</xdr:rowOff>
    </xdr:from>
    <xdr:ext cx="405111" cy="259045"/>
    <xdr:sp macro="" textlink="">
      <xdr:nvSpPr>
        <xdr:cNvPr id="481" name="【児童館】&#10;有形固定資産減価償却率該当値テキスト">
          <a:extLst>
            <a:ext uri="{FF2B5EF4-FFF2-40B4-BE49-F238E27FC236}">
              <a16:creationId xmlns:a16="http://schemas.microsoft.com/office/drawing/2014/main" id="{AAFAD10A-E06F-4EB0-9F31-5B75D3F66A14}"/>
            </a:ext>
          </a:extLst>
        </xdr:cNvPr>
        <xdr:cNvSpPr txBox="1"/>
      </xdr:nvSpPr>
      <xdr:spPr>
        <a:xfrm>
          <a:off x="16408400" y="1390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103140</xdr:rowOff>
    </xdr:from>
    <xdr:ext cx="405111" cy="259045"/>
    <xdr:sp macro="" textlink="">
      <xdr:nvSpPr>
        <xdr:cNvPr id="482" name="n_1aveValue【児童館】&#10;有形固定資産減価償却率">
          <a:extLst>
            <a:ext uri="{FF2B5EF4-FFF2-40B4-BE49-F238E27FC236}">
              <a16:creationId xmlns:a16="http://schemas.microsoft.com/office/drawing/2014/main" id="{BDAB31FD-E0AD-4A8F-BC72-FD2FEE2595A9}"/>
            </a:ext>
          </a:extLst>
        </xdr:cNvPr>
        <xdr:cNvSpPr txBox="1"/>
      </xdr:nvSpPr>
      <xdr:spPr>
        <a:xfrm>
          <a:off x="15266043"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a:extLst>
            <a:ext uri="{FF2B5EF4-FFF2-40B4-BE49-F238E27FC236}">
              <a16:creationId xmlns:a16="http://schemas.microsoft.com/office/drawing/2014/main" id="{1F3DBF8B-2CA6-4F4A-A4FA-73138D63F6A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a:extLst>
            <a:ext uri="{FF2B5EF4-FFF2-40B4-BE49-F238E27FC236}">
              <a16:creationId xmlns:a16="http://schemas.microsoft.com/office/drawing/2014/main" id="{55416B97-4B89-4B56-93F9-29996B81E7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a:extLst>
            <a:ext uri="{FF2B5EF4-FFF2-40B4-BE49-F238E27FC236}">
              <a16:creationId xmlns:a16="http://schemas.microsoft.com/office/drawing/2014/main" id="{243FA598-02CF-4E3F-99E5-362BBA78AE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a:extLst>
            <a:ext uri="{FF2B5EF4-FFF2-40B4-BE49-F238E27FC236}">
              <a16:creationId xmlns:a16="http://schemas.microsoft.com/office/drawing/2014/main" id="{146C8A34-5BED-4496-93C2-B320A0D90A4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a:extLst>
            <a:ext uri="{FF2B5EF4-FFF2-40B4-BE49-F238E27FC236}">
              <a16:creationId xmlns:a16="http://schemas.microsoft.com/office/drawing/2014/main" id="{B2AC218B-4451-4EAC-ADCF-EDBA7B4B669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a:extLst>
            <a:ext uri="{FF2B5EF4-FFF2-40B4-BE49-F238E27FC236}">
              <a16:creationId xmlns:a16="http://schemas.microsoft.com/office/drawing/2014/main" id="{124809D3-2A13-4482-9615-593C8B75AEB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a:extLst>
            <a:ext uri="{FF2B5EF4-FFF2-40B4-BE49-F238E27FC236}">
              <a16:creationId xmlns:a16="http://schemas.microsoft.com/office/drawing/2014/main" id="{A29E8141-B184-488C-9EAE-1B0875224DC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a:extLst>
            <a:ext uri="{FF2B5EF4-FFF2-40B4-BE49-F238E27FC236}">
              <a16:creationId xmlns:a16="http://schemas.microsoft.com/office/drawing/2014/main" id="{4C404ADB-6157-439A-BEB2-708F0ECFE5F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a:extLst>
            <a:ext uri="{FF2B5EF4-FFF2-40B4-BE49-F238E27FC236}">
              <a16:creationId xmlns:a16="http://schemas.microsoft.com/office/drawing/2014/main" id="{9B4F1B06-EDC6-4E5D-BB15-F7D4A915C3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a:extLst>
            <a:ext uri="{FF2B5EF4-FFF2-40B4-BE49-F238E27FC236}">
              <a16:creationId xmlns:a16="http://schemas.microsoft.com/office/drawing/2014/main" id="{B8D4FA5E-7EA0-4726-B610-4A97A5D8D9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a:extLst>
            <a:ext uri="{FF2B5EF4-FFF2-40B4-BE49-F238E27FC236}">
              <a16:creationId xmlns:a16="http://schemas.microsoft.com/office/drawing/2014/main" id="{79983524-62C1-407D-80E5-88BE9345E5B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a:extLst>
            <a:ext uri="{FF2B5EF4-FFF2-40B4-BE49-F238E27FC236}">
              <a16:creationId xmlns:a16="http://schemas.microsoft.com/office/drawing/2014/main" id="{D4BE18E1-D466-49DC-A878-239E423B2E6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a:extLst>
            <a:ext uri="{FF2B5EF4-FFF2-40B4-BE49-F238E27FC236}">
              <a16:creationId xmlns:a16="http://schemas.microsoft.com/office/drawing/2014/main" id="{BC5386F9-59F7-4577-B064-5B489F9D38A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a:extLst>
            <a:ext uri="{FF2B5EF4-FFF2-40B4-BE49-F238E27FC236}">
              <a16:creationId xmlns:a16="http://schemas.microsoft.com/office/drawing/2014/main" id="{465EE4E0-AE0C-4187-850F-A8A29983D1F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a:extLst>
            <a:ext uri="{FF2B5EF4-FFF2-40B4-BE49-F238E27FC236}">
              <a16:creationId xmlns:a16="http://schemas.microsoft.com/office/drawing/2014/main" id="{9B095C8B-3AA2-4176-944E-86F17FFE414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a:extLst>
            <a:ext uri="{FF2B5EF4-FFF2-40B4-BE49-F238E27FC236}">
              <a16:creationId xmlns:a16="http://schemas.microsoft.com/office/drawing/2014/main" id="{2A5AF05D-61A9-4995-B090-0996BB1A1C9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a:extLst>
            <a:ext uri="{FF2B5EF4-FFF2-40B4-BE49-F238E27FC236}">
              <a16:creationId xmlns:a16="http://schemas.microsoft.com/office/drawing/2014/main" id="{94D3671F-1751-4BE1-A901-500D2EDDB19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a:extLst>
            <a:ext uri="{FF2B5EF4-FFF2-40B4-BE49-F238E27FC236}">
              <a16:creationId xmlns:a16="http://schemas.microsoft.com/office/drawing/2014/main" id="{DC89C676-73B9-43F2-BAC3-CE517DB45DC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a:extLst>
            <a:ext uri="{FF2B5EF4-FFF2-40B4-BE49-F238E27FC236}">
              <a16:creationId xmlns:a16="http://schemas.microsoft.com/office/drawing/2014/main" id="{E80AB812-1E6D-4AF4-9E14-71E981EFFB2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a:extLst>
            <a:ext uri="{FF2B5EF4-FFF2-40B4-BE49-F238E27FC236}">
              <a16:creationId xmlns:a16="http://schemas.microsoft.com/office/drawing/2014/main" id="{BAC7C6A1-4D8D-485D-BCBA-EDA5E0B2A75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a:extLst>
            <a:ext uri="{FF2B5EF4-FFF2-40B4-BE49-F238E27FC236}">
              <a16:creationId xmlns:a16="http://schemas.microsoft.com/office/drawing/2014/main" id="{498D277D-D5C8-41D9-BEA1-A9303068CE5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A543C06D-CF0E-42F1-B85B-7539D2E13E8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a:extLst>
            <a:ext uri="{FF2B5EF4-FFF2-40B4-BE49-F238E27FC236}">
              <a16:creationId xmlns:a16="http://schemas.microsoft.com/office/drawing/2014/main" id="{83C6E890-E215-415E-92A2-B201D99D2F6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06" name="直線コネクタ 505">
          <a:extLst>
            <a:ext uri="{FF2B5EF4-FFF2-40B4-BE49-F238E27FC236}">
              <a16:creationId xmlns:a16="http://schemas.microsoft.com/office/drawing/2014/main" id="{176DF673-0F64-4E6F-8822-13C6202FA874}"/>
            </a:ext>
          </a:extLst>
        </xdr:cNvPr>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07" name="【児童館】&#10;一人当たり面積最小値テキスト">
          <a:extLst>
            <a:ext uri="{FF2B5EF4-FFF2-40B4-BE49-F238E27FC236}">
              <a16:creationId xmlns:a16="http://schemas.microsoft.com/office/drawing/2014/main" id="{666F01BF-27D6-479B-B7F3-97CB21D906F3}"/>
            </a:ext>
          </a:extLst>
        </xdr:cNvPr>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08" name="直線コネクタ 507">
          <a:extLst>
            <a:ext uri="{FF2B5EF4-FFF2-40B4-BE49-F238E27FC236}">
              <a16:creationId xmlns:a16="http://schemas.microsoft.com/office/drawing/2014/main" id="{77EFCF88-8B85-48F9-B463-B93C0054FAA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09" name="【児童館】&#10;一人当たり面積最大値テキスト">
          <a:extLst>
            <a:ext uri="{FF2B5EF4-FFF2-40B4-BE49-F238E27FC236}">
              <a16:creationId xmlns:a16="http://schemas.microsoft.com/office/drawing/2014/main" id="{6A97BD20-3507-4AA5-BA94-D5D3D4700351}"/>
            </a:ext>
          </a:extLst>
        </xdr:cNvPr>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10" name="直線コネクタ 509">
          <a:extLst>
            <a:ext uri="{FF2B5EF4-FFF2-40B4-BE49-F238E27FC236}">
              <a16:creationId xmlns:a16="http://schemas.microsoft.com/office/drawing/2014/main" id="{8D619A53-D0FA-455F-A4FA-143697E74CBF}"/>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11" name="【児童館】&#10;一人当たり面積平均値テキスト">
          <a:extLst>
            <a:ext uri="{FF2B5EF4-FFF2-40B4-BE49-F238E27FC236}">
              <a16:creationId xmlns:a16="http://schemas.microsoft.com/office/drawing/2014/main" id="{7C7E8B28-F15D-4403-9FC2-391E7A03A939}"/>
            </a:ext>
          </a:extLst>
        </xdr:cNvPr>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a:extLst>
            <a:ext uri="{FF2B5EF4-FFF2-40B4-BE49-F238E27FC236}">
              <a16:creationId xmlns:a16="http://schemas.microsoft.com/office/drawing/2014/main" id="{67B38925-B686-4517-A3E7-BD29500C6A1A}"/>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13" name="フローチャート : 判断 512">
          <a:extLst>
            <a:ext uri="{FF2B5EF4-FFF2-40B4-BE49-F238E27FC236}">
              <a16:creationId xmlns:a16="http://schemas.microsoft.com/office/drawing/2014/main" id="{7EE6545C-9EA2-4EE4-8243-86602D34C676}"/>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FE71523A-860C-4D89-8D2B-53D8883ADA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C6F6C0A8-F074-4E62-B50E-970342F8D4F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B82D3504-ED35-4152-A5E3-E6CBA644FE9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CED4B596-63B3-4A8F-BD18-E1EFDC15C2F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7A80ED7E-F5B9-4D28-A204-B1DF42D2B2A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6350</xdr:rowOff>
    </xdr:from>
    <xdr:to>
      <xdr:col>32</xdr:col>
      <xdr:colOff>238125</xdr:colOff>
      <xdr:row>85</xdr:row>
      <xdr:rowOff>107950</xdr:rowOff>
    </xdr:to>
    <xdr:sp macro="" textlink="">
      <xdr:nvSpPr>
        <xdr:cNvPr id="519" name="円/楕円 518">
          <a:extLst>
            <a:ext uri="{FF2B5EF4-FFF2-40B4-BE49-F238E27FC236}">
              <a16:creationId xmlns:a16="http://schemas.microsoft.com/office/drawing/2014/main" id="{8F48F833-FC2F-45BA-8326-52B3B7F1D3E3}"/>
            </a:ext>
          </a:extLst>
        </xdr:cNvPr>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92727</xdr:rowOff>
    </xdr:from>
    <xdr:ext cx="469744" cy="259045"/>
    <xdr:sp macro="" textlink="">
      <xdr:nvSpPr>
        <xdr:cNvPr id="520" name="【児童館】&#10;一人当たり面積該当値テキスト">
          <a:extLst>
            <a:ext uri="{FF2B5EF4-FFF2-40B4-BE49-F238E27FC236}">
              <a16:creationId xmlns:a16="http://schemas.microsoft.com/office/drawing/2014/main" id="{C4B1C8D7-2012-478E-AC4D-0222DE71C8F1}"/>
            </a:ext>
          </a:extLst>
        </xdr:cNvPr>
        <xdr:cNvSpPr txBox="1"/>
      </xdr:nvSpPr>
      <xdr:spPr>
        <a:xfrm>
          <a:off x="222504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86377</xdr:rowOff>
    </xdr:from>
    <xdr:ext cx="469744" cy="259045"/>
    <xdr:sp macro="" textlink="">
      <xdr:nvSpPr>
        <xdr:cNvPr id="521" name="n_1aveValue【児童館】&#10;一人当たり面積">
          <a:extLst>
            <a:ext uri="{FF2B5EF4-FFF2-40B4-BE49-F238E27FC236}">
              <a16:creationId xmlns:a16="http://schemas.microsoft.com/office/drawing/2014/main" id="{37F0CAE3-599F-4A5B-947E-FE012ED2BA7C}"/>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a:extLst>
            <a:ext uri="{FF2B5EF4-FFF2-40B4-BE49-F238E27FC236}">
              <a16:creationId xmlns:a16="http://schemas.microsoft.com/office/drawing/2014/main" id="{F18A24CB-89D4-4BDF-B324-882EA3C790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a:extLst>
            <a:ext uri="{FF2B5EF4-FFF2-40B4-BE49-F238E27FC236}">
              <a16:creationId xmlns:a16="http://schemas.microsoft.com/office/drawing/2014/main" id="{C14FB621-A034-4A23-9BBA-3FB929CD111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a:extLst>
            <a:ext uri="{FF2B5EF4-FFF2-40B4-BE49-F238E27FC236}">
              <a16:creationId xmlns:a16="http://schemas.microsoft.com/office/drawing/2014/main" id="{2F11AA1F-FD82-4278-AE90-14BC2203E5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a:extLst>
            <a:ext uri="{FF2B5EF4-FFF2-40B4-BE49-F238E27FC236}">
              <a16:creationId xmlns:a16="http://schemas.microsoft.com/office/drawing/2014/main" id="{768BB2F4-DCF4-4C48-A70B-5700FE586C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a:extLst>
            <a:ext uri="{FF2B5EF4-FFF2-40B4-BE49-F238E27FC236}">
              <a16:creationId xmlns:a16="http://schemas.microsoft.com/office/drawing/2014/main" id="{66E0BD61-3EE4-433A-87F0-CCC98DED5D5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a:extLst>
            <a:ext uri="{FF2B5EF4-FFF2-40B4-BE49-F238E27FC236}">
              <a16:creationId xmlns:a16="http://schemas.microsoft.com/office/drawing/2014/main" id="{DFA106CD-6C1C-4055-8A0D-D5715198167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a:extLst>
            <a:ext uri="{FF2B5EF4-FFF2-40B4-BE49-F238E27FC236}">
              <a16:creationId xmlns:a16="http://schemas.microsoft.com/office/drawing/2014/main" id="{626922AB-D1C4-4869-BE69-2BEAB564D5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a:extLst>
            <a:ext uri="{FF2B5EF4-FFF2-40B4-BE49-F238E27FC236}">
              <a16:creationId xmlns:a16="http://schemas.microsoft.com/office/drawing/2014/main" id="{25267CC3-B5D7-49DE-9C30-725A009A6A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a:extLst>
            <a:ext uri="{FF2B5EF4-FFF2-40B4-BE49-F238E27FC236}">
              <a16:creationId xmlns:a16="http://schemas.microsoft.com/office/drawing/2014/main" id="{B00F7C0C-CA63-4C6E-92E4-D3DA2D63D2D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a:extLst>
            <a:ext uri="{FF2B5EF4-FFF2-40B4-BE49-F238E27FC236}">
              <a16:creationId xmlns:a16="http://schemas.microsoft.com/office/drawing/2014/main" id="{50DD2718-EEB4-4D75-BA3E-206DA4A393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a:extLst>
            <a:ext uri="{FF2B5EF4-FFF2-40B4-BE49-F238E27FC236}">
              <a16:creationId xmlns:a16="http://schemas.microsoft.com/office/drawing/2014/main" id="{AA7F7306-5358-4DD5-AD4D-2DAD3C0AD32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3" name="直線コネクタ 532">
          <a:extLst>
            <a:ext uri="{FF2B5EF4-FFF2-40B4-BE49-F238E27FC236}">
              <a16:creationId xmlns:a16="http://schemas.microsoft.com/office/drawing/2014/main" id="{4BF92F5F-773B-4083-B40F-5E278783A1D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4" name="テキスト ボックス 533">
          <a:extLst>
            <a:ext uri="{FF2B5EF4-FFF2-40B4-BE49-F238E27FC236}">
              <a16:creationId xmlns:a16="http://schemas.microsoft.com/office/drawing/2014/main" id="{0A00DB50-B552-464A-BEEA-5434C2DB4E48}"/>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5" name="直線コネクタ 534">
          <a:extLst>
            <a:ext uri="{FF2B5EF4-FFF2-40B4-BE49-F238E27FC236}">
              <a16:creationId xmlns:a16="http://schemas.microsoft.com/office/drawing/2014/main" id="{720C8A49-30D4-4CAA-85B6-BAAACF2BEF5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6" name="テキスト ボックス 535">
          <a:extLst>
            <a:ext uri="{FF2B5EF4-FFF2-40B4-BE49-F238E27FC236}">
              <a16:creationId xmlns:a16="http://schemas.microsoft.com/office/drawing/2014/main" id="{D8A90BB6-08CD-4836-84D8-159AE581BD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7" name="直線コネクタ 536">
          <a:extLst>
            <a:ext uri="{FF2B5EF4-FFF2-40B4-BE49-F238E27FC236}">
              <a16:creationId xmlns:a16="http://schemas.microsoft.com/office/drawing/2014/main" id="{9C5F3040-96D5-4A66-9237-66B4F98AB54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8" name="テキスト ボックス 537">
          <a:extLst>
            <a:ext uri="{FF2B5EF4-FFF2-40B4-BE49-F238E27FC236}">
              <a16:creationId xmlns:a16="http://schemas.microsoft.com/office/drawing/2014/main" id="{9D86C3D4-4C90-45A0-85BB-4CDBBA5CC9E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9" name="直線コネクタ 538">
          <a:extLst>
            <a:ext uri="{FF2B5EF4-FFF2-40B4-BE49-F238E27FC236}">
              <a16:creationId xmlns:a16="http://schemas.microsoft.com/office/drawing/2014/main" id="{07B0E344-DCDC-4E4E-B113-F4B4111D37E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0" name="テキスト ボックス 539">
          <a:extLst>
            <a:ext uri="{FF2B5EF4-FFF2-40B4-BE49-F238E27FC236}">
              <a16:creationId xmlns:a16="http://schemas.microsoft.com/office/drawing/2014/main" id="{F72428FA-4FD7-47F2-AB35-E23C5CF58A3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1" name="直線コネクタ 540">
          <a:extLst>
            <a:ext uri="{FF2B5EF4-FFF2-40B4-BE49-F238E27FC236}">
              <a16:creationId xmlns:a16="http://schemas.microsoft.com/office/drawing/2014/main" id="{2C86EAF2-59F7-472D-9E80-7328BF20A19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2" name="テキスト ボックス 541">
          <a:extLst>
            <a:ext uri="{FF2B5EF4-FFF2-40B4-BE49-F238E27FC236}">
              <a16:creationId xmlns:a16="http://schemas.microsoft.com/office/drawing/2014/main" id="{FA810880-FB0B-42F7-B113-FB517FFCB5D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3" name="直線コネクタ 542">
          <a:extLst>
            <a:ext uri="{FF2B5EF4-FFF2-40B4-BE49-F238E27FC236}">
              <a16:creationId xmlns:a16="http://schemas.microsoft.com/office/drawing/2014/main" id="{4CD0BB6F-4BD2-45DD-91C2-9F80BC33371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4" name="テキスト ボックス 543">
          <a:extLst>
            <a:ext uri="{FF2B5EF4-FFF2-40B4-BE49-F238E27FC236}">
              <a16:creationId xmlns:a16="http://schemas.microsoft.com/office/drawing/2014/main" id="{45B27DDD-4B11-4E53-B8A6-85A8740F97F3}"/>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a:extLst>
            <a:ext uri="{FF2B5EF4-FFF2-40B4-BE49-F238E27FC236}">
              <a16:creationId xmlns:a16="http://schemas.microsoft.com/office/drawing/2014/main" id="{AE3D32C5-93EB-465F-A0B5-570B0F30105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6" name="テキスト ボックス 545">
          <a:extLst>
            <a:ext uri="{FF2B5EF4-FFF2-40B4-BE49-F238E27FC236}">
              <a16:creationId xmlns:a16="http://schemas.microsoft.com/office/drawing/2014/main" id="{F3B39423-6C08-4858-B494-F4F958A01C9F}"/>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a:extLst>
            <a:ext uri="{FF2B5EF4-FFF2-40B4-BE49-F238E27FC236}">
              <a16:creationId xmlns:a16="http://schemas.microsoft.com/office/drawing/2014/main" id="{02FE87CF-6C11-4E3C-A3A7-861A7198C16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48" name="直線コネクタ 547">
          <a:extLst>
            <a:ext uri="{FF2B5EF4-FFF2-40B4-BE49-F238E27FC236}">
              <a16:creationId xmlns:a16="http://schemas.microsoft.com/office/drawing/2014/main" id="{0F74B3AF-B9C7-4B0B-9F7E-11FD26FF881B}"/>
            </a:ext>
          </a:extLst>
        </xdr:cNvPr>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49" name="【公民館】&#10;有形固定資産減価償却率最小値テキスト">
          <a:extLst>
            <a:ext uri="{FF2B5EF4-FFF2-40B4-BE49-F238E27FC236}">
              <a16:creationId xmlns:a16="http://schemas.microsoft.com/office/drawing/2014/main" id="{8515F907-D8E4-4003-BC42-1A6099B6DF9F}"/>
            </a:ext>
          </a:extLst>
        </xdr:cNvPr>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50" name="直線コネクタ 549">
          <a:extLst>
            <a:ext uri="{FF2B5EF4-FFF2-40B4-BE49-F238E27FC236}">
              <a16:creationId xmlns:a16="http://schemas.microsoft.com/office/drawing/2014/main" id="{B2C85741-A791-412F-AC10-D267812CB595}"/>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51" name="【公民館】&#10;有形固定資産減価償却率最大値テキスト">
          <a:extLst>
            <a:ext uri="{FF2B5EF4-FFF2-40B4-BE49-F238E27FC236}">
              <a16:creationId xmlns:a16="http://schemas.microsoft.com/office/drawing/2014/main" id="{75836BBA-B63B-4AB4-8B37-4768B7D127B5}"/>
            </a:ext>
          </a:extLst>
        </xdr:cNvPr>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52" name="直線コネクタ 551">
          <a:extLst>
            <a:ext uri="{FF2B5EF4-FFF2-40B4-BE49-F238E27FC236}">
              <a16:creationId xmlns:a16="http://schemas.microsoft.com/office/drawing/2014/main" id="{3EA76F7B-D6A3-4F32-8787-A6A9FE1047CC}"/>
            </a:ext>
          </a:extLst>
        </xdr:cNvPr>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53" name="【公民館】&#10;有形固定資産減価償却率平均値テキスト">
          <a:extLst>
            <a:ext uri="{FF2B5EF4-FFF2-40B4-BE49-F238E27FC236}">
              <a16:creationId xmlns:a16="http://schemas.microsoft.com/office/drawing/2014/main" id="{22C979EC-73C4-41B2-AB5D-48EEF3CF2884}"/>
            </a:ext>
          </a:extLst>
        </xdr:cNvPr>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54" name="フローチャート : 判断 553">
          <a:extLst>
            <a:ext uri="{FF2B5EF4-FFF2-40B4-BE49-F238E27FC236}">
              <a16:creationId xmlns:a16="http://schemas.microsoft.com/office/drawing/2014/main" id="{871245F0-4158-4698-89E4-5D8A55F7C767}"/>
            </a:ext>
          </a:extLst>
        </xdr:cNvPr>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55" name="フローチャート : 判断 554">
          <a:extLst>
            <a:ext uri="{FF2B5EF4-FFF2-40B4-BE49-F238E27FC236}">
              <a16:creationId xmlns:a16="http://schemas.microsoft.com/office/drawing/2014/main" id="{0A1EC984-44E1-4DC0-A1CE-553462A71B95}"/>
            </a:ext>
          </a:extLst>
        </xdr:cNvPr>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ED86D58F-E1AE-4EC9-A274-F13AC62CCB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E69D3448-00F0-42CA-B200-AD1398318C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82908A9-EB5F-4F45-819A-DB7F99AD786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FA988670-CE46-49C4-85B1-A7AF110F49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8FCFD56F-5C26-443C-AE42-87498BFF9D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97245</xdr:rowOff>
    </xdr:from>
    <xdr:to>
      <xdr:col>23</xdr:col>
      <xdr:colOff>568325</xdr:colOff>
      <xdr:row>101</xdr:row>
      <xdr:rowOff>27395</xdr:rowOff>
    </xdr:to>
    <xdr:sp macro="" textlink="">
      <xdr:nvSpPr>
        <xdr:cNvPr id="561" name="円/楕円 560">
          <a:extLst>
            <a:ext uri="{FF2B5EF4-FFF2-40B4-BE49-F238E27FC236}">
              <a16:creationId xmlns:a16="http://schemas.microsoft.com/office/drawing/2014/main" id="{3A5E86F9-237B-456A-A6A8-9CD6F2D21487}"/>
            </a:ext>
          </a:extLst>
        </xdr:cNvPr>
        <xdr:cNvSpPr/>
      </xdr:nvSpPr>
      <xdr:spPr>
        <a:xfrm>
          <a:off x="162687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12172</xdr:rowOff>
    </xdr:from>
    <xdr:ext cx="405111" cy="259045"/>
    <xdr:sp macro="" textlink="">
      <xdr:nvSpPr>
        <xdr:cNvPr id="562" name="【公民館】&#10;有形固定資産減価償却率該当値テキスト">
          <a:extLst>
            <a:ext uri="{FF2B5EF4-FFF2-40B4-BE49-F238E27FC236}">
              <a16:creationId xmlns:a16="http://schemas.microsoft.com/office/drawing/2014/main" id="{E25AC5A0-8243-4A9B-90D7-13F25577FD56}"/>
            </a:ext>
          </a:extLst>
        </xdr:cNvPr>
        <xdr:cNvSpPr txBox="1"/>
      </xdr:nvSpPr>
      <xdr:spPr>
        <a:xfrm>
          <a:off x="16408400" y="171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81478</xdr:rowOff>
    </xdr:from>
    <xdr:ext cx="405111" cy="259045"/>
    <xdr:sp macro="" textlink="">
      <xdr:nvSpPr>
        <xdr:cNvPr id="563" name="n_1aveValue【公民館】&#10;有形固定資産減価償却率">
          <a:extLst>
            <a:ext uri="{FF2B5EF4-FFF2-40B4-BE49-F238E27FC236}">
              <a16:creationId xmlns:a16="http://schemas.microsoft.com/office/drawing/2014/main" id="{F6CE4D39-326A-4E80-8C9A-C2BDF0D3D142}"/>
            </a:ext>
          </a:extLst>
        </xdr:cNvPr>
        <xdr:cNvSpPr txBox="1"/>
      </xdr:nvSpPr>
      <xdr:spPr>
        <a:xfrm>
          <a:off x="15266043"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a:extLst>
            <a:ext uri="{FF2B5EF4-FFF2-40B4-BE49-F238E27FC236}">
              <a16:creationId xmlns:a16="http://schemas.microsoft.com/office/drawing/2014/main" id="{D1563695-D03E-41EE-AF34-6FD5323146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a:extLst>
            <a:ext uri="{FF2B5EF4-FFF2-40B4-BE49-F238E27FC236}">
              <a16:creationId xmlns:a16="http://schemas.microsoft.com/office/drawing/2014/main" id="{F13F023D-578A-46FC-8782-74569E0EFE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a:extLst>
            <a:ext uri="{FF2B5EF4-FFF2-40B4-BE49-F238E27FC236}">
              <a16:creationId xmlns:a16="http://schemas.microsoft.com/office/drawing/2014/main" id="{4F917A5E-9098-4404-9511-FDD9829F9A2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a:extLst>
            <a:ext uri="{FF2B5EF4-FFF2-40B4-BE49-F238E27FC236}">
              <a16:creationId xmlns:a16="http://schemas.microsoft.com/office/drawing/2014/main" id="{CD5A8BC6-EBDB-43A8-813A-41D861FE98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a:extLst>
            <a:ext uri="{FF2B5EF4-FFF2-40B4-BE49-F238E27FC236}">
              <a16:creationId xmlns:a16="http://schemas.microsoft.com/office/drawing/2014/main" id="{5FEEF1BE-B6B7-4BEE-8336-393F320BE4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a:extLst>
            <a:ext uri="{FF2B5EF4-FFF2-40B4-BE49-F238E27FC236}">
              <a16:creationId xmlns:a16="http://schemas.microsoft.com/office/drawing/2014/main" id="{386701C0-0E40-4282-BA3E-86416622BE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a:extLst>
            <a:ext uri="{FF2B5EF4-FFF2-40B4-BE49-F238E27FC236}">
              <a16:creationId xmlns:a16="http://schemas.microsoft.com/office/drawing/2014/main" id="{CAD2A3D7-CDFE-4E19-9636-F0B6661F3C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a:extLst>
            <a:ext uri="{FF2B5EF4-FFF2-40B4-BE49-F238E27FC236}">
              <a16:creationId xmlns:a16="http://schemas.microsoft.com/office/drawing/2014/main" id="{D58FF0DA-397C-4EA4-89AB-160F1DAC1C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a:extLst>
            <a:ext uri="{FF2B5EF4-FFF2-40B4-BE49-F238E27FC236}">
              <a16:creationId xmlns:a16="http://schemas.microsoft.com/office/drawing/2014/main" id="{B4CC6A43-ADCB-4C5A-917A-44724F05F8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a:extLst>
            <a:ext uri="{FF2B5EF4-FFF2-40B4-BE49-F238E27FC236}">
              <a16:creationId xmlns:a16="http://schemas.microsoft.com/office/drawing/2014/main" id="{4E6C0A33-FAE5-4E04-83C1-DB6F4FE59A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4" name="テキスト ボックス 573">
          <a:extLst>
            <a:ext uri="{FF2B5EF4-FFF2-40B4-BE49-F238E27FC236}">
              <a16:creationId xmlns:a16="http://schemas.microsoft.com/office/drawing/2014/main" id="{BC4FFAB6-4191-4334-9B17-4A426C6342C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a:extLst>
            <a:ext uri="{FF2B5EF4-FFF2-40B4-BE49-F238E27FC236}">
              <a16:creationId xmlns:a16="http://schemas.microsoft.com/office/drawing/2014/main" id="{E98C3814-0279-4FCF-B9EC-2451C55B77A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a:extLst>
            <a:ext uri="{FF2B5EF4-FFF2-40B4-BE49-F238E27FC236}">
              <a16:creationId xmlns:a16="http://schemas.microsoft.com/office/drawing/2014/main" id="{C1A0ACCD-5AD7-49CE-9BF3-436895FBB22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a:extLst>
            <a:ext uri="{FF2B5EF4-FFF2-40B4-BE49-F238E27FC236}">
              <a16:creationId xmlns:a16="http://schemas.microsoft.com/office/drawing/2014/main" id="{F4CF70D8-2536-477E-A767-8BA3669F91D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a:extLst>
            <a:ext uri="{FF2B5EF4-FFF2-40B4-BE49-F238E27FC236}">
              <a16:creationId xmlns:a16="http://schemas.microsoft.com/office/drawing/2014/main" id="{CFBC46CF-924E-437C-864D-9206A5545C6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a:extLst>
            <a:ext uri="{FF2B5EF4-FFF2-40B4-BE49-F238E27FC236}">
              <a16:creationId xmlns:a16="http://schemas.microsoft.com/office/drawing/2014/main" id="{9FBE1918-D3E5-444B-840B-F6CD60D57F1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a:extLst>
            <a:ext uri="{FF2B5EF4-FFF2-40B4-BE49-F238E27FC236}">
              <a16:creationId xmlns:a16="http://schemas.microsoft.com/office/drawing/2014/main" id="{AA321644-E95E-4838-A28D-83E71BCFD9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a:extLst>
            <a:ext uri="{FF2B5EF4-FFF2-40B4-BE49-F238E27FC236}">
              <a16:creationId xmlns:a16="http://schemas.microsoft.com/office/drawing/2014/main" id="{7BAD4964-623B-44E0-978D-D7FDB2E9FD1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a:extLst>
            <a:ext uri="{FF2B5EF4-FFF2-40B4-BE49-F238E27FC236}">
              <a16:creationId xmlns:a16="http://schemas.microsoft.com/office/drawing/2014/main" id="{5809EFBD-1719-43CF-AC1E-0FBFA74B906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a:extLst>
            <a:ext uri="{FF2B5EF4-FFF2-40B4-BE49-F238E27FC236}">
              <a16:creationId xmlns:a16="http://schemas.microsoft.com/office/drawing/2014/main" id="{DF11948E-75D9-4D2B-817A-36236F20E1C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a:extLst>
            <a:ext uri="{FF2B5EF4-FFF2-40B4-BE49-F238E27FC236}">
              <a16:creationId xmlns:a16="http://schemas.microsoft.com/office/drawing/2014/main" id="{BF22045A-85D2-4245-88A4-E6D8F275AEB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a:extLst>
            <a:ext uri="{FF2B5EF4-FFF2-40B4-BE49-F238E27FC236}">
              <a16:creationId xmlns:a16="http://schemas.microsoft.com/office/drawing/2014/main" id="{07153916-CF95-4CBE-B18B-EAC30035B01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A072D313-6DD5-41C6-A4F4-170F28C2ABA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a:extLst>
            <a:ext uri="{FF2B5EF4-FFF2-40B4-BE49-F238E27FC236}">
              <a16:creationId xmlns:a16="http://schemas.microsoft.com/office/drawing/2014/main" id="{996AE107-2388-42E4-AD67-4B49C2ED83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6A1C74C4-65E7-4DE1-A114-BD8A2815F7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a:extLst>
            <a:ext uri="{FF2B5EF4-FFF2-40B4-BE49-F238E27FC236}">
              <a16:creationId xmlns:a16="http://schemas.microsoft.com/office/drawing/2014/main" id="{7338FA8D-D3A9-402E-A61E-36C9AFAD2D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590" name="直線コネクタ 589">
          <a:extLst>
            <a:ext uri="{FF2B5EF4-FFF2-40B4-BE49-F238E27FC236}">
              <a16:creationId xmlns:a16="http://schemas.microsoft.com/office/drawing/2014/main" id="{CC56F399-ED0F-4D91-A053-8114723134E3}"/>
            </a:ext>
          </a:extLst>
        </xdr:cNvPr>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591" name="【公民館】&#10;一人当たり面積最小値テキスト">
          <a:extLst>
            <a:ext uri="{FF2B5EF4-FFF2-40B4-BE49-F238E27FC236}">
              <a16:creationId xmlns:a16="http://schemas.microsoft.com/office/drawing/2014/main" id="{18A04223-AE7D-4317-A709-0ABF1230416B}"/>
            </a:ext>
          </a:extLst>
        </xdr:cNvPr>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592" name="直線コネクタ 591">
          <a:extLst>
            <a:ext uri="{FF2B5EF4-FFF2-40B4-BE49-F238E27FC236}">
              <a16:creationId xmlns:a16="http://schemas.microsoft.com/office/drawing/2014/main" id="{E4F39A1D-DDE9-4075-AEA9-6299E0A2F4BB}"/>
            </a:ext>
          </a:extLst>
        </xdr:cNvPr>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593" name="【公民館】&#10;一人当たり面積最大値テキスト">
          <a:extLst>
            <a:ext uri="{FF2B5EF4-FFF2-40B4-BE49-F238E27FC236}">
              <a16:creationId xmlns:a16="http://schemas.microsoft.com/office/drawing/2014/main" id="{3B72FE25-8F1A-4465-95F0-0C6C21A1F88F}"/>
            </a:ext>
          </a:extLst>
        </xdr:cNvPr>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594" name="直線コネクタ 593">
          <a:extLst>
            <a:ext uri="{FF2B5EF4-FFF2-40B4-BE49-F238E27FC236}">
              <a16:creationId xmlns:a16="http://schemas.microsoft.com/office/drawing/2014/main" id="{BA11D77F-0ED0-4F4F-BE88-73726CFDFB67}"/>
            </a:ext>
          </a:extLst>
        </xdr:cNvPr>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83656</xdr:rowOff>
    </xdr:from>
    <xdr:ext cx="469744" cy="259045"/>
    <xdr:sp macro="" textlink="">
      <xdr:nvSpPr>
        <xdr:cNvPr id="595" name="【公民館】&#10;一人当たり面積平均値テキスト">
          <a:extLst>
            <a:ext uri="{FF2B5EF4-FFF2-40B4-BE49-F238E27FC236}">
              <a16:creationId xmlns:a16="http://schemas.microsoft.com/office/drawing/2014/main" id="{9026BDB1-5AB3-40FD-A057-17870F169A8A}"/>
            </a:ext>
          </a:extLst>
        </xdr:cNvPr>
        <xdr:cNvSpPr txBox="1"/>
      </xdr:nvSpPr>
      <xdr:spPr>
        <a:xfrm>
          <a:off x="22250400" y="179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596" name="フローチャート : 判断 595">
          <a:extLst>
            <a:ext uri="{FF2B5EF4-FFF2-40B4-BE49-F238E27FC236}">
              <a16:creationId xmlns:a16="http://schemas.microsoft.com/office/drawing/2014/main" id="{E16D78A7-BE78-4519-9D73-6FE78920903D}"/>
            </a:ext>
          </a:extLst>
        </xdr:cNvPr>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597" name="フローチャート : 判断 596">
          <a:extLst>
            <a:ext uri="{FF2B5EF4-FFF2-40B4-BE49-F238E27FC236}">
              <a16:creationId xmlns:a16="http://schemas.microsoft.com/office/drawing/2014/main" id="{A5A85DC0-8A8C-4A03-8F06-C0ED785C47B2}"/>
            </a:ext>
          </a:extLst>
        </xdr:cNvPr>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BB57BB0C-9535-4C92-9FB7-049C75B2FC8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254A7D1B-AC09-4639-8889-3AFA57B8C0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D4D91FBF-61C1-4850-BAB8-CA6371FF617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23F47234-3E14-4431-BD80-78BB01F55F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4949FD5C-9B39-4B04-9798-86D488D4120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101600</xdr:rowOff>
    </xdr:from>
    <xdr:to>
      <xdr:col>32</xdr:col>
      <xdr:colOff>238125</xdr:colOff>
      <xdr:row>109</xdr:row>
      <xdr:rowOff>31750</xdr:rowOff>
    </xdr:to>
    <xdr:sp macro="" textlink="">
      <xdr:nvSpPr>
        <xdr:cNvPr id="603" name="円/楕円 602">
          <a:extLst>
            <a:ext uri="{FF2B5EF4-FFF2-40B4-BE49-F238E27FC236}">
              <a16:creationId xmlns:a16="http://schemas.microsoft.com/office/drawing/2014/main" id="{0039FA4E-EE34-4BA0-B04E-753AC74E7462}"/>
            </a:ext>
          </a:extLst>
        </xdr:cNvPr>
        <xdr:cNvSpPr/>
      </xdr:nvSpPr>
      <xdr:spPr>
        <a:xfrm>
          <a:off x="22110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16527</xdr:rowOff>
    </xdr:from>
    <xdr:ext cx="469744" cy="259045"/>
    <xdr:sp macro="" textlink="">
      <xdr:nvSpPr>
        <xdr:cNvPr id="604" name="【公民館】&#10;一人当たり面積該当値テキスト">
          <a:extLst>
            <a:ext uri="{FF2B5EF4-FFF2-40B4-BE49-F238E27FC236}">
              <a16:creationId xmlns:a16="http://schemas.microsoft.com/office/drawing/2014/main" id="{5BE83497-AFD4-46FF-8D4D-86862F5FC5BD}"/>
            </a:ext>
          </a:extLst>
        </xdr:cNvPr>
        <xdr:cNvSpPr txBox="1"/>
      </xdr:nvSpPr>
      <xdr:spPr>
        <a:xfrm>
          <a:off x="222504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113591</xdr:rowOff>
    </xdr:from>
    <xdr:ext cx="469744" cy="259045"/>
    <xdr:sp macro="" textlink="">
      <xdr:nvSpPr>
        <xdr:cNvPr id="605" name="n_1aveValue【公民館】&#10;一人当たり面積">
          <a:extLst>
            <a:ext uri="{FF2B5EF4-FFF2-40B4-BE49-F238E27FC236}">
              <a16:creationId xmlns:a16="http://schemas.microsoft.com/office/drawing/2014/main" id="{28554E4F-9FA8-4420-9DCF-BFA948BE714E}"/>
            </a:ext>
          </a:extLst>
        </xdr:cNvPr>
        <xdr:cNvSpPr txBox="1"/>
      </xdr:nvSpPr>
      <xdr:spPr>
        <a:xfrm>
          <a:off x="210757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a:extLst>
            <a:ext uri="{FF2B5EF4-FFF2-40B4-BE49-F238E27FC236}">
              <a16:creationId xmlns:a16="http://schemas.microsoft.com/office/drawing/2014/main" id="{A6535CE6-5116-42F8-8074-2E886B2837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a:extLst>
            <a:ext uri="{FF2B5EF4-FFF2-40B4-BE49-F238E27FC236}">
              <a16:creationId xmlns:a16="http://schemas.microsoft.com/office/drawing/2014/main" id="{7083135B-66E2-43FC-82EA-579FA44CA4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a:extLst>
            <a:ext uri="{FF2B5EF4-FFF2-40B4-BE49-F238E27FC236}">
              <a16:creationId xmlns:a16="http://schemas.microsoft.com/office/drawing/2014/main" id="{FF491F62-55BD-4938-983C-59B66C5296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類似団体と比較して有形固定資産減価償却率が特に高くなっている施設類型は、学校施設と公民館、橋りょうである。これまで、建築後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年を経過した建物が</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延床面積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を占める学校施設については、学校施設の適正規模化を図るため、小学校３校統合を実施するとともに、橋梁については、平成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年度に策定した長寿命化計画に基づき改修工事を計画的に推進して、改善に努めている。学校施設と公民館については、平成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予定）に個別施設計画を策定し、計画に基づいた改修等を推進することで指標の改善に努めていく。また、現在、公共施設の現状を把握するため、構造体耐久性調査を実施しており、調査した施設の大方が耐用年数以上の耐久性を有していることを確認している。今後は、こうした調査に基づく目標耐用年数を設定し、効果的な財政支出に努め、指標の改善に努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BF86497B-F24C-4AB3-B040-AD9DA17C3F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3B008440-1656-4BDD-A605-EE7D3693BAA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E8BA20A2-23F4-464D-89A9-2A5FD3D9F84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10D1D560-6672-4AD6-8273-D6846AAA11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愛知県春日井市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4F0B3278-04FA-4B38-834C-3F96B218E1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12AC9754-97E3-4B14-81C5-1D0CF3E83E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5EF3E6A-3CD0-4E8E-9C66-CC1CE43DE8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E498ED5E-587B-4455-A17A-473AF6CCB3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CF50164-DBB6-454D-8683-4592CC49AC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BC1239E1-ECEB-4327-A345-99E9E283199A}"/>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311,708
305,232
92.78
101,780,740
99,286,291
2,319,647
55,970,567
81,080,314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88233EAB-31E9-4B6D-AA3E-10E582EEEF7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F86D01B7-E06C-4289-9BF9-30AC286C45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C12E0EB0-CE8A-4F31-A221-C6FE2EF47DB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53.5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17351D97-57D8-458E-8553-677FD1A482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DA4347C-42F8-45D1-A732-F97C10469E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B256D505-93E3-4AF7-A552-83D62743733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FFA33E59-1EFC-45E1-A14A-118A521FC4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763708FD-7900-4A62-B48A-ADBBFEE9225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E0F9042D-2351-4AD3-BB6A-B456D7CE25B8}"/>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22ED75E5-0DDF-4CDD-AA54-779B812C281D}"/>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1D683722-660A-4FB6-AA24-02B738D2AA5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2009B37C-4C83-4B9B-B401-C0F7ED1766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1E8DBB75-E796-4187-A7A6-47E53739E05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9FE0E404-10D8-4092-AE86-AC1BFB2A8B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8C2B8F8D-8178-4055-97BB-75AE0F38E4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66227765-EFAE-4950-8449-380B1504B3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593792E0-7C54-44B2-81CA-A01DDA532EF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F6E530A2-9EBB-4588-B288-A87B7632A758}"/>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45FA1B05-6A09-4E95-9A72-C494F265738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1058ED34-19AB-4E24-B719-3AAF63394CE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CDF1A930-E7CE-44FD-A50B-04EB5222B529}"/>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8833C549-15D9-4A2A-BB30-696AFC90BA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FD441265-902C-48A3-8FAD-9C65E8A156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AE308227-A999-4726-BB4B-0C795DFC6F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CA67D53A-FBEE-45CB-90C9-0C2A898FD09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38545F0D-3B56-4CD6-AF90-206D1BB6F96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8D6AAB2-B13C-424F-AA4B-46CE75A0EB8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5736381-5E2E-4C97-ACC8-ED02A96197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8F896C90-11BD-41AA-A27F-88B87A5C7C4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1E6C34FB-8D2A-4929-88C8-4A2D9350CA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84FD1FDC-F8B7-4BE3-BFF8-1D6CAFD3BB7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605C8A15-4512-4FA2-BFF5-882F704B6DF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34E89EF0-B53D-4D9F-AD8F-B6C3863A43D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D98C5D5B-0C6A-4CCD-A836-6022735EF16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25DC1043-9DE6-47C0-AC39-FCFAAD8C73C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E5081BB-9E6E-4BCA-BD5D-C77E73FEDC8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23DAD903-F3DE-4129-AE27-A5B47700FB4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4AC241F-89E8-460A-B5C8-F7353E7383C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D5E66FE6-8FCF-4F0A-91BE-0660B7E9781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495903C-049E-47C0-B5EC-3D459E17214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3091C65E-38EB-4C45-8C4A-8FE186DA31B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a:extLst>
            <a:ext uri="{FF2B5EF4-FFF2-40B4-BE49-F238E27FC236}">
              <a16:creationId xmlns:a16="http://schemas.microsoft.com/office/drawing/2014/main" id="{B0FFA9DB-3F86-4DAD-A5B9-D3A0DA2B8F4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B3AB0FE5-F3E1-4E7F-99D5-5D3ADB56F90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C120041-BFBC-4346-81BF-1A62B946DA9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E8944DE-2095-4EDE-996E-30A1F9F8F19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a:extLst>
            <a:ext uri="{FF2B5EF4-FFF2-40B4-BE49-F238E27FC236}">
              <a16:creationId xmlns:a16="http://schemas.microsoft.com/office/drawing/2014/main" id="{0DB48CDD-5F97-4FE5-B3C4-C49BB9F794CB}"/>
            </a:ext>
          </a:extLst>
        </xdr:cNvPr>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a:extLst>
            <a:ext uri="{FF2B5EF4-FFF2-40B4-BE49-F238E27FC236}">
              <a16:creationId xmlns:a16="http://schemas.microsoft.com/office/drawing/2014/main" id="{CA9180B8-C819-4E49-8450-84051916DFAF}"/>
            </a:ext>
          </a:extLst>
        </xdr:cNvPr>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a:extLst>
            <a:ext uri="{FF2B5EF4-FFF2-40B4-BE49-F238E27FC236}">
              <a16:creationId xmlns:a16="http://schemas.microsoft.com/office/drawing/2014/main" id="{3E4E20A1-A309-438A-9AB5-368A04BA88FC}"/>
            </a:ext>
          </a:extLst>
        </xdr:cNvPr>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a:extLst>
            <a:ext uri="{FF2B5EF4-FFF2-40B4-BE49-F238E27FC236}">
              <a16:creationId xmlns:a16="http://schemas.microsoft.com/office/drawing/2014/main" id="{4BAF81FA-B927-4108-83DA-DADB0F6D94F2}"/>
            </a:ext>
          </a:extLst>
        </xdr:cNvPr>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a:extLst>
            <a:ext uri="{FF2B5EF4-FFF2-40B4-BE49-F238E27FC236}">
              <a16:creationId xmlns:a16="http://schemas.microsoft.com/office/drawing/2014/main" id="{6EDBA030-C87B-4036-8AA2-34576C203E6A}"/>
            </a:ext>
          </a:extLst>
        </xdr:cNvPr>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a:extLst>
            <a:ext uri="{FF2B5EF4-FFF2-40B4-BE49-F238E27FC236}">
              <a16:creationId xmlns:a16="http://schemas.microsoft.com/office/drawing/2014/main" id="{92CAC7A3-07DF-4B5B-A9F9-7D7D3C21A086}"/>
            </a:ext>
          </a:extLst>
        </xdr:cNvPr>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a:extLst>
            <a:ext uri="{FF2B5EF4-FFF2-40B4-BE49-F238E27FC236}">
              <a16:creationId xmlns:a16="http://schemas.microsoft.com/office/drawing/2014/main" id="{5330CE02-7C1B-4BCA-A669-CA89DBE42C99}"/>
            </a:ext>
          </a:extLst>
        </xdr:cNvPr>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a:extLst>
            <a:ext uri="{FF2B5EF4-FFF2-40B4-BE49-F238E27FC236}">
              <a16:creationId xmlns:a16="http://schemas.microsoft.com/office/drawing/2014/main" id="{DC67AD86-1B1F-4FD1-950B-C90AE12C9EEB}"/>
            </a:ext>
          </a:extLst>
        </xdr:cNvPr>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178063C7-AF16-43A7-BB02-D01FE064053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894736FF-1103-4EA2-933C-0A00CA0C962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8B3D175D-6CCE-4D13-BD53-80D037C6033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BBDDD21-AD97-4A9F-85EB-73E3B150584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F8297F2D-1998-4B70-A499-DAA26EEA140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149225</xdr:rowOff>
    </xdr:from>
    <xdr:to>
      <xdr:col>6</xdr:col>
      <xdr:colOff>561975</xdr:colOff>
      <xdr:row>40</xdr:row>
      <xdr:rowOff>79375</xdr:rowOff>
    </xdr:to>
    <xdr:sp macro="" textlink="">
      <xdr:nvSpPr>
        <xdr:cNvPr id="70" name="円/楕円 69">
          <a:extLst>
            <a:ext uri="{FF2B5EF4-FFF2-40B4-BE49-F238E27FC236}">
              <a16:creationId xmlns:a16="http://schemas.microsoft.com/office/drawing/2014/main" id="{F0551377-3F56-4A70-9D95-A1E489491C31}"/>
            </a:ext>
          </a:extLst>
        </xdr:cNvPr>
        <xdr:cNvSpPr/>
      </xdr:nvSpPr>
      <xdr:spPr>
        <a:xfrm>
          <a:off x="45847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652</xdr:rowOff>
    </xdr:from>
    <xdr:ext cx="405111" cy="259045"/>
    <xdr:sp macro="" textlink="">
      <xdr:nvSpPr>
        <xdr:cNvPr id="71" name="【図書館】&#10;有形固定資産減価償却率該当値テキスト">
          <a:extLst>
            <a:ext uri="{FF2B5EF4-FFF2-40B4-BE49-F238E27FC236}">
              <a16:creationId xmlns:a16="http://schemas.microsoft.com/office/drawing/2014/main" id="{D6656092-9D88-44BB-A82F-4C597BDA170A}"/>
            </a:ext>
          </a:extLst>
        </xdr:cNvPr>
        <xdr:cNvSpPr txBox="1"/>
      </xdr:nvSpPr>
      <xdr:spPr>
        <a:xfrm>
          <a:off x="4724400" y="668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8272</xdr:rowOff>
    </xdr:from>
    <xdr:ext cx="405111" cy="259045"/>
    <xdr:sp macro="" textlink="">
      <xdr:nvSpPr>
        <xdr:cNvPr id="72" name="n_1aveValue【図書館】&#10;有形固定資産減価償却率">
          <a:extLst>
            <a:ext uri="{FF2B5EF4-FFF2-40B4-BE49-F238E27FC236}">
              <a16:creationId xmlns:a16="http://schemas.microsoft.com/office/drawing/2014/main" id="{D068E2B7-2CAE-4813-A45A-B10CC76C9F84}"/>
            </a:ext>
          </a:extLst>
        </xdr:cNvPr>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F4AB6698-B6B9-4F90-AB1E-E63955E594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F062E553-4D28-4A2B-B759-2ECB675458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7F71AB66-6A57-402D-AB7D-E1CC5DF7B98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AC07DC4B-AD0C-4360-917C-B90B47822B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339A3D5F-2049-4672-A262-F36825AB6C3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1F6D079E-5AEB-448B-9D12-3FE56B5DA47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323D58C4-EDA5-4DD3-95CB-9A147DF079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32718413-8DB3-4085-B658-952E7852BA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a:extLst>
            <a:ext uri="{FF2B5EF4-FFF2-40B4-BE49-F238E27FC236}">
              <a16:creationId xmlns:a16="http://schemas.microsoft.com/office/drawing/2014/main" id="{4C665111-9CC5-43F0-ABDE-3C5F2008370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E3E05AFD-4BCF-4A5D-B763-F0ECD996C3B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a:extLst>
            <a:ext uri="{FF2B5EF4-FFF2-40B4-BE49-F238E27FC236}">
              <a16:creationId xmlns:a16="http://schemas.microsoft.com/office/drawing/2014/main" id="{867FB40F-B63E-4AA1-A84D-F219CD1B17B5}"/>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a:extLst>
            <a:ext uri="{FF2B5EF4-FFF2-40B4-BE49-F238E27FC236}">
              <a16:creationId xmlns:a16="http://schemas.microsoft.com/office/drawing/2014/main" id="{6C4FED23-D802-48D6-9B82-87EC4B56FB6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a:extLst>
            <a:ext uri="{FF2B5EF4-FFF2-40B4-BE49-F238E27FC236}">
              <a16:creationId xmlns:a16="http://schemas.microsoft.com/office/drawing/2014/main" id="{44AC1414-AFEF-41BA-B9BB-C1D485E499E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a:extLst>
            <a:ext uri="{FF2B5EF4-FFF2-40B4-BE49-F238E27FC236}">
              <a16:creationId xmlns:a16="http://schemas.microsoft.com/office/drawing/2014/main" id="{97E895C3-B151-4195-8ACB-79D7B189ECD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a:extLst>
            <a:ext uri="{FF2B5EF4-FFF2-40B4-BE49-F238E27FC236}">
              <a16:creationId xmlns:a16="http://schemas.microsoft.com/office/drawing/2014/main" id="{0786E5D5-D201-4733-AADA-F8608D5C66A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a:extLst>
            <a:ext uri="{FF2B5EF4-FFF2-40B4-BE49-F238E27FC236}">
              <a16:creationId xmlns:a16="http://schemas.microsoft.com/office/drawing/2014/main" id="{736DA264-AB5D-4ACA-A8BB-A98724FD27D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a:extLst>
            <a:ext uri="{FF2B5EF4-FFF2-40B4-BE49-F238E27FC236}">
              <a16:creationId xmlns:a16="http://schemas.microsoft.com/office/drawing/2014/main" id="{71D37AC4-32C3-405B-A01A-23CFE7B6833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a:extLst>
            <a:ext uri="{FF2B5EF4-FFF2-40B4-BE49-F238E27FC236}">
              <a16:creationId xmlns:a16="http://schemas.microsoft.com/office/drawing/2014/main" id="{A44DF7CE-DE21-48D3-902B-61F21F16997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a:extLst>
            <a:ext uri="{FF2B5EF4-FFF2-40B4-BE49-F238E27FC236}">
              <a16:creationId xmlns:a16="http://schemas.microsoft.com/office/drawing/2014/main" id="{3B01425B-DBCE-4AF9-BECC-C9E2DEA9BB3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a:extLst>
            <a:ext uri="{FF2B5EF4-FFF2-40B4-BE49-F238E27FC236}">
              <a16:creationId xmlns:a16="http://schemas.microsoft.com/office/drawing/2014/main" id="{B98B25B1-C7C2-4371-AABF-07735090EB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a:extLst>
            <a:ext uri="{FF2B5EF4-FFF2-40B4-BE49-F238E27FC236}">
              <a16:creationId xmlns:a16="http://schemas.microsoft.com/office/drawing/2014/main" id="{D29FC9BE-99D8-407A-BB23-4CC37AC93F6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a:extLst>
            <a:ext uri="{FF2B5EF4-FFF2-40B4-BE49-F238E27FC236}">
              <a16:creationId xmlns:a16="http://schemas.microsoft.com/office/drawing/2014/main" id="{5297AE23-7F32-46E1-8168-0C03355AC50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a:extLst>
            <a:ext uri="{FF2B5EF4-FFF2-40B4-BE49-F238E27FC236}">
              <a16:creationId xmlns:a16="http://schemas.microsoft.com/office/drawing/2014/main" id="{C189ACD1-6E09-43A6-83AD-7E6AC44552F7}"/>
            </a:ext>
          </a:extLst>
        </xdr:cNvPr>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a:extLst>
            <a:ext uri="{FF2B5EF4-FFF2-40B4-BE49-F238E27FC236}">
              <a16:creationId xmlns:a16="http://schemas.microsoft.com/office/drawing/2014/main" id="{CF817F51-6250-4D89-B248-2661F64EADB2}"/>
            </a:ext>
          </a:extLst>
        </xdr:cNvPr>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a:extLst>
            <a:ext uri="{FF2B5EF4-FFF2-40B4-BE49-F238E27FC236}">
              <a16:creationId xmlns:a16="http://schemas.microsoft.com/office/drawing/2014/main" id="{13E802BB-2F6F-4920-A63D-5F3FCD98325C}"/>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a:extLst>
            <a:ext uri="{FF2B5EF4-FFF2-40B4-BE49-F238E27FC236}">
              <a16:creationId xmlns:a16="http://schemas.microsoft.com/office/drawing/2014/main" id="{70178EEC-D15A-494B-A156-B4528DF50F15}"/>
            </a:ext>
          </a:extLst>
        </xdr:cNvPr>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a:extLst>
            <a:ext uri="{FF2B5EF4-FFF2-40B4-BE49-F238E27FC236}">
              <a16:creationId xmlns:a16="http://schemas.microsoft.com/office/drawing/2014/main" id="{2C1E5472-D567-4420-8ACF-7B4300548F76}"/>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00" name="【図書館】&#10;一人当たり面積平均値テキスト">
          <a:extLst>
            <a:ext uri="{FF2B5EF4-FFF2-40B4-BE49-F238E27FC236}">
              <a16:creationId xmlns:a16="http://schemas.microsoft.com/office/drawing/2014/main" id="{B498F098-3DF6-4270-9D49-ED6C64BDF827}"/>
            </a:ext>
          </a:extLst>
        </xdr:cNvPr>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a:extLst>
            <a:ext uri="{FF2B5EF4-FFF2-40B4-BE49-F238E27FC236}">
              <a16:creationId xmlns:a16="http://schemas.microsoft.com/office/drawing/2014/main" id="{813D5B66-A632-4E5F-8971-5ECB060099D2}"/>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a:extLst>
            <a:ext uri="{FF2B5EF4-FFF2-40B4-BE49-F238E27FC236}">
              <a16:creationId xmlns:a16="http://schemas.microsoft.com/office/drawing/2014/main" id="{0A751E34-EF21-40E3-9A97-4F1132284F77}"/>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F142C84C-018A-4B9D-8823-06665D2C5B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E50E4D23-AB6A-471E-9B89-025BBFDBCB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8E6F4F2A-3ABF-403B-9187-A8A1229ACBD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9F10E1F4-4E90-4DEA-8D55-0374B926F4D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2F75BA3E-E9EF-442A-B16C-6632D94315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151130</xdr:rowOff>
    </xdr:from>
    <xdr:to>
      <xdr:col>15</xdr:col>
      <xdr:colOff>231775</xdr:colOff>
      <xdr:row>40</xdr:row>
      <xdr:rowOff>81280</xdr:rowOff>
    </xdr:to>
    <xdr:sp macro="" textlink="">
      <xdr:nvSpPr>
        <xdr:cNvPr id="108" name="円/楕円 107">
          <a:extLst>
            <a:ext uri="{FF2B5EF4-FFF2-40B4-BE49-F238E27FC236}">
              <a16:creationId xmlns:a16="http://schemas.microsoft.com/office/drawing/2014/main" id="{31A48F8D-D9A2-4D63-AA6B-1DEFDF5C4CFF}"/>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129557</xdr:rowOff>
    </xdr:from>
    <xdr:ext cx="469744" cy="259045"/>
    <xdr:sp macro="" textlink="">
      <xdr:nvSpPr>
        <xdr:cNvPr id="109" name="【図書館】&#10;一人当たり面積該当値テキスト">
          <a:extLst>
            <a:ext uri="{FF2B5EF4-FFF2-40B4-BE49-F238E27FC236}">
              <a16:creationId xmlns:a16="http://schemas.microsoft.com/office/drawing/2014/main" id="{51E0F176-B50C-47A8-9892-1DCC83B5C6A8}"/>
            </a:ext>
          </a:extLst>
        </xdr:cNvPr>
        <xdr:cNvSpPr txBox="1"/>
      </xdr:nvSpPr>
      <xdr:spPr>
        <a:xfrm>
          <a:off x="105664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29227</xdr:rowOff>
    </xdr:from>
    <xdr:ext cx="469744" cy="259045"/>
    <xdr:sp macro="" textlink="">
      <xdr:nvSpPr>
        <xdr:cNvPr id="110" name="n_1aveValue【図書館】&#10;一人当たり面積">
          <a:extLst>
            <a:ext uri="{FF2B5EF4-FFF2-40B4-BE49-F238E27FC236}">
              <a16:creationId xmlns:a16="http://schemas.microsoft.com/office/drawing/2014/main" id="{F0820249-11C0-45A5-A5E2-65088E475681}"/>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a:extLst>
            <a:ext uri="{FF2B5EF4-FFF2-40B4-BE49-F238E27FC236}">
              <a16:creationId xmlns:a16="http://schemas.microsoft.com/office/drawing/2014/main" id="{3E268DB6-04AE-4075-BF99-545A532237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a:extLst>
            <a:ext uri="{FF2B5EF4-FFF2-40B4-BE49-F238E27FC236}">
              <a16:creationId xmlns:a16="http://schemas.microsoft.com/office/drawing/2014/main" id="{670B438E-73F8-484C-85B3-B5981CDC91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a:extLst>
            <a:ext uri="{FF2B5EF4-FFF2-40B4-BE49-F238E27FC236}">
              <a16:creationId xmlns:a16="http://schemas.microsoft.com/office/drawing/2014/main" id="{5D68FC65-FCFD-4F1F-90FA-76F11512816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a:extLst>
            <a:ext uri="{FF2B5EF4-FFF2-40B4-BE49-F238E27FC236}">
              <a16:creationId xmlns:a16="http://schemas.microsoft.com/office/drawing/2014/main" id="{6E7B21B1-181F-481A-87E9-D1D70F37FC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a:extLst>
            <a:ext uri="{FF2B5EF4-FFF2-40B4-BE49-F238E27FC236}">
              <a16:creationId xmlns:a16="http://schemas.microsoft.com/office/drawing/2014/main" id="{77EA5446-ACCC-4656-99FC-757FFD7489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a:extLst>
            <a:ext uri="{FF2B5EF4-FFF2-40B4-BE49-F238E27FC236}">
              <a16:creationId xmlns:a16="http://schemas.microsoft.com/office/drawing/2014/main" id="{B20D1907-2277-4331-9FC3-F32F70ED7C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a:extLst>
            <a:ext uri="{FF2B5EF4-FFF2-40B4-BE49-F238E27FC236}">
              <a16:creationId xmlns:a16="http://schemas.microsoft.com/office/drawing/2014/main" id="{D61BBF86-0EAA-47D7-A39D-13ABF2C293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a:extLst>
            <a:ext uri="{FF2B5EF4-FFF2-40B4-BE49-F238E27FC236}">
              <a16:creationId xmlns:a16="http://schemas.microsoft.com/office/drawing/2014/main" id="{3177942D-B729-4F1E-8A8F-0984CA32EFF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a:extLst>
            <a:ext uri="{FF2B5EF4-FFF2-40B4-BE49-F238E27FC236}">
              <a16:creationId xmlns:a16="http://schemas.microsoft.com/office/drawing/2014/main" id="{DC68B884-4E3A-4005-9AFB-D59356FB54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a:extLst>
            <a:ext uri="{FF2B5EF4-FFF2-40B4-BE49-F238E27FC236}">
              <a16:creationId xmlns:a16="http://schemas.microsoft.com/office/drawing/2014/main" id="{FE2291F0-ED81-4A15-9CD0-5FE443049DB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a:extLst>
            <a:ext uri="{FF2B5EF4-FFF2-40B4-BE49-F238E27FC236}">
              <a16:creationId xmlns:a16="http://schemas.microsoft.com/office/drawing/2014/main" id="{480C6099-0DC6-4F38-9577-7A3B083DD356}"/>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a:extLst>
            <a:ext uri="{FF2B5EF4-FFF2-40B4-BE49-F238E27FC236}">
              <a16:creationId xmlns:a16="http://schemas.microsoft.com/office/drawing/2014/main" id="{93895F95-07F4-494E-BC49-9B5A0DC8CF4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a:extLst>
            <a:ext uri="{FF2B5EF4-FFF2-40B4-BE49-F238E27FC236}">
              <a16:creationId xmlns:a16="http://schemas.microsoft.com/office/drawing/2014/main" id="{8E69763F-62EB-417C-A292-C8804CB6BF6F}"/>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a:extLst>
            <a:ext uri="{FF2B5EF4-FFF2-40B4-BE49-F238E27FC236}">
              <a16:creationId xmlns:a16="http://schemas.microsoft.com/office/drawing/2014/main" id="{E1A1376D-52CD-4A75-BB36-7708A8AA920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a:extLst>
            <a:ext uri="{FF2B5EF4-FFF2-40B4-BE49-F238E27FC236}">
              <a16:creationId xmlns:a16="http://schemas.microsoft.com/office/drawing/2014/main" id="{CD0F90B3-B62E-4907-9294-9B99F3834B6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a:extLst>
            <a:ext uri="{FF2B5EF4-FFF2-40B4-BE49-F238E27FC236}">
              <a16:creationId xmlns:a16="http://schemas.microsoft.com/office/drawing/2014/main" id="{141DE091-ECDC-4E01-AAD8-D5E985E11FD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a:extLst>
            <a:ext uri="{FF2B5EF4-FFF2-40B4-BE49-F238E27FC236}">
              <a16:creationId xmlns:a16="http://schemas.microsoft.com/office/drawing/2014/main" id="{AC83D086-6633-48B2-8A2F-F25EFD2DDAB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a:extLst>
            <a:ext uri="{FF2B5EF4-FFF2-40B4-BE49-F238E27FC236}">
              <a16:creationId xmlns:a16="http://schemas.microsoft.com/office/drawing/2014/main" id="{44F93C88-1FD9-4B3B-8CA0-7226EEDF481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a:extLst>
            <a:ext uri="{FF2B5EF4-FFF2-40B4-BE49-F238E27FC236}">
              <a16:creationId xmlns:a16="http://schemas.microsoft.com/office/drawing/2014/main" id="{5B47B413-CE20-468B-9314-35C5D6E81C0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a:extLst>
            <a:ext uri="{FF2B5EF4-FFF2-40B4-BE49-F238E27FC236}">
              <a16:creationId xmlns:a16="http://schemas.microsoft.com/office/drawing/2014/main" id="{5045E8C4-B84C-4B46-B3A5-80EC6C6585E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a:extLst>
            <a:ext uri="{FF2B5EF4-FFF2-40B4-BE49-F238E27FC236}">
              <a16:creationId xmlns:a16="http://schemas.microsoft.com/office/drawing/2014/main" id="{3B687866-B30F-422D-869E-C449942BCD8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a:extLst>
            <a:ext uri="{FF2B5EF4-FFF2-40B4-BE49-F238E27FC236}">
              <a16:creationId xmlns:a16="http://schemas.microsoft.com/office/drawing/2014/main" id="{EC087B93-4546-46F2-89C6-416260F42B5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a:extLst>
            <a:ext uri="{FF2B5EF4-FFF2-40B4-BE49-F238E27FC236}">
              <a16:creationId xmlns:a16="http://schemas.microsoft.com/office/drawing/2014/main" id="{488B40C3-FB43-4D08-8665-232A56FEF008}"/>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a:extLst>
            <a:ext uri="{FF2B5EF4-FFF2-40B4-BE49-F238E27FC236}">
              <a16:creationId xmlns:a16="http://schemas.microsoft.com/office/drawing/2014/main" id="{3669135B-1FC5-4864-96D3-5220BEAE0A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a:extLst>
            <a:ext uri="{FF2B5EF4-FFF2-40B4-BE49-F238E27FC236}">
              <a16:creationId xmlns:a16="http://schemas.microsoft.com/office/drawing/2014/main" id="{2FC10EDA-9C61-4E12-B376-4DC7C56E4578}"/>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a:extLst>
            <a:ext uri="{FF2B5EF4-FFF2-40B4-BE49-F238E27FC236}">
              <a16:creationId xmlns:a16="http://schemas.microsoft.com/office/drawing/2014/main" id="{61B92E7D-F190-45BC-B55A-25D4098E5BD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a:extLst>
            <a:ext uri="{FF2B5EF4-FFF2-40B4-BE49-F238E27FC236}">
              <a16:creationId xmlns:a16="http://schemas.microsoft.com/office/drawing/2014/main" id="{7D41EF04-D067-4E44-A28E-D822B9108DDA}"/>
            </a:ext>
          </a:extLst>
        </xdr:cNvPr>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a:extLst>
            <a:ext uri="{FF2B5EF4-FFF2-40B4-BE49-F238E27FC236}">
              <a16:creationId xmlns:a16="http://schemas.microsoft.com/office/drawing/2014/main" id="{F60AFB36-9C75-476C-B731-5FB626FF49F1}"/>
            </a:ext>
          </a:extLst>
        </xdr:cNvPr>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a:extLst>
            <a:ext uri="{FF2B5EF4-FFF2-40B4-BE49-F238E27FC236}">
              <a16:creationId xmlns:a16="http://schemas.microsoft.com/office/drawing/2014/main" id="{99D91A12-F9DD-4F28-BE44-4C47230DBF2B}"/>
            </a:ext>
          </a:extLst>
        </xdr:cNvPr>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a:extLst>
            <a:ext uri="{FF2B5EF4-FFF2-40B4-BE49-F238E27FC236}">
              <a16:creationId xmlns:a16="http://schemas.microsoft.com/office/drawing/2014/main" id="{0B64F877-76D5-4BF7-82B9-DB9AA979C818}"/>
            </a:ext>
          </a:extLst>
        </xdr:cNvPr>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a:extLst>
            <a:ext uri="{FF2B5EF4-FFF2-40B4-BE49-F238E27FC236}">
              <a16:creationId xmlns:a16="http://schemas.microsoft.com/office/drawing/2014/main" id="{92A10FCE-DC27-4D11-819C-BD78D73D4F9C}"/>
            </a:ext>
          </a:extLst>
        </xdr:cNvPr>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145160</xdr:rowOff>
    </xdr:from>
    <xdr:ext cx="405111" cy="259045"/>
    <xdr:sp macro="" textlink="">
      <xdr:nvSpPr>
        <xdr:cNvPr id="142" name="【体育館・プール】&#10;有形固定資産減価償却率平均値テキスト">
          <a:extLst>
            <a:ext uri="{FF2B5EF4-FFF2-40B4-BE49-F238E27FC236}">
              <a16:creationId xmlns:a16="http://schemas.microsoft.com/office/drawing/2014/main" id="{3B7E0E1D-FABC-48C3-A719-D8FFA1995289}"/>
            </a:ext>
          </a:extLst>
        </xdr:cNvPr>
        <xdr:cNvSpPr txBox="1"/>
      </xdr:nvSpPr>
      <xdr:spPr>
        <a:xfrm>
          <a:off x="47244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a:extLst>
            <a:ext uri="{FF2B5EF4-FFF2-40B4-BE49-F238E27FC236}">
              <a16:creationId xmlns:a16="http://schemas.microsoft.com/office/drawing/2014/main" id="{04DF4A32-108E-49D0-AA37-B665256D3965}"/>
            </a:ext>
          </a:extLst>
        </xdr:cNvPr>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44" name="フローチャート : 判断 143">
          <a:extLst>
            <a:ext uri="{FF2B5EF4-FFF2-40B4-BE49-F238E27FC236}">
              <a16:creationId xmlns:a16="http://schemas.microsoft.com/office/drawing/2014/main" id="{87CFCD33-AB3F-4BFB-B03C-160DBDCC5B4A}"/>
            </a:ext>
          </a:extLst>
        </xdr:cNvPr>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E5E0DB0-4FAF-4508-A49E-0FC4CF791A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596E78B5-E057-48A4-9375-FEFDA92D64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19A0FF24-2506-4845-A9B5-6CF692317C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9FC5DCD7-728E-477A-8816-139FF21798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60C1646C-15C7-494B-99AB-C234B97EAAE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50" name="円/楕円 149">
          <a:extLst>
            <a:ext uri="{FF2B5EF4-FFF2-40B4-BE49-F238E27FC236}">
              <a16:creationId xmlns:a16="http://schemas.microsoft.com/office/drawing/2014/main" id="{F3B1C2E3-C0F5-4B5F-BE25-2987E2F34FD8}"/>
            </a:ext>
          </a:extLst>
        </xdr:cNvPr>
        <xdr:cNvSpPr/>
      </xdr:nvSpPr>
      <xdr:spPr>
        <a:xfrm>
          <a:off x="4584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9270</xdr:rowOff>
    </xdr:from>
    <xdr:ext cx="405111" cy="259045"/>
    <xdr:sp macro="" textlink="">
      <xdr:nvSpPr>
        <xdr:cNvPr id="151" name="【体育館・プール】&#10;有形固定資産減価償却率該当値テキスト">
          <a:extLst>
            <a:ext uri="{FF2B5EF4-FFF2-40B4-BE49-F238E27FC236}">
              <a16:creationId xmlns:a16="http://schemas.microsoft.com/office/drawing/2014/main" id="{299DACB1-8685-4DE4-9C60-58C37D7BFE37}"/>
            </a:ext>
          </a:extLst>
        </xdr:cNvPr>
        <xdr:cNvSpPr txBox="1"/>
      </xdr:nvSpPr>
      <xdr:spPr>
        <a:xfrm>
          <a:off x="47244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91820</xdr:rowOff>
    </xdr:from>
    <xdr:ext cx="405111" cy="259045"/>
    <xdr:sp macro="" textlink="">
      <xdr:nvSpPr>
        <xdr:cNvPr id="152" name="n_1aveValue【体育館・プール】&#10;有形固定資産減価償却率">
          <a:extLst>
            <a:ext uri="{FF2B5EF4-FFF2-40B4-BE49-F238E27FC236}">
              <a16:creationId xmlns:a16="http://schemas.microsoft.com/office/drawing/2014/main" id="{C0FAABCE-B726-4958-B6AF-D0875216BAB8}"/>
            </a:ext>
          </a:extLst>
        </xdr:cNvPr>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a:extLst>
            <a:ext uri="{FF2B5EF4-FFF2-40B4-BE49-F238E27FC236}">
              <a16:creationId xmlns:a16="http://schemas.microsoft.com/office/drawing/2014/main" id="{67568D53-CF22-4F98-ADED-7AC62077CE5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a:extLst>
            <a:ext uri="{FF2B5EF4-FFF2-40B4-BE49-F238E27FC236}">
              <a16:creationId xmlns:a16="http://schemas.microsoft.com/office/drawing/2014/main" id="{18077F8A-D8B7-4D19-B039-3CDFD7841E9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a:extLst>
            <a:ext uri="{FF2B5EF4-FFF2-40B4-BE49-F238E27FC236}">
              <a16:creationId xmlns:a16="http://schemas.microsoft.com/office/drawing/2014/main" id="{3AA03978-1143-443C-9D48-5A6D9DFF439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a:extLst>
            <a:ext uri="{FF2B5EF4-FFF2-40B4-BE49-F238E27FC236}">
              <a16:creationId xmlns:a16="http://schemas.microsoft.com/office/drawing/2014/main" id="{37D97861-5745-4132-9E1B-C47F379729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a:extLst>
            <a:ext uri="{FF2B5EF4-FFF2-40B4-BE49-F238E27FC236}">
              <a16:creationId xmlns:a16="http://schemas.microsoft.com/office/drawing/2014/main" id="{4A8D66FE-309F-4E88-8DB4-4D888B9350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a:extLst>
            <a:ext uri="{FF2B5EF4-FFF2-40B4-BE49-F238E27FC236}">
              <a16:creationId xmlns:a16="http://schemas.microsoft.com/office/drawing/2014/main" id="{8CF2AE96-3EBD-4CD3-BE8C-ADDD6811EA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a:extLst>
            <a:ext uri="{FF2B5EF4-FFF2-40B4-BE49-F238E27FC236}">
              <a16:creationId xmlns:a16="http://schemas.microsoft.com/office/drawing/2014/main" id="{FC01DD7A-37DF-4561-A461-D6E814C1E1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a:extLst>
            <a:ext uri="{FF2B5EF4-FFF2-40B4-BE49-F238E27FC236}">
              <a16:creationId xmlns:a16="http://schemas.microsoft.com/office/drawing/2014/main" id="{F06B0919-DB62-4CAE-BAB3-DA01D2C963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a:extLst>
            <a:ext uri="{FF2B5EF4-FFF2-40B4-BE49-F238E27FC236}">
              <a16:creationId xmlns:a16="http://schemas.microsoft.com/office/drawing/2014/main" id="{6C838BCE-AE87-40CE-88BD-CD2D4C56D4A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a:extLst>
            <a:ext uri="{FF2B5EF4-FFF2-40B4-BE49-F238E27FC236}">
              <a16:creationId xmlns:a16="http://schemas.microsoft.com/office/drawing/2014/main" id="{0C866E58-EDBE-422B-B30F-4F2BB605C0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a:extLst>
            <a:ext uri="{FF2B5EF4-FFF2-40B4-BE49-F238E27FC236}">
              <a16:creationId xmlns:a16="http://schemas.microsoft.com/office/drawing/2014/main" id="{C1F57CEB-143D-4E17-8372-64A72C807F4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92C9A6CA-0344-41C2-B251-E3B5D4D6A0C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a:extLst>
            <a:ext uri="{FF2B5EF4-FFF2-40B4-BE49-F238E27FC236}">
              <a16:creationId xmlns:a16="http://schemas.microsoft.com/office/drawing/2014/main" id="{4146AFE2-DC41-4457-89B2-C9ECC87AE57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a:extLst>
            <a:ext uri="{FF2B5EF4-FFF2-40B4-BE49-F238E27FC236}">
              <a16:creationId xmlns:a16="http://schemas.microsoft.com/office/drawing/2014/main" id="{ED21067B-F8EA-4E02-8EEA-4D7F6534957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a:extLst>
            <a:ext uri="{FF2B5EF4-FFF2-40B4-BE49-F238E27FC236}">
              <a16:creationId xmlns:a16="http://schemas.microsoft.com/office/drawing/2014/main" id="{9FEA7F05-D63E-4E90-87F1-7A7A7E6D461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a:extLst>
            <a:ext uri="{FF2B5EF4-FFF2-40B4-BE49-F238E27FC236}">
              <a16:creationId xmlns:a16="http://schemas.microsoft.com/office/drawing/2014/main" id="{9597B464-7B65-43F8-84A8-2352BAE74FA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a:extLst>
            <a:ext uri="{FF2B5EF4-FFF2-40B4-BE49-F238E27FC236}">
              <a16:creationId xmlns:a16="http://schemas.microsoft.com/office/drawing/2014/main" id="{63FDE788-AD54-4FE3-BFA6-6F44D61B593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a:extLst>
            <a:ext uri="{FF2B5EF4-FFF2-40B4-BE49-F238E27FC236}">
              <a16:creationId xmlns:a16="http://schemas.microsoft.com/office/drawing/2014/main" id="{64FDDC19-7E81-451E-B8B4-446C3B5F0C5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a:extLst>
            <a:ext uri="{FF2B5EF4-FFF2-40B4-BE49-F238E27FC236}">
              <a16:creationId xmlns:a16="http://schemas.microsoft.com/office/drawing/2014/main" id="{937A92CC-C710-47CC-8C6A-4AA394A4605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a:extLst>
            <a:ext uri="{FF2B5EF4-FFF2-40B4-BE49-F238E27FC236}">
              <a16:creationId xmlns:a16="http://schemas.microsoft.com/office/drawing/2014/main" id="{5F3FEF5C-E9B5-4076-9F2D-F11E064C1E2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a:extLst>
            <a:ext uri="{FF2B5EF4-FFF2-40B4-BE49-F238E27FC236}">
              <a16:creationId xmlns:a16="http://schemas.microsoft.com/office/drawing/2014/main" id="{90375168-9AB2-4DFB-990B-5A855EE7E62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a:extLst>
            <a:ext uri="{FF2B5EF4-FFF2-40B4-BE49-F238E27FC236}">
              <a16:creationId xmlns:a16="http://schemas.microsoft.com/office/drawing/2014/main" id="{2CC8FD5E-818E-453D-AE22-7BFCB2FD10C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a:extLst>
            <a:ext uri="{FF2B5EF4-FFF2-40B4-BE49-F238E27FC236}">
              <a16:creationId xmlns:a16="http://schemas.microsoft.com/office/drawing/2014/main" id="{B8DFF1D7-C7CA-4ACA-AA5F-B09298C5F8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a:extLst>
            <a:ext uri="{FF2B5EF4-FFF2-40B4-BE49-F238E27FC236}">
              <a16:creationId xmlns:a16="http://schemas.microsoft.com/office/drawing/2014/main" id="{1201F196-5562-4805-9FB9-A8679D450F2D}"/>
            </a:ext>
          </a:extLst>
        </xdr:cNvPr>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a:extLst>
            <a:ext uri="{FF2B5EF4-FFF2-40B4-BE49-F238E27FC236}">
              <a16:creationId xmlns:a16="http://schemas.microsoft.com/office/drawing/2014/main" id="{7E8D1482-D399-4BBB-82BC-4A008AC52406}"/>
            </a:ext>
          </a:extLst>
        </xdr:cNvPr>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a:extLst>
            <a:ext uri="{FF2B5EF4-FFF2-40B4-BE49-F238E27FC236}">
              <a16:creationId xmlns:a16="http://schemas.microsoft.com/office/drawing/2014/main" id="{A3471E3D-8C54-422B-AC88-7B8B9179835C}"/>
            </a:ext>
          </a:extLst>
        </xdr:cNvPr>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a:extLst>
            <a:ext uri="{FF2B5EF4-FFF2-40B4-BE49-F238E27FC236}">
              <a16:creationId xmlns:a16="http://schemas.microsoft.com/office/drawing/2014/main" id="{60580FE0-01E6-4710-9DE5-F9A790CAE986}"/>
            </a:ext>
          </a:extLst>
        </xdr:cNvPr>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a:extLst>
            <a:ext uri="{FF2B5EF4-FFF2-40B4-BE49-F238E27FC236}">
              <a16:creationId xmlns:a16="http://schemas.microsoft.com/office/drawing/2014/main" id="{03410C55-0953-406F-A560-D616BB9DB1DC}"/>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82567</xdr:rowOff>
    </xdr:from>
    <xdr:ext cx="469744" cy="259045"/>
    <xdr:sp macro="" textlink="">
      <xdr:nvSpPr>
        <xdr:cNvPr id="181" name="【体育館・プール】&#10;一人当たり面積平均値テキスト">
          <a:extLst>
            <a:ext uri="{FF2B5EF4-FFF2-40B4-BE49-F238E27FC236}">
              <a16:creationId xmlns:a16="http://schemas.microsoft.com/office/drawing/2014/main" id="{E1ADED85-4D84-4B20-8137-B7A64B98694A}"/>
            </a:ext>
          </a:extLst>
        </xdr:cNvPr>
        <xdr:cNvSpPr txBox="1"/>
      </xdr:nvSpPr>
      <xdr:spPr>
        <a:xfrm>
          <a:off x="10566400" y="1036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a:extLst>
            <a:ext uri="{FF2B5EF4-FFF2-40B4-BE49-F238E27FC236}">
              <a16:creationId xmlns:a16="http://schemas.microsoft.com/office/drawing/2014/main" id="{6A07B795-EFC5-4401-AC40-1677E15371D3}"/>
            </a:ext>
          </a:extLst>
        </xdr:cNvPr>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83" name="フローチャート : 判断 182">
          <a:extLst>
            <a:ext uri="{FF2B5EF4-FFF2-40B4-BE49-F238E27FC236}">
              <a16:creationId xmlns:a16="http://schemas.microsoft.com/office/drawing/2014/main" id="{30A55C49-D60E-4FA3-88FE-58E5422A0BC5}"/>
            </a:ext>
          </a:extLst>
        </xdr:cNvPr>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EB76314-A7BB-49BA-94CD-F0AB2D16F7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8C3FFEA-F6F1-49D0-9684-47E6A24DD32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4F84BFE-A880-4715-8E8D-AF728DF9572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675AE5E-2861-43B7-9433-BD051189E5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0C83F9F-408D-4006-BF80-B33B2E26254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52070</xdr:rowOff>
    </xdr:from>
    <xdr:to>
      <xdr:col>15</xdr:col>
      <xdr:colOff>231775</xdr:colOff>
      <xdr:row>62</xdr:row>
      <xdr:rowOff>153670</xdr:rowOff>
    </xdr:to>
    <xdr:sp macro="" textlink="">
      <xdr:nvSpPr>
        <xdr:cNvPr id="189" name="円/楕円 188">
          <a:extLst>
            <a:ext uri="{FF2B5EF4-FFF2-40B4-BE49-F238E27FC236}">
              <a16:creationId xmlns:a16="http://schemas.microsoft.com/office/drawing/2014/main" id="{FB35690B-C277-455A-9710-A1405279A20B}"/>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30497</xdr:rowOff>
    </xdr:from>
    <xdr:ext cx="469744" cy="259045"/>
    <xdr:sp macro="" textlink="">
      <xdr:nvSpPr>
        <xdr:cNvPr id="190" name="【体育館・プール】&#10;一人当たり面積該当値テキスト">
          <a:extLst>
            <a:ext uri="{FF2B5EF4-FFF2-40B4-BE49-F238E27FC236}">
              <a16:creationId xmlns:a16="http://schemas.microsoft.com/office/drawing/2014/main" id="{D0CEC1B4-86C3-4830-97B1-3EA03FA2818E}"/>
            </a:ext>
          </a:extLst>
        </xdr:cNvPr>
        <xdr:cNvSpPr txBox="1"/>
      </xdr:nvSpPr>
      <xdr:spPr>
        <a:xfrm>
          <a:off x="105664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162577</xdr:rowOff>
    </xdr:from>
    <xdr:ext cx="469744" cy="259045"/>
    <xdr:sp macro="" textlink="">
      <xdr:nvSpPr>
        <xdr:cNvPr id="191" name="n_1aveValue【体育館・プール】&#10;一人当たり面積">
          <a:extLst>
            <a:ext uri="{FF2B5EF4-FFF2-40B4-BE49-F238E27FC236}">
              <a16:creationId xmlns:a16="http://schemas.microsoft.com/office/drawing/2014/main" id="{E5043E33-C5BE-4E74-BB4C-056D6DE5E099}"/>
            </a:ext>
          </a:extLst>
        </xdr:cNvPr>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a:extLst>
            <a:ext uri="{FF2B5EF4-FFF2-40B4-BE49-F238E27FC236}">
              <a16:creationId xmlns:a16="http://schemas.microsoft.com/office/drawing/2014/main" id="{152E6DC1-C0E6-477D-B99D-F8CE4C1FD8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a:extLst>
            <a:ext uri="{FF2B5EF4-FFF2-40B4-BE49-F238E27FC236}">
              <a16:creationId xmlns:a16="http://schemas.microsoft.com/office/drawing/2014/main" id="{19EEE8A9-DEBA-4EB7-AA68-5690C7FEFFF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a:extLst>
            <a:ext uri="{FF2B5EF4-FFF2-40B4-BE49-F238E27FC236}">
              <a16:creationId xmlns:a16="http://schemas.microsoft.com/office/drawing/2014/main" id="{6E7F8995-C422-42B9-A3CF-81E10AD9214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a:extLst>
            <a:ext uri="{FF2B5EF4-FFF2-40B4-BE49-F238E27FC236}">
              <a16:creationId xmlns:a16="http://schemas.microsoft.com/office/drawing/2014/main" id="{342361CA-686A-46A2-80B9-F627ACF28C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a:extLst>
            <a:ext uri="{FF2B5EF4-FFF2-40B4-BE49-F238E27FC236}">
              <a16:creationId xmlns:a16="http://schemas.microsoft.com/office/drawing/2014/main" id="{EB642CEF-2C61-44B3-8CEA-474BBAAB2F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a:extLst>
            <a:ext uri="{FF2B5EF4-FFF2-40B4-BE49-F238E27FC236}">
              <a16:creationId xmlns:a16="http://schemas.microsoft.com/office/drawing/2014/main" id="{84CC0873-5AAC-49FA-AA35-31B43683AE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a:extLst>
            <a:ext uri="{FF2B5EF4-FFF2-40B4-BE49-F238E27FC236}">
              <a16:creationId xmlns:a16="http://schemas.microsoft.com/office/drawing/2014/main" id="{696DB67B-313F-4D56-941C-63F3296B3C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a:extLst>
            <a:ext uri="{FF2B5EF4-FFF2-40B4-BE49-F238E27FC236}">
              <a16:creationId xmlns:a16="http://schemas.microsoft.com/office/drawing/2014/main" id="{4DB74CCE-C04A-48D4-A548-560BDDA1A0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a:extLst>
            <a:ext uri="{FF2B5EF4-FFF2-40B4-BE49-F238E27FC236}">
              <a16:creationId xmlns:a16="http://schemas.microsoft.com/office/drawing/2014/main" id="{0F9E74DC-C012-4B71-805E-AA9C1317A2E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a:extLst>
            <a:ext uri="{FF2B5EF4-FFF2-40B4-BE49-F238E27FC236}">
              <a16:creationId xmlns:a16="http://schemas.microsoft.com/office/drawing/2014/main" id="{5EDE0620-8C70-426A-AEC9-447CC6E4F40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a:extLst>
            <a:ext uri="{FF2B5EF4-FFF2-40B4-BE49-F238E27FC236}">
              <a16:creationId xmlns:a16="http://schemas.microsoft.com/office/drawing/2014/main" id="{8968AD46-042F-41DB-85D7-DABCA379CF3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a:extLst>
            <a:ext uri="{FF2B5EF4-FFF2-40B4-BE49-F238E27FC236}">
              <a16:creationId xmlns:a16="http://schemas.microsoft.com/office/drawing/2014/main" id="{012A9D36-CBE0-4BDB-A742-5FF3BAD929E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a:extLst>
            <a:ext uri="{FF2B5EF4-FFF2-40B4-BE49-F238E27FC236}">
              <a16:creationId xmlns:a16="http://schemas.microsoft.com/office/drawing/2014/main" id="{9035EF8F-9FC8-4B7B-9ADD-2B774489DA85}"/>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a:extLst>
            <a:ext uri="{FF2B5EF4-FFF2-40B4-BE49-F238E27FC236}">
              <a16:creationId xmlns:a16="http://schemas.microsoft.com/office/drawing/2014/main" id="{327633D3-E04A-4AC6-A50D-BA2EAADCD83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a:extLst>
            <a:ext uri="{FF2B5EF4-FFF2-40B4-BE49-F238E27FC236}">
              <a16:creationId xmlns:a16="http://schemas.microsoft.com/office/drawing/2014/main" id="{2B174354-ADC2-4189-AEC2-5099DB952EE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a:extLst>
            <a:ext uri="{FF2B5EF4-FFF2-40B4-BE49-F238E27FC236}">
              <a16:creationId xmlns:a16="http://schemas.microsoft.com/office/drawing/2014/main" id="{8132860A-BB47-49AE-BB7F-B72BB3BCA5F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a:extLst>
            <a:ext uri="{FF2B5EF4-FFF2-40B4-BE49-F238E27FC236}">
              <a16:creationId xmlns:a16="http://schemas.microsoft.com/office/drawing/2014/main" id="{D100211A-EBF2-4057-9416-5F1CE383E9B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a:extLst>
            <a:ext uri="{FF2B5EF4-FFF2-40B4-BE49-F238E27FC236}">
              <a16:creationId xmlns:a16="http://schemas.microsoft.com/office/drawing/2014/main" id="{25D88A80-2113-4C69-AC6E-D06121EC237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a:extLst>
            <a:ext uri="{FF2B5EF4-FFF2-40B4-BE49-F238E27FC236}">
              <a16:creationId xmlns:a16="http://schemas.microsoft.com/office/drawing/2014/main" id="{4E9AC001-AC18-444E-8291-244B103D419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a:extLst>
            <a:ext uri="{FF2B5EF4-FFF2-40B4-BE49-F238E27FC236}">
              <a16:creationId xmlns:a16="http://schemas.microsoft.com/office/drawing/2014/main" id="{32BA7CE9-C9F9-42C4-B155-075060FF735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B94BF6D8-EE6D-48DD-8461-F780B3C1178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a:extLst>
            <a:ext uri="{FF2B5EF4-FFF2-40B4-BE49-F238E27FC236}">
              <a16:creationId xmlns:a16="http://schemas.microsoft.com/office/drawing/2014/main" id="{A11EF618-5D64-4BA6-AE6C-346F0A0D97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4" name="直線コネクタ 213">
          <a:extLst>
            <a:ext uri="{FF2B5EF4-FFF2-40B4-BE49-F238E27FC236}">
              <a16:creationId xmlns:a16="http://schemas.microsoft.com/office/drawing/2014/main" id="{DE6D29CA-28BF-4403-A943-C07FE21BBD77}"/>
            </a:ext>
          </a:extLst>
        </xdr:cNvPr>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5" name="【福祉施設】&#10;有形固定資産減価償却率最小値テキスト">
          <a:extLst>
            <a:ext uri="{FF2B5EF4-FFF2-40B4-BE49-F238E27FC236}">
              <a16:creationId xmlns:a16="http://schemas.microsoft.com/office/drawing/2014/main" id="{CC27575C-020A-470D-A015-8C587B2579F2}"/>
            </a:ext>
          </a:extLst>
        </xdr:cNvPr>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6" name="直線コネクタ 215">
          <a:extLst>
            <a:ext uri="{FF2B5EF4-FFF2-40B4-BE49-F238E27FC236}">
              <a16:creationId xmlns:a16="http://schemas.microsoft.com/office/drawing/2014/main" id="{66BE9FFC-EE7C-4BFD-9ABE-4421E150820D}"/>
            </a:ext>
          </a:extLst>
        </xdr:cNvPr>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7" name="【福祉施設】&#10;有形固定資産減価償却率最大値テキスト">
          <a:extLst>
            <a:ext uri="{FF2B5EF4-FFF2-40B4-BE49-F238E27FC236}">
              <a16:creationId xmlns:a16="http://schemas.microsoft.com/office/drawing/2014/main" id="{4191E196-FA72-49A7-9AEE-FC8AA3157114}"/>
            </a:ext>
          </a:extLst>
        </xdr:cNvPr>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8" name="直線コネクタ 217">
          <a:extLst>
            <a:ext uri="{FF2B5EF4-FFF2-40B4-BE49-F238E27FC236}">
              <a16:creationId xmlns:a16="http://schemas.microsoft.com/office/drawing/2014/main" id="{A9A3D951-2F30-4DB7-A5B1-EA69CDDCAE27}"/>
            </a:ext>
          </a:extLst>
        </xdr:cNvPr>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9" name="【福祉施設】&#10;有形固定資産減価償却率平均値テキスト">
          <a:extLst>
            <a:ext uri="{FF2B5EF4-FFF2-40B4-BE49-F238E27FC236}">
              <a16:creationId xmlns:a16="http://schemas.microsoft.com/office/drawing/2014/main" id="{FF15235B-8BBA-4953-9030-65572EB3A9B0}"/>
            </a:ext>
          </a:extLst>
        </xdr:cNvPr>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フローチャート : 判断 219">
          <a:extLst>
            <a:ext uri="{FF2B5EF4-FFF2-40B4-BE49-F238E27FC236}">
              <a16:creationId xmlns:a16="http://schemas.microsoft.com/office/drawing/2014/main" id="{7040F6D9-1008-4E67-967B-8B7918AE6DAB}"/>
            </a:ext>
          </a:extLst>
        </xdr:cNvPr>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21" name="フローチャート : 判断 220">
          <a:extLst>
            <a:ext uri="{FF2B5EF4-FFF2-40B4-BE49-F238E27FC236}">
              <a16:creationId xmlns:a16="http://schemas.microsoft.com/office/drawing/2014/main" id="{8C09B6D7-C562-426B-BAB9-B0FE1BA1351B}"/>
            </a:ext>
          </a:extLst>
        </xdr:cNvPr>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A65FFEF7-D28B-4C0B-B3B5-B0DA32E7D8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9E00446B-A13F-4206-A02B-7FBD681636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35DE2AEC-2BF8-4274-AB0C-AA5D911FEF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510457D8-E460-44A0-94E2-EF37BFD8388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5B412925-8594-421E-BFF3-472D7A5AB87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83313</xdr:rowOff>
    </xdr:from>
    <xdr:to>
      <xdr:col>6</xdr:col>
      <xdr:colOff>561975</xdr:colOff>
      <xdr:row>80</xdr:row>
      <xdr:rowOff>13463</xdr:rowOff>
    </xdr:to>
    <xdr:sp macro="" textlink="">
      <xdr:nvSpPr>
        <xdr:cNvPr id="227" name="円/楕円 226">
          <a:extLst>
            <a:ext uri="{FF2B5EF4-FFF2-40B4-BE49-F238E27FC236}">
              <a16:creationId xmlns:a16="http://schemas.microsoft.com/office/drawing/2014/main" id="{7E11734F-FFB4-44FE-B1B2-E71DB43F9FE0}"/>
            </a:ext>
          </a:extLst>
        </xdr:cNvPr>
        <xdr:cNvSpPr/>
      </xdr:nvSpPr>
      <xdr:spPr>
        <a:xfrm>
          <a:off x="45847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106190</xdr:rowOff>
    </xdr:from>
    <xdr:ext cx="405111" cy="259045"/>
    <xdr:sp macro="" textlink="">
      <xdr:nvSpPr>
        <xdr:cNvPr id="228" name="【福祉施設】&#10;有形固定資産減価償却率該当値テキスト">
          <a:extLst>
            <a:ext uri="{FF2B5EF4-FFF2-40B4-BE49-F238E27FC236}">
              <a16:creationId xmlns:a16="http://schemas.microsoft.com/office/drawing/2014/main" id="{77B2DC5A-651B-4D48-863B-C91D32D58912}"/>
            </a:ext>
          </a:extLst>
        </xdr:cNvPr>
        <xdr:cNvSpPr txBox="1"/>
      </xdr:nvSpPr>
      <xdr:spPr>
        <a:xfrm>
          <a:off x="4724400" y="1347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29990</xdr:rowOff>
    </xdr:from>
    <xdr:ext cx="405111" cy="259045"/>
    <xdr:sp macro="" textlink="">
      <xdr:nvSpPr>
        <xdr:cNvPr id="229" name="n_1aveValue【福祉施設】&#10;有形固定資産減価償却率">
          <a:extLst>
            <a:ext uri="{FF2B5EF4-FFF2-40B4-BE49-F238E27FC236}">
              <a16:creationId xmlns:a16="http://schemas.microsoft.com/office/drawing/2014/main" id="{596DABAD-6B88-4929-A1D3-AD8FAD74F397}"/>
            </a:ext>
          </a:extLst>
        </xdr:cNvPr>
        <xdr:cNvSpPr txBox="1"/>
      </xdr:nvSpPr>
      <xdr:spPr>
        <a:xfrm>
          <a:off x="3582043"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a:extLst>
            <a:ext uri="{FF2B5EF4-FFF2-40B4-BE49-F238E27FC236}">
              <a16:creationId xmlns:a16="http://schemas.microsoft.com/office/drawing/2014/main" id="{1A2E9EE2-5955-46FE-A766-5526636CB09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a:extLst>
            <a:ext uri="{FF2B5EF4-FFF2-40B4-BE49-F238E27FC236}">
              <a16:creationId xmlns:a16="http://schemas.microsoft.com/office/drawing/2014/main" id="{556376CC-648F-422D-AEA2-1CC37F18A3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a:extLst>
            <a:ext uri="{FF2B5EF4-FFF2-40B4-BE49-F238E27FC236}">
              <a16:creationId xmlns:a16="http://schemas.microsoft.com/office/drawing/2014/main" id="{A6A1BF40-F871-408A-B2CB-AD05712712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a:extLst>
            <a:ext uri="{FF2B5EF4-FFF2-40B4-BE49-F238E27FC236}">
              <a16:creationId xmlns:a16="http://schemas.microsoft.com/office/drawing/2014/main" id="{75D0F02E-78BB-4815-8D3C-DABC35C6E7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a:extLst>
            <a:ext uri="{FF2B5EF4-FFF2-40B4-BE49-F238E27FC236}">
              <a16:creationId xmlns:a16="http://schemas.microsoft.com/office/drawing/2014/main" id="{8A4FD376-21AB-4BE3-9247-C8BD20235AB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a:extLst>
            <a:ext uri="{FF2B5EF4-FFF2-40B4-BE49-F238E27FC236}">
              <a16:creationId xmlns:a16="http://schemas.microsoft.com/office/drawing/2014/main" id="{0BCE92E4-5032-4CDB-B6DE-E9DD91874E4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a:extLst>
            <a:ext uri="{FF2B5EF4-FFF2-40B4-BE49-F238E27FC236}">
              <a16:creationId xmlns:a16="http://schemas.microsoft.com/office/drawing/2014/main" id="{95E72E80-E244-4B65-99F2-6288B33921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a:extLst>
            <a:ext uri="{FF2B5EF4-FFF2-40B4-BE49-F238E27FC236}">
              <a16:creationId xmlns:a16="http://schemas.microsoft.com/office/drawing/2014/main" id="{3D3D3507-416F-4ACD-926C-DE4EBCC4D5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a:extLst>
            <a:ext uri="{FF2B5EF4-FFF2-40B4-BE49-F238E27FC236}">
              <a16:creationId xmlns:a16="http://schemas.microsoft.com/office/drawing/2014/main" id="{0A038985-28A5-4E83-9F02-0AE3AE8F2E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a:extLst>
            <a:ext uri="{FF2B5EF4-FFF2-40B4-BE49-F238E27FC236}">
              <a16:creationId xmlns:a16="http://schemas.microsoft.com/office/drawing/2014/main" id="{0C806DFA-49A1-4762-96CF-9FBC03581ED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a:extLst>
            <a:ext uri="{FF2B5EF4-FFF2-40B4-BE49-F238E27FC236}">
              <a16:creationId xmlns:a16="http://schemas.microsoft.com/office/drawing/2014/main" id="{68058D8E-15FB-49F4-A80F-C32109C59DA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a:extLst>
            <a:ext uri="{FF2B5EF4-FFF2-40B4-BE49-F238E27FC236}">
              <a16:creationId xmlns:a16="http://schemas.microsoft.com/office/drawing/2014/main" id="{A41E1570-A370-4371-AB68-C65D2EE870F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a:extLst>
            <a:ext uri="{FF2B5EF4-FFF2-40B4-BE49-F238E27FC236}">
              <a16:creationId xmlns:a16="http://schemas.microsoft.com/office/drawing/2014/main" id="{67EEBFCE-5C5F-44F3-AEF3-057B457775E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a:extLst>
            <a:ext uri="{FF2B5EF4-FFF2-40B4-BE49-F238E27FC236}">
              <a16:creationId xmlns:a16="http://schemas.microsoft.com/office/drawing/2014/main" id="{7E25A42F-81DC-4A0D-968A-C36FE35567A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a:extLst>
            <a:ext uri="{FF2B5EF4-FFF2-40B4-BE49-F238E27FC236}">
              <a16:creationId xmlns:a16="http://schemas.microsoft.com/office/drawing/2014/main" id="{D106631E-7B12-4128-B594-9939DEC5BC3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a:extLst>
            <a:ext uri="{FF2B5EF4-FFF2-40B4-BE49-F238E27FC236}">
              <a16:creationId xmlns:a16="http://schemas.microsoft.com/office/drawing/2014/main" id="{C887976A-B1A5-437B-9C70-C07E60E1670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a:extLst>
            <a:ext uri="{FF2B5EF4-FFF2-40B4-BE49-F238E27FC236}">
              <a16:creationId xmlns:a16="http://schemas.microsoft.com/office/drawing/2014/main" id="{0D0F413E-BD3A-41B3-8DE3-250AD0DADF2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a:extLst>
            <a:ext uri="{FF2B5EF4-FFF2-40B4-BE49-F238E27FC236}">
              <a16:creationId xmlns:a16="http://schemas.microsoft.com/office/drawing/2014/main" id="{2BEE3737-3BAE-4AA6-AB7E-805479EFF36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a:extLst>
            <a:ext uri="{FF2B5EF4-FFF2-40B4-BE49-F238E27FC236}">
              <a16:creationId xmlns:a16="http://schemas.microsoft.com/office/drawing/2014/main" id="{52EC3AC5-9105-4E0C-BCBE-6328C770EFE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1F86C849-BC9E-4198-9337-A2EBC986FF9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a16="http://schemas.microsoft.com/office/drawing/2014/main" id="{B3C75578-99B1-45EC-BC98-0409CB4AB2B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3EF92538-2ABB-415B-A0C6-485B8F9FA15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a:extLst>
            <a:ext uri="{FF2B5EF4-FFF2-40B4-BE49-F238E27FC236}">
              <a16:creationId xmlns:a16="http://schemas.microsoft.com/office/drawing/2014/main" id="{6C3E1B7D-BDD9-4B13-A065-E94643702EB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3" name="直線コネクタ 252">
          <a:extLst>
            <a:ext uri="{FF2B5EF4-FFF2-40B4-BE49-F238E27FC236}">
              <a16:creationId xmlns:a16="http://schemas.microsoft.com/office/drawing/2014/main" id="{DAD6A1E4-772F-4FF1-8901-AE50ADE9FE4C}"/>
            </a:ext>
          </a:extLst>
        </xdr:cNvPr>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4" name="【福祉施設】&#10;一人当たり面積最小値テキスト">
          <a:extLst>
            <a:ext uri="{FF2B5EF4-FFF2-40B4-BE49-F238E27FC236}">
              <a16:creationId xmlns:a16="http://schemas.microsoft.com/office/drawing/2014/main" id="{97D20295-FDFE-4944-B496-F0154186D84E}"/>
            </a:ext>
          </a:extLst>
        </xdr:cNvPr>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a:extLst>
            <a:ext uri="{FF2B5EF4-FFF2-40B4-BE49-F238E27FC236}">
              <a16:creationId xmlns:a16="http://schemas.microsoft.com/office/drawing/2014/main" id="{21871B74-24BD-46CC-BC41-B18AA59E1A29}"/>
            </a:ext>
          </a:extLst>
        </xdr:cNvPr>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6" name="【福祉施設】&#10;一人当たり面積最大値テキスト">
          <a:extLst>
            <a:ext uri="{FF2B5EF4-FFF2-40B4-BE49-F238E27FC236}">
              <a16:creationId xmlns:a16="http://schemas.microsoft.com/office/drawing/2014/main" id="{F0057454-97E8-4E1F-8678-94DD4B9FAD82}"/>
            </a:ext>
          </a:extLst>
        </xdr:cNvPr>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7" name="直線コネクタ 256">
          <a:extLst>
            <a:ext uri="{FF2B5EF4-FFF2-40B4-BE49-F238E27FC236}">
              <a16:creationId xmlns:a16="http://schemas.microsoft.com/office/drawing/2014/main" id="{6FACFA9D-B9D9-4CED-9846-8CCFECB9E075}"/>
            </a:ext>
          </a:extLst>
        </xdr:cNvPr>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149877</xdr:rowOff>
    </xdr:from>
    <xdr:ext cx="469744" cy="259045"/>
    <xdr:sp macro="" textlink="">
      <xdr:nvSpPr>
        <xdr:cNvPr id="258" name="【福祉施設】&#10;一人当たり面積平均値テキスト">
          <a:extLst>
            <a:ext uri="{FF2B5EF4-FFF2-40B4-BE49-F238E27FC236}">
              <a16:creationId xmlns:a16="http://schemas.microsoft.com/office/drawing/2014/main" id="{4307FEBF-65A4-43F4-9AAA-85F7C94870BE}"/>
            </a:ext>
          </a:extLst>
        </xdr:cNvPr>
        <xdr:cNvSpPr txBox="1"/>
      </xdr:nvSpPr>
      <xdr:spPr>
        <a:xfrm>
          <a:off x="105664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9" name="フローチャート : 判断 258">
          <a:extLst>
            <a:ext uri="{FF2B5EF4-FFF2-40B4-BE49-F238E27FC236}">
              <a16:creationId xmlns:a16="http://schemas.microsoft.com/office/drawing/2014/main" id="{F96F1AA0-3204-4C02-BB3A-2F68CF20B290}"/>
            </a:ext>
          </a:extLst>
        </xdr:cNvPr>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60" name="フローチャート : 判断 259">
          <a:extLst>
            <a:ext uri="{FF2B5EF4-FFF2-40B4-BE49-F238E27FC236}">
              <a16:creationId xmlns:a16="http://schemas.microsoft.com/office/drawing/2014/main" id="{36615F49-6043-4624-847D-0058B9F71885}"/>
            </a:ext>
          </a:extLst>
        </xdr:cNvPr>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162DE43A-D975-4BD2-AA86-679B98A2F0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41688AF-1242-407E-9593-B963C3EC700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4999F581-4849-441C-815C-A4D567665DB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96CE850C-C8C9-44ED-9F47-A8380C56A8A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0919D82-3769-4CD1-A96F-754C3C1611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158750</xdr:rowOff>
    </xdr:from>
    <xdr:to>
      <xdr:col>15</xdr:col>
      <xdr:colOff>231775</xdr:colOff>
      <xdr:row>84</xdr:row>
      <xdr:rowOff>88900</xdr:rowOff>
    </xdr:to>
    <xdr:sp macro="" textlink="">
      <xdr:nvSpPr>
        <xdr:cNvPr id="266" name="円/楕円 265">
          <a:extLst>
            <a:ext uri="{FF2B5EF4-FFF2-40B4-BE49-F238E27FC236}">
              <a16:creationId xmlns:a16="http://schemas.microsoft.com/office/drawing/2014/main" id="{CFB8E34F-B9C8-477A-BDF2-8E1018CBD57A}"/>
            </a:ext>
          </a:extLst>
        </xdr:cNvPr>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137177</xdr:rowOff>
    </xdr:from>
    <xdr:ext cx="469744" cy="259045"/>
    <xdr:sp macro="" textlink="">
      <xdr:nvSpPr>
        <xdr:cNvPr id="267" name="【福祉施設】&#10;一人当たり面積該当値テキスト">
          <a:extLst>
            <a:ext uri="{FF2B5EF4-FFF2-40B4-BE49-F238E27FC236}">
              <a16:creationId xmlns:a16="http://schemas.microsoft.com/office/drawing/2014/main" id="{CF227268-0B3C-4A36-9D87-72F972D868B3}"/>
            </a:ext>
          </a:extLst>
        </xdr:cNvPr>
        <xdr:cNvSpPr txBox="1"/>
      </xdr:nvSpPr>
      <xdr:spPr>
        <a:xfrm>
          <a:off x="10566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149877</xdr:rowOff>
    </xdr:from>
    <xdr:ext cx="469744" cy="259045"/>
    <xdr:sp macro="" textlink="">
      <xdr:nvSpPr>
        <xdr:cNvPr id="268" name="n_1aveValue【福祉施設】&#10;一人当たり面積">
          <a:extLst>
            <a:ext uri="{FF2B5EF4-FFF2-40B4-BE49-F238E27FC236}">
              <a16:creationId xmlns:a16="http://schemas.microsoft.com/office/drawing/2014/main" id="{117DBA77-E2ED-4005-8EAC-60F637D4F4D0}"/>
            </a:ext>
          </a:extLst>
        </xdr:cNvPr>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a16="http://schemas.microsoft.com/office/drawing/2014/main" id="{54FC1C63-4C61-4346-AF00-8583CABAAFC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a:extLst>
            <a:ext uri="{FF2B5EF4-FFF2-40B4-BE49-F238E27FC236}">
              <a16:creationId xmlns:a16="http://schemas.microsoft.com/office/drawing/2014/main" id="{C15B8D28-6EEB-4920-B3A6-3AE2651D4D7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a:extLst>
            <a:ext uri="{FF2B5EF4-FFF2-40B4-BE49-F238E27FC236}">
              <a16:creationId xmlns:a16="http://schemas.microsoft.com/office/drawing/2014/main" id="{49D573A8-5D7C-477C-AF8E-CF6FF8B6C3D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a:extLst>
            <a:ext uri="{FF2B5EF4-FFF2-40B4-BE49-F238E27FC236}">
              <a16:creationId xmlns:a16="http://schemas.microsoft.com/office/drawing/2014/main" id="{C58021A9-6FFC-4B8A-8451-26E3818D323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a:extLst>
            <a:ext uri="{FF2B5EF4-FFF2-40B4-BE49-F238E27FC236}">
              <a16:creationId xmlns:a16="http://schemas.microsoft.com/office/drawing/2014/main" id="{8EFA756A-7581-49D7-AB2E-3E061CC941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a:extLst>
            <a:ext uri="{FF2B5EF4-FFF2-40B4-BE49-F238E27FC236}">
              <a16:creationId xmlns:a16="http://schemas.microsoft.com/office/drawing/2014/main" id="{F5FCDC00-933C-4718-B6CF-E5027D082F3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a:extLst>
            <a:ext uri="{FF2B5EF4-FFF2-40B4-BE49-F238E27FC236}">
              <a16:creationId xmlns:a16="http://schemas.microsoft.com/office/drawing/2014/main" id="{4D680E13-34BF-495D-B7DB-5CAAC8429C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a:extLst>
            <a:ext uri="{FF2B5EF4-FFF2-40B4-BE49-F238E27FC236}">
              <a16:creationId xmlns:a16="http://schemas.microsoft.com/office/drawing/2014/main" id="{346F2154-9E43-45C0-96F5-B039ADBBD92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a:extLst>
            <a:ext uri="{FF2B5EF4-FFF2-40B4-BE49-F238E27FC236}">
              <a16:creationId xmlns:a16="http://schemas.microsoft.com/office/drawing/2014/main" id="{F7206088-B65A-451B-948B-5181504AB0B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a:extLst>
            <a:ext uri="{FF2B5EF4-FFF2-40B4-BE49-F238E27FC236}">
              <a16:creationId xmlns:a16="http://schemas.microsoft.com/office/drawing/2014/main" id="{EDF6C422-866E-4C95-B987-9B4D6ED42F1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a:extLst>
            <a:ext uri="{FF2B5EF4-FFF2-40B4-BE49-F238E27FC236}">
              <a16:creationId xmlns:a16="http://schemas.microsoft.com/office/drawing/2014/main" id="{C3BA020E-7C6E-4F9C-8BA8-7101ABD9175A}"/>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a:extLst>
            <a:ext uri="{FF2B5EF4-FFF2-40B4-BE49-F238E27FC236}">
              <a16:creationId xmlns:a16="http://schemas.microsoft.com/office/drawing/2014/main" id="{BA04B07E-2D03-413D-B7AA-9F7165E2670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a:extLst>
            <a:ext uri="{FF2B5EF4-FFF2-40B4-BE49-F238E27FC236}">
              <a16:creationId xmlns:a16="http://schemas.microsoft.com/office/drawing/2014/main" id="{2799D4A6-D4D9-4F48-B308-CB35D6AFFE09}"/>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a:extLst>
            <a:ext uri="{FF2B5EF4-FFF2-40B4-BE49-F238E27FC236}">
              <a16:creationId xmlns:a16="http://schemas.microsoft.com/office/drawing/2014/main" id="{B2B75910-52A2-4B2E-B088-09F64DCBEFF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a:extLst>
            <a:ext uri="{FF2B5EF4-FFF2-40B4-BE49-F238E27FC236}">
              <a16:creationId xmlns:a16="http://schemas.microsoft.com/office/drawing/2014/main" id="{54D8E14D-8E0E-4C7F-882C-107AEF6C2D4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a:extLst>
            <a:ext uri="{FF2B5EF4-FFF2-40B4-BE49-F238E27FC236}">
              <a16:creationId xmlns:a16="http://schemas.microsoft.com/office/drawing/2014/main" id="{5F7F5A62-B5F6-43FC-AFE2-EC88364804F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a:extLst>
            <a:ext uri="{FF2B5EF4-FFF2-40B4-BE49-F238E27FC236}">
              <a16:creationId xmlns:a16="http://schemas.microsoft.com/office/drawing/2014/main" id="{0379C0AE-47C2-4BB6-A1F3-295549AC0AD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a:extLst>
            <a:ext uri="{FF2B5EF4-FFF2-40B4-BE49-F238E27FC236}">
              <a16:creationId xmlns:a16="http://schemas.microsoft.com/office/drawing/2014/main" id="{F2E45A24-67EA-417F-8BE9-4CD4E2DE2C2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a:extLst>
            <a:ext uri="{FF2B5EF4-FFF2-40B4-BE49-F238E27FC236}">
              <a16:creationId xmlns:a16="http://schemas.microsoft.com/office/drawing/2014/main" id="{D0F8D033-4447-4C03-B442-3B3C46DB13D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a:extLst>
            <a:ext uri="{FF2B5EF4-FFF2-40B4-BE49-F238E27FC236}">
              <a16:creationId xmlns:a16="http://schemas.microsoft.com/office/drawing/2014/main" id="{113C7191-FF3F-4CF0-8138-19381B532E8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a:extLst>
            <a:ext uri="{FF2B5EF4-FFF2-40B4-BE49-F238E27FC236}">
              <a16:creationId xmlns:a16="http://schemas.microsoft.com/office/drawing/2014/main" id="{3DA20E48-2A8A-4487-8498-583D25EE37C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a:extLst>
            <a:ext uri="{FF2B5EF4-FFF2-40B4-BE49-F238E27FC236}">
              <a16:creationId xmlns:a16="http://schemas.microsoft.com/office/drawing/2014/main" id="{653F28AF-4D3F-47DE-8D75-1C52CA3D3DB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a:extLst>
            <a:ext uri="{FF2B5EF4-FFF2-40B4-BE49-F238E27FC236}">
              <a16:creationId xmlns:a16="http://schemas.microsoft.com/office/drawing/2014/main" id="{50EA2872-FCB6-40F2-B188-A27B504B212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a:extLst>
            <a:ext uri="{FF2B5EF4-FFF2-40B4-BE49-F238E27FC236}">
              <a16:creationId xmlns:a16="http://schemas.microsoft.com/office/drawing/2014/main" id="{844207F4-8E31-44CB-BB9B-90ACA4E0F70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3" name="直線コネクタ 292">
          <a:extLst>
            <a:ext uri="{FF2B5EF4-FFF2-40B4-BE49-F238E27FC236}">
              <a16:creationId xmlns:a16="http://schemas.microsoft.com/office/drawing/2014/main" id="{494F0AE8-26F7-4968-934C-DC849AE010E6}"/>
            </a:ext>
          </a:extLst>
        </xdr:cNvPr>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4" name="【市民会館】&#10;有形固定資産減価償却率最小値テキスト">
          <a:extLst>
            <a:ext uri="{FF2B5EF4-FFF2-40B4-BE49-F238E27FC236}">
              <a16:creationId xmlns:a16="http://schemas.microsoft.com/office/drawing/2014/main" id="{DC11DCDA-4B07-42AD-960F-30D989C0C5DA}"/>
            </a:ext>
          </a:extLst>
        </xdr:cNvPr>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5" name="直線コネクタ 294">
          <a:extLst>
            <a:ext uri="{FF2B5EF4-FFF2-40B4-BE49-F238E27FC236}">
              <a16:creationId xmlns:a16="http://schemas.microsoft.com/office/drawing/2014/main" id="{F1F7306C-E6B8-47A8-AF71-DF763016AD5E}"/>
            </a:ext>
          </a:extLst>
        </xdr:cNvPr>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6" name="【市民会館】&#10;有形固定資産減価償却率最大値テキスト">
          <a:extLst>
            <a:ext uri="{FF2B5EF4-FFF2-40B4-BE49-F238E27FC236}">
              <a16:creationId xmlns:a16="http://schemas.microsoft.com/office/drawing/2014/main" id="{F3754C4A-EC74-415F-8C5D-528AF92EE731}"/>
            </a:ext>
          </a:extLst>
        </xdr:cNvPr>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7" name="直線コネクタ 296">
          <a:extLst>
            <a:ext uri="{FF2B5EF4-FFF2-40B4-BE49-F238E27FC236}">
              <a16:creationId xmlns:a16="http://schemas.microsoft.com/office/drawing/2014/main" id="{26867B9E-7D62-43E9-B932-F1BDAE0980FF}"/>
            </a:ext>
          </a:extLst>
        </xdr:cNvPr>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98" name="【市民会館】&#10;有形固定資産減価償却率平均値テキスト">
          <a:extLst>
            <a:ext uri="{FF2B5EF4-FFF2-40B4-BE49-F238E27FC236}">
              <a16:creationId xmlns:a16="http://schemas.microsoft.com/office/drawing/2014/main" id="{CAD1AB0C-7334-4207-8859-AB598E5338AD}"/>
            </a:ext>
          </a:extLst>
        </xdr:cNvPr>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9" name="フローチャート : 判断 298">
          <a:extLst>
            <a:ext uri="{FF2B5EF4-FFF2-40B4-BE49-F238E27FC236}">
              <a16:creationId xmlns:a16="http://schemas.microsoft.com/office/drawing/2014/main" id="{F845271B-C7D7-40FA-AE0A-848AEE5A3390}"/>
            </a:ext>
          </a:extLst>
        </xdr:cNvPr>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0" name="フローチャート : 判断 299">
          <a:extLst>
            <a:ext uri="{FF2B5EF4-FFF2-40B4-BE49-F238E27FC236}">
              <a16:creationId xmlns:a16="http://schemas.microsoft.com/office/drawing/2014/main" id="{586B5973-ECD1-45FB-8348-97D16D8E017D}"/>
            </a:ext>
          </a:extLst>
        </xdr:cNvPr>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7D8B9385-3243-4179-8EA9-41DBE1A41E5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4E7F986E-92C7-4366-9A24-1388073641E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6B2774A2-2055-4BEA-A332-DC10400A791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5E5572CB-85CA-4DA2-8E44-F3070B18C40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136E974E-CCCE-4DEC-B331-76372C4E5FD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21589</xdr:rowOff>
    </xdr:from>
    <xdr:to>
      <xdr:col>6</xdr:col>
      <xdr:colOff>561975</xdr:colOff>
      <xdr:row>101</xdr:row>
      <xdr:rowOff>123189</xdr:rowOff>
    </xdr:to>
    <xdr:sp macro="" textlink="">
      <xdr:nvSpPr>
        <xdr:cNvPr id="306" name="円/楕円 305">
          <a:extLst>
            <a:ext uri="{FF2B5EF4-FFF2-40B4-BE49-F238E27FC236}">
              <a16:creationId xmlns:a16="http://schemas.microsoft.com/office/drawing/2014/main" id="{7DB8C9DC-2AAA-4D19-99AA-D775B90BB642}"/>
            </a:ext>
          </a:extLst>
        </xdr:cNvPr>
        <xdr:cNvSpPr/>
      </xdr:nvSpPr>
      <xdr:spPr>
        <a:xfrm>
          <a:off x="45847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44466</xdr:rowOff>
    </xdr:from>
    <xdr:ext cx="405111" cy="259045"/>
    <xdr:sp macro="" textlink="">
      <xdr:nvSpPr>
        <xdr:cNvPr id="307" name="【市民会館】&#10;有形固定資産減価償却率該当値テキスト">
          <a:extLst>
            <a:ext uri="{FF2B5EF4-FFF2-40B4-BE49-F238E27FC236}">
              <a16:creationId xmlns:a16="http://schemas.microsoft.com/office/drawing/2014/main" id="{D7D0E328-ED27-4EA9-A9B2-12D14A3F0100}"/>
            </a:ext>
          </a:extLst>
        </xdr:cNvPr>
        <xdr:cNvSpPr txBox="1"/>
      </xdr:nvSpPr>
      <xdr:spPr>
        <a:xfrm>
          <a:off x="4724400"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139716</xdr:rowOff>
    </xdr:from>
    <xdr:ext cx="405111" cy="259045"/>
    <xdr:sp macro="" textlink="">
      <xdr:nvSpPr>
        <xdr:cNvPr id="308" name="n_1aveValue【市民会館】&#10;有形固定資産減価償却率">
          <a:extLst>
            <a:ext uri="{FF2B5EF4-FFF2-40B4-BE49-F238E27FC236}">
              <a16:creationId xmlns:a16="http://schemas.microsoft.com/office/drawing/2014/main" id="{7E98B486-337F-4E9C-8CFE-515302C86B30}"/>
            </a:ext>
          </a:extLst>
        </xdr:cNvPr>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a:extLst>
            <a:ext uri="{FF2B5EF4-FFF2-40B4-BE49-F238E27FC236}">
              <a16:creationId xmlns:a16="http://schemas.microsoft.com/office/drawing/2014/main" id="{5D2638C4-961D-4F59-B6AD-36F9B5D532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a:extLst>
            <a:ext uri="{FF2B5EF4-FFF2-40B4-BE49-F238E27FC236}">
              <a16:creationId xmlns:a16="http://schemas.microsoft.com/office/drawing/2014/main" id="{672C120C-91D5-451A-AF11-E20504489E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a:extLst>
            <a:ext uri="{FF2B5EF4-FFF2-40B4-BE49-F238E27FC236}">
              <a16:creationId xmlns:a16="http://schemas.microsoft.com/office/drawing/2014/main" id="{DD9350CD-5C2D-479C-AB58-8FCEC9254D6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a:extLst>
            <a:ext uri="{FF2B5EF4-FFF2-40B4-BE49-F238E27FC236}">
              <a16:creationId xmlns:a16="http://schemas.microsoft.com/office/drawing/2014/main" id="{512BFB1C-08A3-432E-941E-A20B221EDB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a:extLst>
            <a:ext uri="{FF2B5EF4-FFF2-40B4-BE49-F238E27FC236}">
              <a16:creationId xmlns:a16="http://schemas.microsoft.com/office/drawing/2014/main" id="{58EF4546-1510-4385-811B-3ED0129478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a:extLst>
            <a:ext uri="{FF2B5EF4-FFF2-40B4-BE49-F238E27FC236}">
              <a16:creationId xmlns:a16="http://schemas.microsoft.com/office/drawing/2014/main" id="{4BAACBAB-C300-4104-867A-555FA5752C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a:extLst>
            <a:ext uri="{FF2B5EF4-FFF2-40B4-BE49-F238E27FC236}">
              <a16:creationId xmlns:a16="http://schemas.microsoft.com/office/drawing/2014/main" id="{651EBC5C-125B-41B8-BE72-99AAADF6ECE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a:extLst>
            <a:ext uri="{FF2B5EF4-FFF2-40B4-BE49-F238E27FC236}">
              <a16:creationId xmlns:a16="http://schemas.microsoft.com/office/drawing/2014/main" id="{1039E9E5-974C-4516-A1CA-9BFFB016BCF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a:extLst>
            <a:ext uri="{FF2B5EF4-FFF2-40B4-BE49-F238E27FC236}">
              <a16:creationId xmlns:a16="http://schemas.microsoft.com/office/drawing/2014/main" id="{522CE8AB-AD13-4D9A-8FF2-DF618C8EEAE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a:extLst>
            <a:ext uri="{FF2B5EF4-FFF2-40B4-BE49-F238E27FC236}">
              <a16:creationId xmlns:a16="http://schemas.microsoft.com/office/drawing/2014/main" id="{F5BADBF6-5EFA-4CE2-BA84-43A0EE89F31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9" name="直線コネクタ 318">
          <a:extLst>
            <a:ext uri="{FF2B5EF4-FFF2-40B4-BE49-F238E27FC236}">
              <a16:creationId xmlns:a16="http://schemas.microsoft.com/office/drawing/2014/main" id="{996309AE-69FC-410A-BCD9-0BDA982B2406}"/>
            </a:ext>
          </a:extLst>
        </xdr:cNvPr>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0" name="テキスト ボックス 319">
          <a:extLst>
            <a:ext uri="{FF2B5EF4-FFF2-40B4-BE49-F238E27FC236}">
              <a16:creationId xmlns:a16="http://schemas.microsoft.com/office/drawing/2014/main" id="{94D424B5-3C15-43F6-8935-DC9CD47E68EE}"/>
            </a:ext>
          </a:extLst>
        </xdr:cNvPr>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1" name="直線コネクタ 320">
          <a:extLst>
            <a:ext uri="{FF2B5EF4-FFF2-40B4-BE49-F238E27FC236}">
              <a16:creationId xmlns:a16="http://schemas.microsoft.com/office/drawing/2014/main" id="{240D9BE4-3BA9-4C2D-80C1-0728376C81CA}"/>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2" name="テキスト ボックス 321">
          <a:extLst>
            <a:ext uri="{FF2B5EF4-FFF2-40B4-BE49-F238E27FC236}">
              <a16:creationId xmlns:a16="http://schemas.microsoft.com/office/drawing/2014/main" id="{1A750C1B-1DD3-49EE-A678-91F4A5901769}"/>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3" name="直線コネクタ 322">
          <a:extLst>
            <a:ext uri="{FF2B5EF4-FFF2-40B4-BE49-F238E27FC236}">
              <a16:creationId xmlns:a16="http://schemas.microsoft.com/office/drawing/2014/main" id="{F054CA6B-8540-42C1-83D1-F4EDEB135271}"/>
            </a:ext>
          </a:extLst>
        </xdr:cNvPr>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4" name="テキスト ボックス 323">
          <a:extLst>
            <a:ext uri="{FF2B5EF4-FFF2-40B4-BE49-F238E27FC236}">
              <a16:creationId xmlns:a16="http://schemas.microsoft.com/office/drawing/2014/main" id="{32CF542F-F9F8-42F5-A064-9D1DA14B73F9}"/>
            </a:ext>
          </a:extLst>
        </xdr:cNvPr>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a:extLst>
            <a:ext uri="{FF2B5EF4-FFF2-40B4-BE49-F238E27FC236}">
              <a16:creationId xmlns:a16="http://schemas.microsoft.com/office/drawing/2014/main" id="{C7DD739D-3E77-433E-BE99-80610733857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a:extLst>
            <a:ext uri="{FF2B5EF4-FFF2-40B4-BE49-F238E27FC236}">
              <a16:creationId xmlns:a16="http://schemas.microsoft.com/office/drawing/2014/main" id="{81BB5B2D-DF9C-4F01-94A7-9FE086B4397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7" name="直線コネクタ 326">
          <a:extLst>
            <a:ext uri="{FF2B5EF4-FFF2-40B4-BE49-F238E27FC236}">
              <a16:creationId xmlns:a16="http://schemas.microsoft.com/office/drawing/2014/main" id="{491E0A59-F79B-4024-A617-CD0F0C3E700C}"/>
            </a:ext>
          </a:extLst>
        </xdr:cNvPr>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8" name="テキスト ボックス 327">
          <a:extLst>
            <a:ext uri="{FF2B5EF4-FFF2-40B4-BE49-F238E27FC236}">
              <a16:creationId xmlns:a16="http://schemas.microsoft.com/office/drawing/2014/main" id="{640A0109-16B1-41F4-BAC8-EC13EB9E5D14}"/>
            </a:ext>
          </a:extLst>
        </xdr:cNvPr>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a:extLst>
            <a:ext uri="{FF2B5EF4-FFF2-40B4-BE49-F238E27FC236}">
              <a16:creationId xmlns:a16="http://schemas.microsoft.com/office/drawing/2014/main" id="{7ED4C4E3-F5EE-4B0A-90BB-74BA5C3C0AF9}"/>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a:extLst>
            <a:ext uri="{FF2B5EF4-FFF2-40B4-BE49-F238E27FC236}">
              <a16:creationId xmlns:a16="http://schemas.microsoft.com/office/drawing/2014/main" id="{D1313B21-4EEB-4234-8ABA-B0C42CED83D3}"/>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1" name="直線コネクタ 330">
          <a:extLst>
            <a:ext uri="{FF2B5EF4-FFF2-40B4-BE49-F238E27FC236}">
              <a16:creationId xmlns:a16="http://schemas.microsoft.com/office/drawing/2014/main" id="{E61C0A09-8B75-4ED6-8423-B6972FD9677C}"/>
            </a:ext>
          </a:extLst>
        </xdr:cNvPr>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2" name="テキスト ボックス 331">
          <a:extLst>
            <a:ext uri="{FF2B5EF4-FFF2-40B4-BE49-F238E27FC236}">
              <a16:creationId xmlns:a16="http://schemas.microsoft.com/office/drawing/2014/main" id="{858C0667-4EDB-444D-AA79-DC65D5478764}"/>
            </a:ext>
          </a:extLst>
        </xdr:cNvPr>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a:extLst>
            <a:ext uri="{FF2B5EF4-FFF2-40B4-BE49-F238E27FC236}">
              <a16:creationId xmlns:a16="http://schemas.microsoft.com/office/drawing/2014/main" id="{7DE3DD7F-2E65-4E26-A06B-7EAB2561CCA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653A7948-BD1C-45B6-B724-BF93EC263C1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a:extLst>
            <a:ext uri="{FF2B5EF4-FFF2-40B4-BE49-F238E27FC236}">
              <a16:creationId xmlns:a16="http://schemas.microsoft.com/office/drawing/2014/main" id="{7902CDAD-2CAD-4771-A768-6C6DD9C92AE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6" name="直線コネクタ 335">
          <a:extLst>
            <a:ext uri="{FF2B5EF4-FFF2-40B4-BE49-F238E27FC236}">
              <a16:creationId xmlns:a16="http://schemas.microsoft.com/office/drawing/2014/main" id="{A082B9D6-E2CA-4004-854D-7812CBBEEE92}"/>
            </a:ext>
          </a:extLst>
        </xdr:cNvPr>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7" name="【市民会館】&#10;一人当たり面積最小値テキスト">
          <a:extLst>
            <a:ext uri="{FF2B5EF4-FFF2-40B4-BE49-F238E27FC236}">
              <a16:creationId xmlns:a16="http://schemas.microsoft.com/office/drawing/2014/main" id="{A1BA2154-F5DD-497E-A9A2-BEB00BCA48BF}"/>
            </a:ext>
          </a:extLst>
        </xdr:cNvPr>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8" name="直線コネクタ 337">
          <a:extLst>
            <a:ext uri="{FF2B5EF4-FFF2-40B4-BE49-F238E27FC236}">
              <a16:creationId xmlns:a16="http://schemas.microsoft.com/office/drawing/2014/main" id="{8DD1F2DA-A151-4635-A020-51C9A118F1ED}"/>
            </a:ext>
          </a:extLst>
        </xdr:cNvPr>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9" name="【市民会館】&#10;一人当たり面積最大値テキスト">
          <a:extLst>
            <a:ext uri="{FF2B5EF4-FFF2-40B4-BE49-F238E27FC236}">
              <a16:creationId xmlns:a16="http://schemas.microsoft.com/office/drawing/2014/main" id="{FC4EACD2-36C5-4544-80C3-185ECF28658C}"/>
            </a:ext>
          </a:extLst>
        </xdr:cNvPr>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0" name="直線コネクタ 339">
          <a:extLst>
            <a:ext uri="{FF2B5EF4-FFF2-40B4-BE49-F238E27FC236}">
              <a16:creationId xmlns:a16="http://schemas.microsoft.com/office/drawing/2014/main" id="{8F47201D-AFC0-4AAA-98A3-3F9B15B1556C}"/>
            </a:ext>
          </a:extLst>
        </xdr:cNvPr>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162577</xdr:rowOff>
    </xdr:from>
    <xdr:ext cx="469744" cy="259045"/>
    <xdr:sp macro="" textlink="">
      <xdr:nvSpPr>
        <xdr:cNvPr id="341" name="【市民会館】&#10;一人当たり面積平均値テキスト">
          <a:extLst>
            <a:ext uri="{FF2B5EF4-FFF2-40B4-BE49-F238E27FC236}">
              <a16:creationId xmlns:a16="http://schemas.microsoft.com/office/drawing/2014/main" id="{511EDC09-54B8-4864-9CB4-74D51E591DFD}"/>
            </a:ext>
          </a:extLst>
        </xdr:cNvPr>
        <xdr:cNvSpPr txBox="1"/>
      </xdr:nvSpPr>
      <xdr:spPr>
        <a:xfrm>
          <a:off x="105664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2" name="フローチャート : 判断 341">
          <a:extLst>
            <a:ext uri="{FF2B5EF4-FFF2-40B4-BE49-F238E27FC236}">
              <a16:creationId xmlns:a16="http://schemas.microsoft.com/office/drawing/2014/main" id="{ADB851F3-C239-40B1-837C-691CCEEED791}"/>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3" name="フローチャート : 判断 342">
          <a:extLst>
            <a:ext uri="{FF2B5EF4-FFF2-40B4-BE49-F238E27FC236}">
              <a16:creationId xmlns:a16="http://schemas.microsoft.com/office/drawing/2014/main" id="{A1BF83B8-F515-497A-8620-1E3D392B14B5}"/>
            </a:ext>
          </a:extLst>
        </xdr:cNvPr>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490BDC9C-ACA5-4516-AD77-EC6E2CE1C5F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AB1965CC-AFD7-47B4-BB94-7C310B4D481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D9FEE082-A56D-487B-81A6-C930B6A44CC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292524E1-91A4-4A96-A224-304220F20EF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222F064-764D-4175-8BDE-00529B462B8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6350</xdr:rowOff>
    </xdr:from>
    <xdr:to>
      <xdr:col>15</xdr:col>
      <xdr:colOff>231775</xdr:colOff>
      <xdr:row>108</xdr:row>
      <xdr:rowOff>107950</xdr:rowOff>
    </xdr:to>
    <xdr:sp macro="" textlink="">
      <xdr:nvSpPr>
        <xdr:cNvPr id="349" name="円/楕円 348">
          <a:extLst>
            <a:ext uri="{FF2B5EF4-FFF2-40B4-BE49-F238E27FC236}">
              <a16:creationId xmlns:a16="http://schemas.microsoft.com/office/drawing/2014/main" id="{7AC8D5B6-B0E4-4DD0-A811-B2892B9E7B41}"/>
            </a:ext>
          </a:extLst>
        </xdr:cNvPr>
        <xdr:cNvSpPr/>
      </xdr:nvSpPr>
      <xdr:spPr>
        <a:xfrm>
          <a:off x="104267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92727</xdr:rowOff>
    </xdr:from>
    <xdr:ext cx="469744" cy="259045"/>
    <xdr:sp macro="" textlink="">
      <xdr:nvSpPr>
        <xdr:cNvPr id="350" name="【市民会館】&#10;一人当たり面積該当値テキスト">
          <a:extLst>
            <a:ext uri="{FF2B5EF4-FFF2-40B4-BE49-F238E27FC236}">
              <a16:creationId xmlns:a16="http://schemas.microsoft.com/office/drawing/2014/main" id="{518ADC23-1F9E-4588-BD14-4C4EED95E42D}"/>
            </a:ext>
          </a:extLst>
        </xdr:cNvPr>
        <xdr:cNvSpPr txBox="1"/>
      </xdr:nvSpPr>
      <xdr:spPr>
        <a:xfrm>
          <a:off x="10566400" y="184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oneCellAnchor>
    <xdr:from>
      <xdr:col>13</xdr:col>
      <xdr:colOff>466802</xdr:colOff>
      <xdr:row>103</xdr:row>
      <xdr:rowOff>143527</xdr:rowOff>
    </xdr:from>
    <xdr:ext cx="469744" cy="259045"/>
    <xdr:sp macro="" textlink="">
      <xdr:nvSpPr>
        <xdr:cNvPr id="351" name="n_1aveValue【市民会館】&#10;一人当たり面積">
          <a:extLst>
            <a:ext uri="{FF2B5EF4-FFF2-40B4-BE49-F238E27FC236}">
              <a16:creationId xmlns:a16="http://schemas.microsoft.com/office/drawing/2014/main" id="{5503EC1E-7C7A-48EF-96D4-8201A2143709}"/>
            </a:ext>
          </a:extLst>
        </xdr:cNvPr>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a:extLst>
            <a:ext uri="{FF2B5EF4-FFF2-40B4-BE49-F238E27FC236}">
              <a16:creationId xmlns:a16="http://schemas.microsoft.com/office/drawing/2014/main" id="{2E6DB288-44E1-46DE-8E54-46E909E974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a:extLst>
            <a:ext uri="{FF2B5EF4-FFF2-40B4-BE49-F238E27FC236}">
              <a16:creationId xmlns:a16="http://schemas.microsoft.com/office/drawing/2014/main" id="{0662638A-901E-4F6F-ADD8-EDA70164CA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a:extLst>
            <a:ext uri="{FF2B5EF4-FFF2-40B4-BE49-F238E27FC236}">
              <a16:creationId xmlns:a16="http://schemas.microsoft.com/office/drawing/2014/main" id="{A7F2729B-DB2C-46C3-912F-9028BBCFB9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a:extLst>
            <a:ext uri="{FF2B5EF4-FFF2-40B4-BE49-F238E27FC236}">
              <a16:creationId xmlns:a16="http://schemas.microsoft.com/office/drawing/2014/main" id="{EDC4A9AA-9FBE-4E95-AD94-5D2243188A3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a:extLst>
            <a:ext uri="{FF2B5EF4-FFF2-40B4-BE49-F238E27FC236}">
              <a16:creationId xmlns:a16="http://schemas.microsoft.com/office/drawing/2014/main" id="{DDD6451D-4C7A-43E2-B22A-84A73A6441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a:extLst>
            <a:ext uri="{FF2B5EF4-FFF2-40B4-BE49-F238E27FC236}">
              <a16:creationId xmlns:a16="http://schemas.microsoft.com/office/drawing/2014/main" id="{51A1565B-1764-4B0C-874D-01B78BE308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a:extLst>
            <a:ext uri="{FF2B5EF4-FFF2-40B4-BE49-F238E27FC236}">
              <a16:creationId xmlns:a16="http://schemas.microsoft.com/office/drawing/2014/main" id="{3B4EDD99-E2CA-4298-83C4-93D183D9E2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a:extLst>
            <a:ext uri="{FF2B5EF4-FFF2-40B4-BE49-F238E27FC236}">
              <a16:creationId xmlns:a16="http://schemas.microsoft.com/office/drawing/2014/main" id="{97B2A318-3A82-4A66-A48D-F75DBE57FC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a:extLst>
            <a:ext uri="{FF2B5EF4-FFF2-40B4-BE49-F238E27FC236}">
              <a16:creationId xmlns:a16="http://schemas.microsoft.com/office/drawing/2014/main" id="{B925B839-AF30-41BC-BFF6-5C32544B3DB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a:extLst>
            <a:ext uri="{FF2B5EF4-FFF2-40B4-BE49-F238E27FC236}">
              <a16:creationId xmlns:a16="http://schemas.microsoft.com/office/drawing/2014/main" id="{5FC53779-A902-4C12-B040-38CDCDBF9C0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a:extLst>
            <a:ext uri="{FF2B5EF4-FFF2-40B4-BE49-F238E27FC236}">
              <a16:creationId xmlns:a16="http://schemas.microsoft.com/office/drawing/2014/main" id="{946DFEE1-93F7-4A17-9F09-DE8A6141483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a:extLst>
            <a:ext uri="{FF2B5EF4-FFF2-40B4-BE49-F238E27FC236}">
              <a16:creationId xmlns:a16="http://schemas.microsoft.com/office/drawing/2014/main" id="{2D493C6A-9FC7-499C-B34E-3D49B194D906}"/>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a:extLst>
            <a:ext uri="{FF2B5EF4-FFF2-40B4-BE49-F238E27FC236}">
              <a16:creationId xmlns:a16="http://schemas.microsoft.com/office/drawing/2014/main" id="{FCDE5B90-DA07-4F2D-923E-4F58B3964B8F}"/>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a:extLst>
            <a:ext uri="{FF2B5EF4-FFF2-40B4-BE49-F238E27FC236}">
              <a16:creationId xmlns:a16="http://schemas.microsoft.com/office/drawing/2014/main" id="{8472D1CC-5F4A-433B-A371-FC202B0DC03B}"/>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a:extLst>
            <a:ext uri="{FF2B5EF4-FFF2-40B4-BE49-F238E27FC236}">
              <a16:creationId xmlns:a16="http://schemas.microsoft.com/office/drawing/2014/main" id="{0BD22702-040E-48F4-A06E-9CC3086A3077}"/>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a:extLst>
            <a:ext uri="{FF2B5EF4-FFF2-40B4-BE49-F238E27FC236}">
              <a16:creationId xmlns:a16="http://schemas.microsoft.com/office/drawing/2014/main" id="{69AE3085-9376-405E-A01D-C7592ECFB484}"/>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a:extLst>
            <a:ext uri="{FF2B5EF4-FFF2-40B4-BE49-F238E27FC236}">
              <a16:creationId xmlns:a16="http://schemas.microsoft.com/office/drawing/2014/main" id="{85D7C343-6B18-42EF-A987-6FABA90E1EFE}"/>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a:extLst>
            <a:ext uri="{FF2B5EF4-FFF2-40B4-BE49-F238E27FC236}">
              <a16:creationId xmlns:a16="http://schemas.microsoft.com/office/drawing/2014/main" id="{122B61AB-3079-4BE8-861E-C57E86D9822E}"/>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a:extLst>
            <a:ext uri="{FF2B5EF4-FFF2-40B4-BE49-F238E27FC236}">
              <a16:creationId xmlns:a16="http://schemas.microsoft.com/office/drawing/2014/main" id="{27FFCC42-0603-4F16-B6ED-76F26769F3FE}"/>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a:extLst>
            <a:ext uri="{FF2B5EF4-FFF2-40B4-BE49-F238E27FC236}">
              <a16:creationId xmlns:a16="http://schemas.microsoft.com/office/drawing/2014/main" id="{09D621EC-DB0A-455C-B916-92BAEC051A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CE814D29-97E0-4D85-9462-53F0A67D8BE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a:extLst>
            <a:ext uri="{FF2B5EF4-FFF2-40B4-BE49-F238E27FC236}">
              <a16:creationId xmlns:a16="http://schemas.microsoft.com/office/drawing/2014/main" id="{99D01D80-4E29-4EC7-AA23-38DF28A1905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4" name="直線コネクタ 373">
          <a:extLst>
            <a:ext uri="{FF2B5EF4-FFF2-40B4-BE49-F238E27FC236}">
              <a16:creationId xmlns:a16="http://schemas.microsoft.com/office/drawing/2014/main" id="{FCFA6DD4-DBD7-4A65-B616-2C9A0E01C9F6}"/>
            </a:ext>
          </a:extLst>
        </xdr:cNvPr>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5" name="【一般廃棄物処理施設】&#10;有形固定資産減価償却率最小値テキスト">
          <a:extLst>
            <a:ext uri="{FF2B5EF4-FFF2-40B4-BE49-F238E27FC236}">
              <a16:creationId xmlns:a16="http://schemas.microsoft.com/office/drawing/2014/main" id="{21D6EA9F-CCCB-41A3-9A28-7460B13863E3}"/>
            </a:ext>
          </a:extLst>
        </xdr:cNvPr>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6" name="直線コネクタ 375">
          <a:extLst>
            <a:ext uri="{FF2B5EF4-FFF2-40B4-BE49-F238E27FC236}">
              <a16:creationId xmlns:a16="http://schemas.microsoft.com/office/drawing/2014/main" id="{4BBC789F-6EEC-4163-8AFB-E68354C49B7F}"/>
            </a:ext>
          </a:extLst>
        </xdr:cNvPr>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7" name="【一般廃棄物処理施設】&#10;有形固定資産減価償却率最大値テキスト">
          <a:extLst>
            <a:ext uri="{FF2B5EF4-FFF2-40B4-BE49-F238E27FC236}">
              <a16:creationId xmlns:a16="http://schemas.microsoft.com/office/drawing/2014/main" id="{E0976556-0886-4A75-9EF4-399DF4B74A87}"/>
            </a:ext>
          </a:extLst>
        </xdr:cNvPr>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8" name="直線コネクタ 377">
          <a:extLst>
            <a:ext uri="{FF2B5EF4-FFF2-40B4-BE49-F238E27FC236}">
              <a16:creationId xmlns:a16="http://schemas.microsoft.com/office/drawing/2014/main" id="{E75EC8FF-A20A-40F9-AB52-1393F12DCAB0}"/>
            </a:ext>
          </a:extLst>
        </xdr:cNvPr>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79" name="【一般廃棄物処理施設】&#10;有形固定資産減価償却率平均値テキスト">
          <a:extLst>
            <a:ext uri="{FF2B5EF4-FFF2-40B4-BE49-F238E27FC236}">
              <a16:creationId xmlns:a16="http://schemas.microsoft.com/office/drawing/2014/main" id="{1AFDF616-D6DA-4EA9-9C3A-A6E60F393169}"/>
            </a:ext>
          </a:extLst>
        </xdr:cNvPr>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a:extLst>
            <a:ext uri="{FF2B5EF4-FFF2-40B4-BE49-F238E27FC236}">
              <a16:creationId xmlns:a16="http://schemas.microsoft.com/office/drawing/2014/main" id="{AB906F47-E3C6-43B7-9741-93D857D4AC5A}"/>
            </a:ext>
          </a:extLst>
        </xdr:cNvPr>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81" name="フローチャート : 判断 380">
          <a:extLst>
            <a:ext uri="{FF2B5EF4-FFF2-40B4-BE49-F238E27FC236}">
              <a16:creationId xmlns:a16="http://schemas.microsoft.com/office/drawing/2014/main" id="{6B1E0DC6-00CD-4EAD-B156-8D0CCD04DF4E}"/>
            </a:ext>
          </a:extLst>
        </xdr:cNvPr>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3CB03B07-F7A9-4FED-8D2C-CC837D428E5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8B794C55-6928-4BF7-AB78-CF385E61C14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818DF6F-63C6-4A9C-8F43-C7780E6D05F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76817960-92B2-4924-A03C-9B742102F4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57627129-D6DE-4B68-BDD8-C947BB5DCA7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66548</xdr:rowOff>
    </xdr:from>
    <xdr:to>
      <xdr:col>23</xdr:col>
      <xdr:colOff>568325</xdr:colOff>
      <xdr:row>34</xdr:row>
      <xdr:rowOff>168148</xdr:rowOff>
    </xdr:to>
    <xdr:sp macro="" textlink="">
      <xdr:nvSpPr>
        <xdr:cNvPr id="387" name="円/楕円 386">
          <a:extLst>
            <a:ext uri="{FF2B5EF4-FFF2-40B4-BE49-F238E27FC236}">
              <a16:creationId xmlns:a16="http://schemas.microsoft.com/office/drawing/2014/main" id="{3E28FA04-5CCE-4152-95EB-637620487510}"/>
            </a:ext>
          </a:extLst>
        </xdr:cNvPr>
        <xdr:cNvSpPr/>
      </xdr:nvSpPr>
      <xdr:spPr>
        <a:xfrm>
          <a:off x="162687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89425</xdr:rowOff>
    </xdr:from>
    <xdr:ext cx="405111" cy="259045"/>
    <xdr:sp macro="" textlink="">
      <xdr:nvSpPr>
        <xdr:cNvPr id="388" name="【一般廃棄物処理施設】&#10;有形固定資産減価償却率該当値テキスト">
          <a:extLst>
            <a:ext uri="{FF2B5EF4-FFF2-40B4-BE49-F238E27FC236}">
              <a16:creationId xmlns:a16="http://schemas.microsoft.com/office/drawing/2014/main" id="{F424567C-027C-4082-B38A-A171FAD65286}"/>
            </a:ext>
          </a:extLst>
        </xdr:cNvPr>
        <xdr:cNvSpPr txBox="1"/>
      </xdr:nvSpPr>
      <xdr:spPr>
        <a:xfrm>
          <a:off x="16408400" y="57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52087</xdr:rowOff>
    </xdr:from>
    <xdr:ext cx="405111" cy="259045"/>
    <xdr:sp macro="" textlink="">
      <xdr:nvSpPr>
        <xdr:cNvPr id="389" name="n_1aveValue【一般廃棄物処理施設】&#10;有形固定資産減価償却率">
          <a:extLst>
            <a:ext uri="{FF2B5EF4-FFF2-40B4-BE49-F238E27FC236}">
              <a16:creationId xmlns:a16="http://schemas.microsoft.com/office/drawing/2014/main" id="{C9EC67F8-D3C5-4F55-AFBD-DAE31912A394}"/>
            </a:ext>
          </a:extLst>
        </xdr:cNvPr>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a:extLst>
            <a:ext uri="{FF2B5EF4-FFF2-40B4-BE49-F238E27FC236}">
              <a16:creationId xmlns:a16="http://schemas.microsoft.com/office/drawing/2014/main" id="{213CBA4C-9503-4A8D-8BAD-FEACDE212E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a:extLst>
            <a:ext uri="{FF2B5EF4-FFF2-40B4-BE49-F238E27FC236}">
              <a16:creationId xmlns:a16="http://schemas.microsoft.com/office/drawing/2014/main" id="{9742607C-5C36-4665-9428-2E26957A127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a:extLst>
            <a:ext uri="{FF2B5EF4-FFF2-40B4-BE49-F238E27FC236}">
              <a16:creationId xmlns:a16="http://schemas.microsoft.com/office/drawing/2014/main" id="{C21248B2-5F01-462B-BFB9-C25369305E3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a:extLst>
            <a:ext uri="{FF2B5EF4-FFF2-40B4-BE49-F238E27FC236}">
              <a16:creationId xmlns:a16="http://schemas.microsoft.com/office/drawing/2014/main" id="{02691B41-2BCA-4362-ABE0-2CA16C8AAA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a:extLst>
            <a:ext uri="{FF2B5EF4-FFF2-40B4-BE49-F238E27FC236}">
              <a16:creationId xmlns:a16="http://schemas.microsoft.com/office/drawing/2014/main" id="{55CA97E5-FE41-4291-BE1F-B349CC6D7E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a:extLst>
            <a:ext uri="{FF2B5EF4-FFF2-40B4-BE49-F238E27FC236}">
              <a16:creationId xmlns:a16="http://schemas.microsoft.com/office/drawing/2014/main" id="{73D40E9C-4D6E-4899-B774-6883211D25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a:extLst>
            <a:ext uri="{FF2B5EF4-FFF2-40B4-BE49-F238E27FC236}">
              <a16:creationId xmlns:a16="http://schemas.microsoft.com/office/drawing/2014/main" id="{4DD00D64-4B53-4FFD-9839-9DDFB64AE9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a:extLst>
            <a:ext uri="{FF2B5EF4-FFF2-40B4-BE49-F238E27FC236}">
              <a16:creationId xmlns:a16="http://schemas.microsoft.com/office/drawing/2014/main" id="{632CF647-0CB2-48F5-99A4-E4436CD8BED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a:extLst>
            <a:ext uri="{FF2B5EF4-FFF2-40B4-BE49-F238E27FC236}">
              <a16:creationId xmlns:a16="http://schemas.microsoft.com/office/drawing/2014/main" id="{373449CA-6135-45CF-B2F6-C83B2F8DB4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a:extLst>
            <a:ext uri="{FF2B5EF4-FFF2-40B4-BE49-F238E27FC236}">
              <a16:creationId xmlns:a16="http://schemas.microsoft.com/office/drawing/2014/main" id="{95F9CEFC-88EC-4DC0-965C-5488A6143D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0" name="テキスト ボックス 399">
          <a:extLst>
            <a:ext uri="{FF2B5EF4-FFF2-40B4-BE49-F238E27FC236}">
              <a16:creationId xmlns:a16="http://schemas.microsoft.com/office/drawing/2014/main" id="{D491DD93-DD2B-40A9-B691-22AA168B90DB}"/>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a:extLst>
            <a:ext uri="{FF2B5EF4-FFF2-40B4-BE49-F238E27FC236}">
              <a16:creationId xmlns:a16="http://schemas.microsoft.com/office/drawing/2014/main" id="{4ECCE2E2-8090-4ABD-8BD5-187DC1BC067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2" name="テキスト ボックス 401">
          <a:extLst>
            <a:ext uri="{FF2B5EF4-FFF2-40B4-BE49-F238E27FC236}">
              <a16:creationId xmlns:a16="http://schemas.microsoft.com/office/drawing/2014/main" id="{04C0C95C-62DB-43C4-AD5D-0BA252C001C1}"/>
            </a:ext>
          </a:extLst>
        </xdr:cNvPr>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a:extLst>
            <a:ext uri="{FF2B5EF4-FFF2-40B4-BE49-F238E27FC236}">
              <a16:creationId xmlns:a16="http://schemas.microsoft.com/office/drawing/2014/main" id="{231497B9-53F3-4645-9FED-187E9933136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4" name="テキスト ボックス 403">
          <a:extLst>
            <a:ext uri="{FF2B5EF4-FFF2-40B4-BE49-F238E27FC236}">
              <a16:creationId xmlns:a16="http://schemas.microsoft.com/office/drawing/2014/main" id="{442F046A-F993-4FD2-AD7E-CC0ACB993C2F}"/>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a:extLst>
            <a:ext uri="{FF2B5EF4-FFF2-40B4-BE49-F238E27FC236}">
              <a16:creationId xmlns:a16="http://schemas.microsoft.com/office/drawing/2014/main" id="{0EAAEE0D-3757-4E2C-9262-0A34277E43B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6" name="テキスト ボックス 405">
          <a:extLst>
            <a:ext uri="{FF2B5EF4-FFF2-40B4-BE49-F238E27FC236}">
              <a16:creationId xmlns:a16="http://schemas.microsoft.com/office/drawing/2014/main" id="{E240EA8F-7D80-449C-A7B3-28B760C5A781}"/>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a:extLst>
            <a:ext uri="{FF2B5EF4-FFF2-40B4-BE49-F238E27FC236}">
              <a16:creationId xmlns:a16="http://schemas.microsoft.com/office/drawing/2014/main" id="{F9D494BA-D97D-443C-9793-CD25B595568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8" name="テキスト ボックス 407">
          <a:extLst>
            <a:ext uri="{FF2B5EF4-FFF2-40B4-BE49-F238E27FC236}">
              <a16:creationId xmlns:a16="http://schemas.microsoft.com/office/drawing/2014/main" id="{CC9FFF00-8677-44B3-A5C9-0E919EC08C71}"/>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a:extLst>
            <a:ext uri="{FF2B5EF4-FFF2-40B4-BE49-F238E27FC236}">
              <a16:creationId xmlns:a16="http://schemas.microsoft.com/office/drawing/2014/main" id="{D1598E07-A6A6-402E-AC97-258A31F75BE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0" name="テキスト ボックス 409">
          <a:extLst>
            <a:ext uri="{FF2B5EF4-FFF2-40B4-BE49-F238E27FC236}">
              <a16:creationId xmlns:a16="http://schemas.microsoft.com/office/drawing/2014/main" id="{77B9BBE3-0AB2-4767-91B2-C72FB540828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a:extLst>
            <a:ext uri="{FF2B5EF4-FFF2-40B4-BE49-F238E27FC236}">
              <a16:creationId xmlns:a16="http://schemas.microsoft.com/office/drawing/2014/main" id="{ED8A2157-D35E-4B79-A7A0-F071CA45C4E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2" name="テキスト ボックス 411">
          <a:extLst>
            <a:ext uri="{FF2B5EF4-FFF2-40B4-BE49-F238E27FC236}">
              <a16:creationId xmlns:a16="http://schemas.microsoft.com/office/drawing/2014/main" id="{FFC00252-36B1-47A2-9677-4DF5BF5255C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a:extLst>
            <a:ext uri="{FF2B5EF4-FFF2-40B4-BE49-F238E27FC236}">
              <a16:creationId xmlns:a16="http://schemas.microsoft.com/office/drawing/2014/main" id="{67A33740-F8D8-435A-B766-F279DEFDBA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a:extLst>
            <a:ext uri="{FF2B5EF4-FFF2-40B4-BE49-F238E27FC236}">
              <a16:creationId xmlns:a16="http://schemas.microsoft.com/office/drawing/2014/main" id="{8D66083B-4359-408E-AF03-706A31DFE45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a:extLst>
            <a:ext uri="{FF2B5EF4-FFF2-40B4-BE49-F238E27FC236}">
              <a16:creationId xmlns:a16="http://schemas.microsoft.com/office/drawing/2014/main" id="{42194580-39D8-41D1-8832-ED43F7CE471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6" name="直線コネクタ 415">
          <a:extLst>
            <a:ext uri="{FF2B5EF4-FFF2-40B4-BE49-F238E27FC236}">
              <a16:creationId xmlns:a16="http://schemas.microsoft.com/office/drawing/2014/main" id="{14BE80E1-6CB6-4A53-A3FB-FE5E114D1CA8}"/>
            </a:ext>
          </a:extLst>
        </xdr:cNvPr>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7" name="【一般廃棄物処理施設】&#10;一人当たり有形固定資産（償却資産）額最小値テキスト">
          <a:extLst>
            <a:ext uri="{FF2B5EF4-FFF2-40B4-BE49-F238E27FC236}">
              <a16:creationId xmlns:a16="http://schemas.microsoft.com/office/drawing/2014/main" id="{BF2F0B9A-F5FF-42BD-AAFD-F05487B73AF5}"/>
            </a:ext>
          </a:extLst>
        </xdr:cNvPr>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8" name="直線コネクタ 417">
          <a:extLst>
            <a:ext uri="{FF2B5EF4-FFF2-40B4-BE49-F238E27FC236}">
              <a16:creationId xmlns:a16="http://schemas.microsoft.com/office/drawing/2014/main" id="{A93F7A05-8E3A-4425-A0D6-D60D7D815F95}"/>
            </a:ext>
          </a:extLst>
        </xdr:cNvPr>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9" name="【一般廃棄物処理施設】&#10;一人当たり有形固定資産（償却資産）額最大値テキスト">
          <a:extLst>
            <a:ext uri="{FF2B5EF4-FFF2-40B4-BE49-F238E27FC236}">
              <a16:creationId xmlns:a16="http://schemas.microsoft.com/office/drawing/2014/main" id="{C6A484B2-B366-4983-88DC-2A809A1256D5}"/>
            </a:ext>
          </a:extLst>
        </xdr:cNvPr>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0" name="直線コネクタ 419">
          <a:extLst>
            <a:ext uri="{FF2B5EF4-FFF2-40B4-BE49-F238E27FC236}">
              <a16:creationId xmlns:a16="http://schemas.microsoft.com/office/drawing/2014/main" id="{B28C0FA9-A01F-4D2F-A8D2-6D43150C6E89}"/>
            </a:ext>
          </a:extLst>
        </xdr:cNvPr>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21" name="【一般廃棄物処理施設】&#10;一人当たり有形固定資産（償却資産）額平均値テキスト">
          <a:extLst>
            <a:ext uri="{FF2B5EF4-FFF2-40B4-BE49-F238E27FC236}">
              <a16:creationId xmlns:a16="http://schemas.microsoft.com/office/drawing/2014/main" id="{115DAE9C-0866-4E9A-BBF0-9DF14077EB68}"/>
            </a:ext>
          </a:extLst>
        </xdr:cNvPr>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2" name="フローチャート : 判断 421">
          <a:extLst>
            <a:ext uri="{FF2B5EF4-FFF2-40B4-BE49-F238E27FC236}">
              <a16:creationId xmlns:a16="http://schemas.microsoft.com/office/drawing/2014/main" id="{2F78D94C-B7A7-40B9-8D20-A495541598E2}"/>
            </a:ext>
          </a:extLst>
        </xdr:cNvPr>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23" name="フローチャート : 判断 422">
          <a:extLst>
            <a:ext uri="{FF2B5EF4-FFF2-40B4-BE49-F238E27FC236}">
              <a16:creationId xmlns:a16="http://schemas.microsoft.com/office/drawing/2014/main" id="{9D51BA62-7223-4D78-B17A-4FBF99FB07E5}"/>
            </a:ext>
          </a:extLst>
        </xdr:cNvPr>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50531B43-12F4-41EC-B710-5436F667476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25981E0-796F-466C-B7CB-BEF7455B7AD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A77A0691-9B73-459C-BB3C-C932442A02F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7F428BD-1D3B-4662-9C7C-75EEF5FBEE8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5BE9B52-8086-4D7D-A664-5BFF965C6F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143602</xdr:rowOff>
    </xdr:from>
    <xdr:to>
      <xdr:col>32</xdr:col>
      <xdr:colOff>238125</xdr:colOff>
      <xdr:row>33</xdr:row>
      <xdr:rowOff>73752</xdr:rowOff>
    </xdr:to>
    <xdr:sp macro="" textlink="">
      <xdr:nvSpPr>
        <xdr:cNvPr id="429" name="円/楕円 428">
          <a:extLst>
            <a:ext uri="{FF2B5EF4-FFF2-40B4-BE49-F238E27FC236}">
              <a16:creationId xmlns:a16="http://schemas.microsoft.com/office/drawing/2014/main" id="{AE044D09-BAE4-446E-892C-52ED5F5E7970}"/>
            </a:ext>
          </a:extLst>
        </xdr:cNvPr>
        <xdr:cNvSpPr/>
      </xdr:nvSpPr>
      <xdr:spPr>
        <a:xfrm>
          <a:off x="22110700" y="56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96629</xdr:rowOff>
    </xdr:from>
    <xdr:ext cx="599010" cy="259045"/>
    <xdr:sp macro="" textlink="">
      <xdr:nvSpPr>
        <xdr:cNvPr id="430" name="【一般廃棄物処理施設】&#10;一人当たり有形固定資産（償却資産）額該当値テキスト">
          <a:extLst>
            <a:ext uri="{FF2B5EF4-FFF2-40B4-BE49-F238E27FC236}">
              <a16:creationId xmlns:a16="http://schemas.microsoft.com/office/drawing/2014/main" id="{389D4995-C7F8-4FA1-934F-0D5A05FC0E60}"/>
            </a:ext>
          </a:extLst>
        </xdr:cNvPr>
        <xdr:cNvSpPr txBox="1"/>
      </xdr:nvSpPr>
      <xdr:spPr>
        <a:xfrm>
          <a:off x="22250400" y="558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118,761</a:t>
          </a:r>
          <a:endParaRPr kumimoji="1" lang="ja-JP" altLang="en-US" sz="1000" b="1">
            <a:solidFill>
              <a:srgbClr val="FF0000"/>
            </a:solidFill>
            <a:latin typeface="ＭＳ Ｐゴシック"/>
          </a:endParaRPr>
        </a:p>
      </xdr:txBody>
    </xdr:sp>
    <xdr:clientData/>
  </xdr:oneCellAnchor>
  <xdr:oneCellAnchor>
    <xdr:from>
      <xdr:col>30</xdr:col>
      <xdr:colOff>440836</xdr:colOff>
      <xdr:row>38</xdr:row>
      <xdr:rowOff>27921</xdr:rowOff>
    </xdr:from>
    <xdr:ext cx="534377" cy="259045"/>
    <xdr:sp macro="" textlink="">
      <xdr:nvSpPr>
        <xdr:cNvPr id="431" name="n_1aveValue【一般廃棄物処理施設】&#10;一人当たり有形固定資産（償却資産）額">
          <a:extLst>
            <a:ext uri="{FF2B5EF4-FFF2-40B4-BE49-F238E27FC236}">
              <a16:creationId xmlns:a16="http://schemas.microsoft.com/office/drawing/2014/main" id="{B355B9C0-26E5-4BE8-A230-79AA04F1DBB8}"/>
            </a:ext>
          </a:extLst>
        </xdr:cNvPr>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a:extLst>
            <a:ext uri="{FF2B5EF4-FFF2-40B4-BE49-F238E27FC236}">
              <a16:creationId xmlns:a16="http://schemas.microsoft.com/office/drawing/2014/main" id="{2858714A-3B56-4570-A6BB-2FE087B955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a:extLst>
            <a:ext uri="{FF2B5EF4-FFF2-40B4-BE49-F238E27FC236}">
              <a16:creationId xmlns:a16="http://schemas.microsoft.com/office/drawing/2014/main" id="{4A6F01A1-A314-457F-B828-E1648251E97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a:extLst>
            <a:ext uri="{FF2B5EF4-FFF2-40B4-BE49-F238E27FC236}">
              <a16:creationId xmlns:a16="http://schemas.microsoft.com/office/drawing/2014/main" id="{8B253127-76ED-4604-81F8-C030142971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a:extLst>
            <a:ext uri="{FF2B5EF4-FFF2-40B4-BE49-F238E27FC236}">
              <a16:creationId xmlns:a16="http://schemas.microsoft.com/office/drawing/2014/main" id="{B0B594B1-3E89-4516-88D7-6E62992ACE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a:extLst>
            <a:ext uri="{FF2B5EF4-FFF2-40B4-BE49-F238E27FC236}">
              <a16:creationId xmlns:a16="http://schemas.microsoft.com/office/drawing/2014/main" id="{8558CF81-DD50-43E3-A9DF-57272E5223B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a:extLst>
            <a:ext uri="{FF2B5EF4-FFF2-40B4-BE49-F238E27FC236}">
              <a16:creationId xmlns:a16="http://schemas.microsoft.com/office/drawing/2014/main" id="{DAAA9AD9-1CEB-40C4-B7C6-8874EA1DD2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a:extLst>
            <a:ext uri="{FF2B5EF4-FFF2-40B4-BE49-F238E27FC236}">
              <a16:creationId xmlns:a16="http://schemas.microsoft.com/office/drawing/2014/main" id="{FA61F0E2-8E39-43D6-9063-1DB85DF86A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a:extLst>
            <a:ext uri="{FF2B5EF4-FFF2-40B4-BE49-F238E27FC236}">
              <a16:creationId xmlns:a16="http://schemas.microsoft.com/office/drawing/2014/main" id="{410D2C7D-1A6F-471D-8019-6FFC34348B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a:extLst>
            <a:ext uri="{FF2B5EF4-FFF2-40B4-BE49-F238E27FC236}">
              <a16:creationId xmlns:a16="http://schemas.microsoft.com/office/drawing/2014/main" id="{8FFDAE48-A068-47D3-80C4-93D241E0FBF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a:extLst>
            <a:ext uri="{FF2B5EF4-FFF2-40B4-BE49-F238E27FC236}">
              <a16:creationId xmlns:a16="http://schemas.microsoft.com/office/drawing/2014/main" id="{4D020EFB-4622-42A9-8D57-37B091D686C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2" name="テキスト ボックス 441">
          <a:extLst>
            <a:ext uri="{FF2B5EF4-FFF2-40B4-BE49-F238E27FC236}">
              <a16:creationId xmlns:a16="http://schemas.microsoft.com/office/drawing/2014/main" id="{AE297328-339C-4214-9D72-4ACB2485290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43" name="直線コネクタ 442">
          <a:extLst>
            <a:ext uri="{FF2B5EF4-FFF2-40B4-BE49-F238E27FC236}">
              <a16:creationId xmlns:a16="http://schemas.microsoft.com/office/drawing/2014/main" id="{5BE663B4-BCAA-4B68-8D9A-8CB74D42105B}"/>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44" name="テキスト ボックス 443">
          <a:extLst>
            <a:ext uri="{FF2B5EF4-FFF2-40B4-BE49-F238E27FC236}">
              <a16:creationId xmlns:a16="http://schemas.microsoft.com/office/drawing/2014/main" id="{B604D37B-D155-4A50-9177-C6797E5057E3}"/>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45" name="直線コネクタ 444">
          <a:extLst>
            <a:ext uri="{FF2B5EF4-FFF2-40B4-BE49-F238E27FC236}">
              <a16:creationId xmlns:a16="http://schemas.microsoft.com/office/drawing/2014/main" id="{0962E450-75BD-4780-ACD2-7AA25552A4A4}"/>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46" name="テキスト ボックス 445">
          <a:extLst>
            <a:ext uri="{FF2B5EF4-FFF2-40B4-BE49-F238E27FC236}">
              <a16:creationId xmlns:a16="http://schemas.microsoft.com/office/drawing/2014/main" id="{E19EB19D-8E3B-458B-A6D6-E507F1096C62}"/>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47" name="直線コネクタ 446">
          <a:extLst>
            <a:ext uri="{FF2B5EF4-FFF2-40B4-BE49-F238E27FC236}">
              <a16:creationId xmlns:a16="http://schemas.microsoft.com/office/drawing/2014/main" id="{44ED3327-0E08-4844-BDE7-BD6C82356FB2}"/>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48" name="テキスト ボックス 447">
          <a:extLst>
            <a:ext uri="{FF2B5EF4-FFF2-40B4-BE49-F238E27FC236}">
              <a16:creationId xmlns:a16="http://schemas.microsoft.com/office/drawing/2014/main" id="{81511EE8-A0DF-43FA-87F8-B2913DD86CAA}"/>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9" name="直線コネクタ 448">
          <a:extLst>
            <a:ext uri="{FF2B5EF4-FFF2-40B4-BE49-F238E27FC236}">
              <a16:creationId xmlns:a16="http://schemas.microsoft.com/office/drawing/2014/main" id="{CB134942-8111-46F6-B9EF-1A82AC54BDA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0" name="テキスト ボックス 449">
          <a:extLst>
            <a:ext uri="{FF2B5EF4-FFF2-40B4-BE49-F238E27FC236}">
              <a16:creationId xmlns:a16="http://schemas.microsoft.com/office/drawing/2014/main" id="{274E079A-3999-4907-B7C1-1730527BBCC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51" name="直線コネクタ 450">
          <a:extLst>
            <a:ext uri="{FF2B5EF4-FFF2-40B4-BE49-F238E27FC236}">
              <a16:creationId xmlns:a16="http://schemas.microsoft.com/office/drawing/2014/main" id="{B4D38FDB-5EE7-4C29-86BF-ECC3C50A661B}"/>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52" name="テキスト ボックス 451">
          <a:extLst>
            <a:ext uri="{FF2B5EF4-FFF2-40B4-BE49-F238E27FC236}">
              <a16:creationId xmlns:a16="http://schemas.microsoft.com/office/drawing/2014/main" id="{C9FA40B3-192E-46DB-A853-6C05BDD701D4}"/>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53" name="直線コネクタ 452">
          <a:extLst>
            <a:ext uri="{FF2B5EF4-FFF2-40B4-BE49-F238E27FC236}">
              <a16:creationId xmlns:a16="http://schemas.microsoft.com/office/drawing/2014/main" id="{C39A4B3A-DC40-44A9-9296-CE9E86383716}"/>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54" name="テキスト ボックス 453">
          <a:extLst>
            <a:ext uri="{FF2B5EF4-FFF2-40B4-BE49-F238E27FC236}">
              <a16:creationId xmlns:a16="http://schemas.microsoft.com/office/drawing/2014/main" id="{0BF5268F-66AC-42FF-9FE2-20FCAADA01D5}"/>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55" name="直線コネクタ 454">
          <a:extLst>
            <a:ext uri="{FF2B5EF4-FFF2-40B4-BE49-F238E27FC236}">
              <a16:creationId xmlns:a16="http://schemas.microsoft.com/office/drawing/2014/main" id="{7129D010-B4F2-4F7E-AAA0-2CD142FEE36A}"/>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56" name="テキスト ボックス 455">
          <a:extLst>
            <a:ext uri="{FF2B5EF4-FFF2-40B4-BE49-F238E27FC236}">
              <a16:creationId xmlns:a16="http://schemas.microsoft.com/office/drawing/2014/main" id="{20418431-04FE-40F7-9053-571F6C3149B4}"/>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a:extLst>
            <a:ext uri="{FF2B5EF4-FFF2-40B4-BE49-F238E27FC236}">
              <a16:creationId xmlns:a16="http://schemas.microsoft.com/office/drawing/2014/main" id="{FBF441DE-8D2D-47B7-8801-31AECABF2C0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8" name="テキスト ボックス 457">
          <a:extLst>
            <a:ext uri="{FF2B5EF4-FFF2-40B4-BE49-F238E27FC236}">
              <a16:creationId xmlns:a16="http://schemas.microsoft.com/office/drawing/2014/main" id="{C31731D3-FFA4-4651-A6D0-C7430B6E48D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a:extLst>
            <a:ext uri="{FF2B5EF4-FFF2-40B4-BE49-F238E27FC236}">
              <a16:creationId xmlns:a16="http://schemas.microsoft.com/office/drawing/2014/main" id="{196AAC58-DE93-44E0-BA5E-6C60FDA6A6F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60" name="直線コネクタ 459">
          <a:extLst>
            <a:ext uri="{FF2B5EF4-FFF2-40B4-BE49-F238E27FC236}">
              <a16:creationId xmlns:a16="http://schemas.microsoft.com/office/drawing/2014/main" id="{9F6CF4EA-E0E2-48A4-B4B3-7F9FDCABB196}"/>
            </a:ext>
          </a:extLst>
        </xdr:cNvPr>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61" name="【保健センター・保健所】&#10;有形固定資産減価償却率最小値テキスト">
          <a:extLst>
            <a:ext uri="{FF2B5EF4-FFF2-40B4-BE49-F238E27FC236}">
              <a16:creationId xmlns:a16="http://schemas.microsoft.com/office/drawing/2014/main" id="{9B1B9CF3-8C83-46D0-9F27-858DB51DE4CF}"/>
            </a:ext>
          </a:extLst>
        </xdr:cNvPr>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62" name="直線コネクタ 461">
          <a:extLst>
            <a:ext uri="{FF2B5EF4-FFF2-40B4-BE49-F238E27FC236}">
              <a16:creationId xmlns:a16="http://schemas.microsoft.com/office/drawing/2014/main" id="{781CA874-1737-47D0-A2B6-6EFD0AA9FE34}"/>
            </a:ext>
          </a:extLst>
        </xdr:cNvPr>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63" name="【保健センター・保健所】&#10;有形固定資産減価償却率最大値テキスト">
          <a:extLst>
            <a:ext uri="{FF2B5EF4-FFF2-40B4-BE49-F238E27FC236}">
              <a16:creationId xmlns:a16="http://schemas.microsoft.com/office/drawing/2014/main" id="{31ABDCF0-ACD1-4300-B0AC-63BD0819D30E}"/>
            </a:ext>
          </a:extLst>
        </xdr:cNvPr>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64" name="直線コネクタ 463">
          <a:extLst>
            <a:ext uri="{FF2B5EF4-FFF2-40B4-BE49-F238E27FC236}">
              <a16:creationId xmlns:a16="http://schemas.microsoft.com/office/drawing/2014/main" id="{BAE8FD4F-CED3-4F2E-9D26-99BD6320EBB1}"/>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63517</xdr:rowOff>
    </xdr:from>
    <xdr:ext cx="405111" cy="259045"/>
    <xdr:sp macro="" textlink="">
      <xdr:nvSpPr>
        <xdr:cNvPr id="465" name="【保健センター・保健所】&#10;有形固定資産減価償却率平均値テキスト">
          <a:extLst>
            <a:ext uri="{FF2B5EF4-FFF2-40B4-BE49-F238E27FC236}">
              <a16:creationId xmlns:a16="http://schemas.microsoft.com/office/drawing/2014/main" id="{3D403E41-3168-4388-805F-4D81564E080D}"/>
            </a:ext>
          </a:extLst>
        </xdr:cNvPr>
        <xdr:cNvSpPr txBox="1"/>
      </xdr:nvSpPr>
      <xdr:spPr>
        <a:xfrm>
          <a:off x="164084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66" name="フローチャート : 判断 465">
          <a:extLst>
            <a:ext uri="{FF2B5EF4-FFF2-40B4-BE49-F238E27FC236}">
              <a16:creationId xmlns:a16="http://schemas.microsoft.com/office/drawing/2014/main" id="{00A816A1-A735-42A4-94C4-E0988EF26252}"/>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67" name="フローチャート : 判断 466">
          <a:extLst>
            <a:ext uri="{FF2B5EF4-FFF2-40B4-BE49-F238E27FC236}">
              <a16:creationId xmlns:a16="http://schemas.microsoft.com/office/drawing/2014/main" id="{91188D1D-5883-400D-A3EB-5D6A164E92CC}"/>
            </a:ext>
          </a:extLst>
        </xdr:cNvPr>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2217AE7A-3EF3-4F99-9E1A-C9154DB366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A3A44E4A-44E5-4752-874B-DEDA74F39B4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6784A139-F12F-46A2-96A2-8FB7F52F693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F2735E01-7F5E-481F-8333-CEE19FC3C43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1A2FBAF7-27ED-4731-BD6C-6AFF48E2D1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152082</xdr:rowOff>
    </xdr:from>
    <xdr:to>
      <xdr:col>23</xdr:col>
      <xdr:colOff>568325</xdr:colOff>
      <xdr:row>63</xdr:row>
      <xdr:rowOff>82232</xdr:rowOff>
    </xdr:to>
    <xdr:sp macro="" textlink="">
      <xdr:nvSpPr>
        <xdr:cNvPr id="473" name="円/楕円 472">
          <a:extLst>
            <a:ext uri="{FF2B5EF4-FFF2-40B4-BE49-F238E27FC236}">
              <a16:creationId xmlns:a16="http://schemas.microsoft.com/office/drawing/2014/main" id="{0AB2B822-F0C5-40DE-A5A5-9FFDE237D585}"/>
            </a:ext>
          </a:extLst>
        </xdr:cNvPr>
        <xdr:cNvSpPr/>
      </xdr:nvSpPr>
      <xdr:spPr>
        <a:xfrm>
          <a:off x="16268700" y="107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130509</xdr:rowOff>
    </xdr:from>
    <xdr:ext cx="405111" cy="259045"/>
    <xdr:sp macro="" textlink="">
      <xdr:nvSpPr>
        <xdr:cNvPr id="474" name="【保健センター・保健所】&#10;有形固定資産減価償却率該当値テキスト">
          <a:extLst>
            <a:ext uri="{FF2B5EF4-FFF2-40B4-BE49-F238E27FC236}">
              <a16:creationId xmlns:a16="http://schemas.microsoft.com/office/drawing/2014/main" id="{2913B1E9-4067-4405-9244-7C4227660832}"/>
            </a:ext>
          </a:extLst>
        </xdr:cNvPr>
        <xdr:cNvSpPr txBox="1"/>
      </xdr:nvSpPr>
      <xdr:spPr>
        <a:xfrm>
          <a:off x="16408400" y="10760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35895</xdr:rowOff>
    </xdr:from>
    <xdr:ext cx="405111" cy="259045"/>
    <xdr:sp macro="" textlink="">
      <xdr:nvSpPr>
        <xdr:cNvPr id="475" name="n_1aveValue【保健センター・保健所】&#10;有形固定資産減価償却率">
          <a:extLst>
            <a:ext uri="{FF2B5EF4-FFF2-40B4-BE49-F238E27FC236}">
              <a16:creationId xmlns:a16="http://schemas.microsoft.com/office/drawing/2014/main" id="{55291684-CE45-470A-BE10-0ACE367FE249}"/>
            </a:ext>
          </a:extLst>
        </xdr:cNvPr>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a:extLst>
            <a:ext uri="{FF2B5EF4-FFF2-40B4-BE49-F238E27FC236}">
              <a16:creationId xmlns:a16="http://schemas.microsoft.com/office/drawing/2014/main" id="{FC0D20BE-2117-4336-B109-8EFF9E4425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a:extLst>
            <a:ext uri="{FF2B5EF4-FFF2-40B4-BE49-F238E27FC236}">
              <a16:creationId xmlns:a16="http://schemas.microsoft.com/office/drawing/2014/main" id="{AFDF091C-7E27-498F-A70A-3B5C47D248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a:extLst>
            <a:ext uri="{FF2B5EF4-FFF2-40B4-BE49-F238E27FC236}">
              <a16:creationId xmlns:a16="http://schemas.microsoft.com/office/drawing/2014/main" id="{F285BDC1-9C1E-40E8-9002-7C1B764517A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a:extLst>
            <a:ext uri="{FF2B5EF4-FFF2-40B4-BE49-F238E27FC236}">
              <a16:creationId xmlns:a16="http://schemas.microsoft.com/office/drawing/2014/main" id="{65467C58-FD67-4E8B-B85D-CEE8F9658C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a:extLst>
            <a:ext uri="{FF2B5EF4-FFF2-40B4-BE49-F238E27FC236}">
              <a16:creationId xmlns:a16="http://schemas.microsoft.com/office/drawing/2014/main" id="{1862BDBB-7BC2-4D15-96D2-42CBF5854A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a:extLst>
            <a:ext uri="{FF2B5EF4-FFF2-40B4-BE49-F238E27FC236}">
              <a16:creationId xmlns:a16="http://schemas.microsoft.com/office/drawing/2014/main" id="{AFAB9D32-8705-4F21-8917-7B71C446C0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a:extLst>
            <a:ext uri="{FF2B5EF4-FFF2-40B4-BE49-F238E27FC236}">
              <a16:creationId xmlns:a16="http://schemas.microsoft.com/office/drawing/2014/main" id="{F7461304-8D80-4147-9D8C-4DD941021B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a:extLst>
            <a:ext uri="{FF2B5EF4-FFF2-40B4-BE49-F238E27FC236}">
              <a16:creationId xmlns:a16="http://schemas.microsoft.com/office/drawing/2014/main" id="{2AB555EB-19C0-49B3-830B-C5A8FB8F75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E4E772F5-16B3-4685-AAD6-00401A96810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a:extLst>
            <a:ext uri="{FF2B5EF4-FFF2-40B4-BE49-F238E27FC236}">
              <a16:creationId xmlns:a16="http://schemas.microsoft.com/office/drawing/2014/main" id="{9A8E62E7-5DFD-45CB-9C7D-0F11FC9D87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6" name="直線コネクタ 485">
          <a:extLst>
            <a:ext uri="{FF2B5EF4-FFF2-40B4-BE49-F238E27FC236}">
              <a16:creationId xmlns:a16="http://schemas.microsoft.com/office/drawing/2014/main" id="{4CC42E6E-B9B4-4B51-A635-BA335AD6CA2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7" name="テキスト ボックス 486">
          <a:extLst>
            <a:ext uri="{FF2B5EF4-FFF2-40B4-BE49-F238E27FC236}">
              <a16:creationId xmlns:a16="http://schemas.microsoft.com/office/drawing/2014/main" id="{91A82565-4DB7-4B1C-A538-7C053D1B89C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8" name="直線コネクタ 487">
          <a:extLst>
            <a:ext uri="{FF2B5EF4-FFF2-40B4-BE49-F238E27FC236}">
              <a16:creationId xmlns:a16="http://schemas.microsoft.com/office/drawing/2014/main" id="{EA088FCC-E7F1-461E-9A54-AD34ED47AEC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9" name="テキスト ボックス 488">
          <a:extLst>
            <a:ext uri="{FF2B5EF4-FFF2-40B4-BE49-F238E27FC236}">
              <a16:creationId xmlns:a16="http://schemas.microsoft.com/office/drawing/2014/main" id="{AE2FA6C6-2928-45C7-916C-8D551DD8C3F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0" name="直線コネクタ 489">
          <a:extLst>
            <a:ext uri="{FF2B5EF4-FFF2-40B4-BE49-F238E27FC236}">
              <a16:creationId xmlns:a16="http://schemas.microsoft.com/office/drawing/2014/main" id="{9E1148B3-4711-47F5-A84C-C7361D86D7A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1" name="テキスト ボックス 490">
          <a:extLst>
            <a:ext uri="{FF2B5EF4-FFF2-40B4-BE49-F238E27FC236}">
              <a16:creationId xmlns:a16="http://schemas.microsoft.com/office/drawing/2014/main" id="{F9D364AE-1264-4B5E-8801-658A6491BB4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92" name="直線コネクタ 491">
          <a:extLst>
            <a:ext uri="{FF2B5EF4-FFF2-40B4-BE49-F238E27FC236}">
              <a16:creationId xmlns:a16="http://schemas.microsoft.com/office/drawing/2014/main" id="{FF935BA0-682A-4FAA-B98F-F4BB1AE3DE6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3" name="テキスト ボックス 492">
          <a:extLst>
            <a:ext uri="{FF2B5EF4-FFF2-40B4-BE49-F238E27FC236}">
              <a16:creationId xmlns:a16="http://schemas.microsoft.com/office/drawing/2014/main" id="{14471AA4-54DD-4D0A-9620-5ED769DBCA7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4" name="直線コネクタ 493">
          <a:extLst>
            <a:ext uri="{FF2B5EF4-FFF2-40B4-BE49-F238E27FC236}">
              <a16:creationId xmlns:a16="http://schemas.microsoft.com/office/drawing/2014/main" id="{D8F1C52C-AB3F-4244-BDEE-7F5C141239A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5" name="テキスト ボックス 494">
          <a:extLst>
            <a:ext uri="{FF2B5EF4-FFF2-40B4-BE49-F238E27FC236}">
              <a16:creationId xmlns:a16="http://schemas.microsoft.com/office/drawing/2014/main" id="{3AFD392C-62D6-42D1-A121-B875FB929DB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6" name="直線コネクタ 495">
          <a:extLst>
            <a:ext uri="{FF2B5EF4-FFF2-40B4-BE49-F238E27FC236}">
              <a16:creationId xmlns:a16="http://schemas.microsoft.com/office/drawing/2014/main" id="{75D0BABE-B606-41F2-903E-0127465D01C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7" name="テキスト ボックス 496">
          <a:extLst>
            <a:ext uri="{FF2B5EF4-FFF2-40B4-BE49-F238E27FC236}">
              <a16:creationId xmlns:a16="http://schemas.microsoft.com/office/drawing/2014/main" id="{F00EEC49-22A6-44A2-AF98-CADCFA187D7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8" name="【保健センター・保健所】&#10;一人当たり面積グラフ枠">
          <a:extLst>
            <a:ext uri="{FF2B5EF4-FFF2-40B4-BE49-F238E27FC236}">
              <a16:creationId xmlns:a16="http://schemas.microsoft.com/office/drawing/2014/main" id="{ED3C1499-7CC0-4460-8950-33F0C8F756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499" name="直線コネクタ 498">
          <a:extLst>
            <a:ext uri="{FF2B5EF4-FFF2-40B4-BE49-F238E27FC236}">
              <a16:creationId xmlns:a16="http://schemas.microsoft.com/office/drawing/2014/main" id="{3C280D44-5880-4335-B284-59A385B8BC6E}"/>
            </a:ext>
          </a:extLst>
        </xdr:cNvPr>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00" name="【保健センター・保健所】&#10;一人当たり面積最小値テキスト">
          <a:extLst>
            <a:ext uri="{FF2B5EF4-FFF2-40B4-BE49-F238E27FC236}">
              <a16:creationId xmlns:a16="http://schemas.microsoft.com/office/drawing/2014/main" id="{5AC356FC-300C-49AC-935E-B6356FFF2E7C}"/>
            </a:ext>
          </a:extLst>
        </xdr:cNvPr>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01" name="直線コネクタ 500">
          <a:extLst>
            <a:ext uri="{FF2B5EF4-FFF2-40B4-BE49-F238E27FC236}">
              <a16:creationId xmlns:a16="http://schemas.microsoft.com/office/drawing/2014/main" id="{19489416-EC8A-43BB-BFF3-ADAB93AE4F1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02" name="【保健センター・保健所】&#10;一人当たり面積最大値テキスト">
          <a:extLst>
            <a:ext uri="{FF2B5EF4-FFF2-40B4-BE49-F238E27FC236}">
              <a16:creationId xmlns:a16="http://schemas.microsoft.com/office/drawing/2014/main" id="{868D2BF9-7833-4458-8546-A12667576499}"/>
            </a:ext>
          </a:extLst>
        </xdr:cNvPr>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03" name="直線コネクタ 502">
          <a:extLst>
            <a:ext uri="{FF2B5EF4-FFF2-40B4-BE49-F238E27FC236}">
              <a16:creationId xmlns:a16="http://schemas.microsoft.com/office/drawing/2014/main" id="{EF41016A-E1C4-4C49-8C65-89B30D6B4494}"/>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504" name="【保健センター・保健所】&#10;一人当たり面積平均値テキスト">
          <a:extLst>
            <a:ext uri="{FF2B5EF4-FFF2-40B4-BE49-F238E27FC236}">
              <a16:creationId xmlns:a16="http://schemas.microsoft.com/office/drawing/2014/main" id="{2031DC75-0C2D-4B54-AE76-FACF54B59C8B}"/>
            </a:ext>
          </a:extLst>
        </xdr:cNvPr>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05" name="フローチャート : 判断 504">
          <a:extLst>
            <a:ext uri="{FF2B5EF4-FFF2-40B4-BE49-F238E27FC236}">
              <a16:creationId xmlns:a16="http://schemas.microsoft.com/office/drawing/2014/main" id="{250785EA-E900-4414-ACF4-76654C109CA5}"/>
            </a:ext>
          </a:extLst>
        </xdr:cNvPr>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06" name="フローチャート : 判断 505">
          <a:extLst>
            <a:ext uri="{FF2B5EF4-FFF2-40B4-BE49-F238E27FC236}">
              <a16:creationId xmlns:a16="http://schemas.microsoft.com/office/drawing/2014/main" id="{58BE2830-82F1-4360-839B-A1AF7215C982}"/>
            </a:ext>
          </a:extLst>
        </xdr:cNvPr>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538C65C-A0A6-41BD-9651-3EC4DA73CC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FDA86A8B-B840-40E5-9DEE-0150AEEC904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160C4F4F-B36F-4E0D-B1CE-C744197CACE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F4184F1-48BB-4220-B56D-58BD7DFCEE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7D6F69A1-3386-401D-B772-1E774E65C36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101600</xdr:rowOff>
    </xdr:from>
    <xdr:to>
      <xdr:col>32</xdr:col>
      <xdr:colOff>238125</xdr:colOff>
      <xdr:row>57</xdr:row>
      <xdr:rowOff>31750</xdr:rowOff>
    </xdr:to>
    <xdr:sp macro="" textlink="">
      <xdr:nvSpPr>
        <xdr:cNvPr id="512" name="円/楕円 511">
          <a:extLst>
            <a:ext uri="{FF2B5EF4-FFF2-40B4-BE49-F238E27FC236}">
              <a16:creationId xmlns:a16="http://schemas.microsoft.com/office/drawing/2014/main" id="{6348525C-5AB9-40F5-B5FA-579DD75F9AED}"/>
            </a:ext>
          </a:extLst>
        </xdr:cNvPr>
        <xdr:cNvSpPr/>
      </xdr:nvSpPr>
      <xdr:spPr>
        <a:xfrm>
          <a:off x="22110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16527</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12A6B47F-2DF5-41B0-B5FF-FEAB87930F87}"/>
            </a:ext>
          </a:extLst>
        </xdr:cNvPr>
        <xdr:cNvSpPr txBox="1"/>
      </xdr:nvSpPr>
      <xdr:spPr>
        <a:xfrm>
          <a:off x="222504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143527</xdr:rowOff>
    </xdr:from>
    <xdr:ext cx="469744" cy="259045"/>
    <xdr:sp macro="" textlink="">
      <xdr:nvSpPr>
        <xdr:cNvPr id="514" name="n_1aveValue【保健センター・保健所】&#10;一人当たり面積">
          <a:extLst>
            <a:ext uri="{FF2B5EF4-FFF2-40B4-BE49-F238E27FC236}">
              <a16:creationId xmlns:a16="http://schemas.microsoft.com/office/drawing/2014/main" id="{9C346061-4D20-4420-80CE-6581CBA1F504}"/>
            </a:ext>
          </a:extLst>
        </xdr:cNvPr>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5" name="正方形/長方形 514">
          <a:extLst>
            <a:ext uri="{FF2B5EF4-FFF2-40B4-BE49-F238E27FC236}">
              <a16:creationId xmlns:a16="http://schemas.microsoft.com/office/drawing/2014/main" id="{BB9BCC07-D27B-4058-A8BC-CD59BABBF1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6" name="正方形/長方形 515">
          <a:extLst>
            <a:ext uri="{FF2B5EF4-FFF2-40B4-BE49-F238E27FC236}">
              <a16:creationId xmlns:a16="http://schemas.microsoft.com/office/drawing/2014/main" id="{255195CE-E865-4BB2-8451-C49BB889854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7" name="正方形/長方形 516">
          <a:extLst>
            <a:ext uri="{FF2B5EF4-FFF2-40B4-BE49-F238E27FC236}">
              <a16:creationId xmlns:a16="http://schemas.microsoft.com/office/drawing/2014/main" id="{87D824EF-3B09-4441-A9F1-FEFA4C20247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8" name="正方形/長方形 517">
          <a:extLst>
            <a:ext uri="{FF2B5EF4-FFF2-40B4-BE49-F238E27FC236}">
              <a16:creationId xmlns:a16="http://schemas.microsoft.com/office/drawing/2014/main" id="{E13CB015-8D65-4699-AF8C-27A820458F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9" name="正方形/長方形 518">
          <a:extLst>
            <a:ext uri="{FF2B5EF4-FFF2-40B4-BE49-F238E27FC236}">
              <a16:creationId xmlns:a16="http://schemas.microsoft.com/office/drawing/2014/main" id="{B2DE1FB3-1C82-487B-97D5-D2944974F5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0" name="正方形/長方形 519">
          <a:extLst>
            <a:ext uri="{FF2B5EF4-FFF2-40B4-BE49-F238E27FC236}">
              <a16:creationId xmlns:a16="http://schemas.microsoft.com/office/drawing/2014/main" id="{FAC9731F-C9BA-4EA2-B363-F4ECB8FFBF9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1" name="正方形/長方形 520">
          <a:extLst>
            <a:ext uri="{FF2B5EF4-FFF2-40B4-BE49-F238E27FC236}">
              <a16:creationId xmlns:a16="http://schemas.microsoft.com/office/drawing/2014/main" id="{FF2F1D74-4F6E-4E65-ADD9-F30FC66AE7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2" name="正方形/長方形 521">
          <a:extLst>
            <a:ext uri="{FF2B5EF4-FFF2-40B4-BE49-F238E27FC236}">
              <a16:creationId xmlns:a16="http://schemas.microsoft.com/office/drawing/2014/main" id="{882225C2-C690-4A57-B8F3-29A45904E6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7445E1BF-8EDE-4981-BC5B-4FCEE9485C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4" name="直線コネクタ 523">
          <a:extLst>
            <a:ext uri="{FF2B5EF4-FFF2-40B4-BE49-F238E27FC236}">
              <a16:creationId xmlns:a16="http://schemas.microsoft.com/office/drawing/2014/main" id="{325606FC-5211-4153-9FEE-51BF47A82A1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5" name="テキスト ボックス 524">
          <a:extLst>
            <a:ext uri="{FF2B5EF4-FFF2-40B4-BE49-F238E27FC236}">
              <a16:creationId xmlns:a16="http://schemas.microsoft.com/office/drawing/2014/main" id="{C8A13246-7E42-42E6-BF52-63BD2AE045B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6" name="直線コネクタ 525">
          <a:extLst>
            <a:ext uri="{FF2B5EF4-FFF2-40B4-BE49-F238E27FC236}">
              <a16:creationId xmlns:a16="http://schemas.microsoft.com/office/drawing/2014/main" id="{0638D090-54C6-4BD9-9EBD-A74EA5AF78C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7" name="テキスト ボックス 526">
          <a:extLst>
            <a:ext uri="{FF2B5EF4-FFF2-40B4-BE49-F238E27FC236}">
              <a16:creationId xmlns:a16="http://schemas.microsoft.com/office/drawing/2014/main" id="{1C99E425-DBC0-4C2C-B700-E4B9373C72EE}"/>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8" name="直線コネクタ 527">
          <a:extLst>
            <a:ext uri="{FF2B5EF4-FFF2-40B4-BE49-F238E27FC236}">
              <a16:creationId xmlns:a16="http://schemas.microsoft.com/office/drawing/2014/main" id="{48891D63-C61C-4ADD-A8E7-AAEC06A4979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9" name="テキスト ボックス 528">
          <a:extLst>
            <a:ext uri="{FF2B5EF4-FFF2-40B4-BE49-F238E27FC236}">
              <a16:creationId xmlns:a16="http://schemas.microsoft.com/office/drawing/2014/main" id="{5F88A7B4-8262-46D9-9266-59EFCAB0994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0" name="直線コネクタ 529">
          <a:extLst>
            <a:ext uri="{FF2B5EF4-FFF2-40B4-BE49-F238E27FC236}">
              <a16:creationId xmlns:a16="http://schemas.microsoft.com/office/drawing/2014/main" id="{59151569-424B-4ED1-802C-AE495F7F25B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1" name="テキスト ボックス 530">
          <a:extLst>
            <a:ext uri="{FF2B5EF4-FFF2-40B4-BE49-F238E27FC236}">
              <a16:creationId xmlns:a16="http://schemas.microsoft.com/office/drawing/2014/main" id="{7798B554-3A90-4248-BE4D-62F2578EC74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2" name="直線コネクタ 531">
          <a:extLst>
            <a:ext uri="{FF2B5EF4-FFF2-40B4-BE49-F238E27FC236}">
              <a16:creationId xmlns:a16="http://schemas.microsoft.com/office/drawing/2014/main" id="{5B6F04D1-C04D-4061-9AB5-EBD7F66B8F4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3" name="テキスト ボックス 532">
          <a:extLst>
            <a:ext uri="{FF2B5EF4-FFF2-40B4-BE49-F238E27FC236}">
              <a16:creationId xmlns:a16="http://schemas.microsoft.com/office/drawing/2014/main" id="{63C52589-6D63-4EE9-930A-7BFEDE90622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4" name="直線コネクタ 533">
          <a:extLst>
            <a:ext uri="{FF2B5EF4-FFF2-40B4-BE49-F238E27FC236}">
              <a16:creationId xmlns:a16="http://schemas.microsoft.com/office/drawing/2014/main" id="{AA149283-0357-4026-93F8-E53AB3C1F4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5" name="テキスト ボックス 534">
          <a:extLst>
            <a:ext uri="{FF2B5EF4-FFF2-40B4-BE49-F238E27FC236}">
              <a16:creationId xmlns:a16="http://schemas.microsoft.com/office/drawing/2014/main" id="{61CA139E-AE07-431F-91B6-15FC1A359C2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6" name="直線コネクタ 535">
          <a:extLst>
            <a:ext uri="{FF2B5EF4-FFF2-40B4-BE49-F238E27FC236}">
              <a16:creationId xmlns:a16="http://schemas.microsoft.com/office/drawing/2014/main" id="{30B6F900-D6AF-461F-B777-54E5F9C9D6F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7" name="テキスト ボックス 536">
          <a:extLst>
            <a:ext uri="{FF2B5EF4-FFF2-40B4-BE49-F238E27FC236}">
              <a16:creationId xmlns:a16="http://schemas.microsoft.com/office/drawing/2014/main" id="{0DEAD393-5E97-4CBF-864F-4774EE96B826}"/>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8" name="直線コネクタ 537">
          <a:extLst>
            <a:ext uri="{FF2B5EF4-FFF2-40B4-BE49-F238E27FC236}">
              <a16:creationId xmlns:a16="http://schemas.microsoft.com/office/drawing/2014/main" id="{113CC6CA-06EB-4D3D-910B-3AA554EBA1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9" name="テキスト ボックス 538">
          <a:extLst>
            <a:ext uri="{FF2B5EF4-FFF2-40B4-BE49-F238E27FC236}">
              <a16:creationId xmlns:a16="http://schemas.microsoft.com/office/drawing/2014/main" id="{28DC4CBC-AFE6-4491-9810-FA4EAFBBEAE6}"/>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0" name="【消防施設】&#10;有形固定資産減価償却率グラフ枠">
          <a:extLst>
            <a:ext uri="{FF2B5EF4-FFF2-40B4-BE49-F238E27FC236}">
              <a16:creationId xmlns:a16="http://schemas.microsoft.com/office/drawing/2014/main" id="{C2988F9A-F642-471A-91E8-C39E17309F4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41" name="直線コネクタ 540">
          <a:extLst>
            <a:ext uri="{FF2B5EF4-FFF2-40B4-BE49-F238E27FC236}">
              <a16:creationId xmlns:a16="http://schemas.microsoft.com/office/drawing/2014/main" id="{3E6B43AF-C67C-404A-8E0B-C741108DA481}"/>
            </a:ext>
          </a:extLst>
        </xdr:cNvPr>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42" name="【消防施設】&#10;有形固定資産減価償却率最小値テキスト">
          <a:extLst>
            <a:ext uri="{FF2B5EF4-FFF2-40B4-BE49-F238E27FC236}">
              <a16:creationId xmlns:a16="http://schemas.microsoft.com/office/drawing/2014/main" id="{D4CA8254-683B-407F-BE8A-45A2DAADF5FE}"/>
            </a:ext>
          </a:extLst>
        </xdr:cNvPr>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43" name="直線コネクタ 542">
          <a:extLst>
            <a:ext uri="{FF2B5EF4-FFF2-40B4-BE49-F238E27FC236}">
              <a16:creationId xmlns:a16="http://schemas.microsoft.com/office/drawing/2014/main" id="{8C3FB61C-D45D-47F5-BEC5-2A8FC9242355}"/>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44" name="【消防施設】&#10;有形固定資産減価償却率最大値テキスト">
          <a:extLst>
            <a:ext uri="{FF2B5EF4-FFF2-40B4-BE49-F238E27FC236}">
              <a16:creationId xmlns:a16="http://schemas.microsoft.com/office/drawing/2014/main" id="{C857E5AF-1B72-4AFA-B52C-60AEA3EE03EA}"/>
            </a:ext>
          </a:extLst>
        </xdr:cNvPr>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45" name="直線コネクタ 544">
          <a:extLst>
            <a:ext uri="{FF2B5EF4-FFF2-40B4-BE49-F238E27FC236}">
              <a16:creationId xmlns:a16="http://schemas.microsoft.com/office/drawing/2014/main" id="{C82EB82A-EC8F-4981-B9D5-4A3DB5FAF1F8}"/>
            </a:ext>
          </a:extLst>
        </xdr:cNvPr>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46" name="【消防施設】&#10;有形固定資産減価償却率平均値テキスト">
          <a:extLst>
            <a:ext uri="{FF2B5EF4-FFF2-40B4-BE49-F238E27FC236}">
              <a16:creationId xmlns:a16="http://schemas.microsoft.com/office/drawing/2014/main" id="{7D07DE8A-C61D-40FF-AC52-C919D638074C}"/>
            </a:ext>
          </a:extLst>
        </xdr:cNvPr>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47" name="フローチャート : 判断 546">
          <a:extLst>
            <a:ext uri="{FF2B5EF4-FFF2-40B4-BE49-F238E27FC236}">
              <a16:creationId xmlns:a16="http://schemas.microsoft.com/office/drawing/2014/main" id="{762698F2-676A-4F8D-AD39-8171C9438D48}"/>
            </a:ext>
          </a:extLst>
        </xdr:cNvPr>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48" name="フローチャート : 判断 547">
          <a:extLst>
            <a:ext uri="{FF2B5EF4-FFF2-40B4-BE49-F238E27FC236}">
              <a16:creationId xmlns:a16="http://schemas.microsoft.com/office/drawing/2014/main" id="{3E0F4B42-56F7-4A26-9FC5-89641B8E6357}"/>
            </a:ext>
          </a:extLst>
        </xdr:cNvPr>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DFDD4F1E-BFCB-4808-87C3-BD77606683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631E47FC-2791-4D82-B325-311C08A90F9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EC39070F-36FC-4AE7-B6AD-DFA6B0F76DE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6F957CDB-C668-4F39-A95F-3E0C359555C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E02BFB1-9E18-4E30-849B-D7E3444DB42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44450</xdr:rowOff>
    </xdr:from>
    <xdr:to>
      <xdr:col>23</xdr:col>
      <xdr:colOff>568325</xdr:colOff>
      <xdr:row>77</xdr:row>
      <xdr:rowOff>146050</xdr:rowOff>
    </xdr:to>
    <xdr:sp macro="" textlink="">
      <xdr:nvSpPr>
        <xdr:cNvPr id="554" name="円/楕円 553">
          <a:extLst>
            <a:ext uri="{FF2B5EF4-FFF2-40B4-BE49-F238E27FC236}">
              <a16:creationId xmlns:a16="http://schemas.microsoft.com/office/drawing/2014/main" id="{B8470876-227B-46E5-81CF-33DE8F41CF70}"/>
            </a:ext>
          </a:extLst>
        </xdr:cNvPr>
        <xdr:cNvSpPr/>
      </xdr:nvSpPr>
      <xdr:spPr>
        <a:xfrm>
          <a:off x="16268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168927</xdr:rowOff>
    </xdr:from>
    <xdr:ext cx="405111" cy="259045"/>
    <xdr:sp macro="" textlink="">
      <xdr:nvSpPr>
        <xdr:cNvPr id="555" name="【消防施設】&#10;有形固定資産減価償却率該当値テキスト">
          <a:extLst>
            <a:ext uri="{FF2B5EF4-FFF2-40B4-BE49-F238E27FC236}">
              <a16:creationId xmlns:a16="http://schemas.microsoft.com/office/drawing/2014/main" id="{1EF3AAC4-83CF-464D-AC6D-55091C0C6B67}"/>
            </a:ext>
          </a:extLst>
        </xdr:cNvPr>
        <xdr:cNvSpPr txBox="1"/>
      </xdr:nvSpPr>
      <xdr:spPr>
        <a:xfrm>
          <a:off x="16408400" y="1319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oneCellAnchor>
    <xdr:from>
      <xdr:col>22</xdr:col>
      <xdr:colOff>149868</xdr:colOff>
      <xdr:row>78</xdr:row>
      <xdr:rowOff>53176</xdr:rowOff>
    </xdr:from>
    <xdr:ext cx="405111" cy="259045"/>
    <xdr:sp macro="" textlink="">
      <xdr:nvSpPr>
        <xdr:cNvPr id="556" name="n_1aveValue【消防施設】&#10;有形固定資産減価償却率">
          <a:extLst>
            <a:ext uri="{FF2B5EF4-FFF2-40B4-BE49-F238E27FC236}">
              <a16:creationId xmlns:a16="http://schemas.microsoft.com/office/drawing/2014/main" id="{88752F09-8FC0-4986-AFCB-287E753AD340}"/>
            </a:ext>
          </a:extLst>
        </xdr:cNvPr>
        <xdr:cNvSpPr txBox="1"/>
      </xdr:nvSpPr>
      <xdr:spPr>
        <a:xfrm>
          <a:off x="15266043"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7" name="正方形/長方形 556">
          <a:extLst>
            <a:ext uri="{FF2B5EF4-FFF2-40B4-BE49-F238E27FC236}">
              <a16:creationId xmlns:a16="http://schemas.microsoft.com/office/drawing/2014/main" id="{2A9A1D23-F721-4C2B-BFEE-A8C2A3E4CF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8" name="正方形/長方形 557">
          <a:extLst>
            <a:ext uri="{FF2B5EF4-FFF2-40B4-BE49-F238E27FC236}">
              <a16:creationId xmlns:a16="http://schemas.microsoft.com/office/drawing/2014/main" id="{9A28F4EC-8837-4122-A385-7108C409FA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9" name="正方形/長方形 558">
          <a:extLst>
            <a:ext uri="{FF2B5EF4-FFF2-40B4-BE49-F238E27FC236}">
              <a16:creationId xmlns:a16="http://schemas.microsoft.com/office/drawing/2014/main" id="{6FEEFEC3-43CE-4296-AAB6-23742EECA8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0" name="正方形/長方形 559">
          <a:extLst>
            <a:ext uri="{FF2B5EF4-FFF2-40B4-BE49-F238E27FC236}">
              <a16:creationId xmlns:a16="http://schemas.microsoft.com/office/drawing/2014/main" id="{57FF38C2-A25E-43A5-8928-E6FED1EC453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1" name="正方形/長方形 560">
          <a:extLst>
            <a:ext uri="{FF2B5EF4-FFF2-40B4-BE49-F238E27FC236}">
              <a16:creationId xmlns:a16="http://schemas.microsoft.com/office/drawing/2014/main" id="{902DC595-601D-42C5-8CED-713C951A5F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2" name="正方形/長方形 561">
          <a:extLst>
            <a:ext uri="{FF2B5EF4-FFF2-40B4-BE49-F238E27FC236}">
              <a16:creationId xmlns:a16="http://schemas.microsoft.com/office/drawing/2014/main" id="{383FE847-71C9-46F2-B04C-E0F98928C0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3" name="正方形/長方形 562">
          <a:extLst>
            <a:ext uri="{FF2B5EF4-FFF2-40B4-BE49-F238E27FC236}">
              <a16:creationId xmlns:a16="http://schemas.microsoft.com/office/drawing/2014/main" id="{AA935B91-49C3-447B-B79B-A6AC8852DB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4" name="正方形/長方形 563">
          <a:extLst>
            <a:ext uri="{FF2B5EF4-FFF2-40B4-BE49-F238E27FC236}">
              <a16:creationId xmlns:a16="http://schemas.microsoft.com/office/drawing/2014/main" id="{A403EB8E-007E-4CEF-AE7A-8DB7432A205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5" name="テキスト ボックス 564">
          <a:extLst>
            <a:ext uri="{FF2B5EF4-FFF2-40B4-BE49-F238E27FC236}">
              <a16:creationId xmlns:a16="http://schemas.microsoft.com/office/drawing/2014/main" id="{C1F8ABE3-1D4E-462E-802B-37CF894FEEB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6" name="直線コネクタ 565">
          <a:extLst>
            <a:ext uri="{FF2B5EF4-FFF2-40B4-BE49-F238E27FC236}">
              <a16:creationId xmlns:a16="http://schemas.microsoft.com/office/drawing/2014/main" id="{E5434405-8A4F-4AD9-A048-0715990E259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7" name="テキスト ボックス 566">
          <a:extLst>
            <a:ext uri="{FF2B5EF4-FFF2-40B4-BE49-F238E27FC236}">
              <a16:creationId xmlns:a16="http://schemas.microsoft.com/office/drawing/2014/main" id="{A824F1F8-8DAA-4318-9AEE-9B6D90BEA71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68" name="直線コネクタ 567">
          <a:extLst>
            <a:ext uri="{FF2B5EF4-FFF2-40B4-BE49-F238E27FC236}">
              <a16:creationId xmlns:a16="http://schemas.microsoft.com/office/drawing/2014/main" id="{34165EDB-63E0-444C-B9CE-186E36240A65}"/>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69" name="テキスト ボックス 568">
          <a:extLst>
            <a:ext uri="{FF2B5EF4-FFF2-40B4-BE49-F238E27FC236}">
              <a16:creationId xmlns:a16="http://schemas.microsoft.com/office/drawing/2014/main" id="{FFB20B24-F238-4398-A0DB-68CB77EF4BE4}"/>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70" name="直線コネクタ 569">
          <a:extLst>
            <a:ext uri="{FF2B5EF4-FFF2-40B4-BE49-F238E27FC236}">
              <a16:creationId xmlns:a16="http://schemas.microsoft.com/office/drawing/2014/main" id="{53FAABAE-A369-44C0-BF41-89DF79E85D1D}"/>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71" name="テキスト ボックス 570">
          <a:extLst>
            <a:ext uri="{FF2B5EF4-FFF2-40B4-BE49-F238E27FC236}">
              <a16:creationId xmlns:a16="http://schemas.microsoft.com/office/drawing/2014/main" id="{ADCEF42B-9413-43C3-B9FC-549C80FBFB98}"/>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72" name="直線コネクタ 571">
          <a:extLst>
            <a:ext uri="{FF2B5EF4-FFF2-40B4-BE49-F238E27FC236}">
              <a16:creationId xmlns:a16="http://schemas.microsoft.com/office/drawing/2014/main" id="{3EA50585-2014-408F-9D97-91D3D92D88B3}"/>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73" name="テキスト ボックス 572">
          <a:extLst>
            <a:ext uri="{FF2B5EF4-FFF2-40B4-BE49-F238E27FC236}">
              <a16:creationId xmlns:a16="http://schemas.microsoft.com/office/drawing/2014/main" id="{66F6C002-F264-46A8-B79D-014EAA6B15B8}"/>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4" name="直線コネクタ 573">
          <a:extLst>
            <a:ext uri="{FF2B5EF4-FFF2-40B4-BE49-F238E27FC236}">
              <a16:creationId xmlns:a16="http://schemas.microsoft.com/office/drawing/2014/main" id="{E7AC4664-4795-4D6E-B7B9-6B845B0A0CC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5" name="テキスト ボックス 574">
          <a:extLst>
            <a:ext uri="{FF2B5EF4-FFF2-40B4-BE49-F238E27FC236}">
              <a16:creationId xmlns:a16="http://schemas.microsoft.com/office/drawing/2014/main" id="{EBDEDD9D-AE01-411E-902B-E2F2A2B8FD8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76" name="直線コネクタ 575">
          <a:extLst>
            <a:ext uri="{FF2B5EF4-FFF2-40B4-BE49-F238E27FC236}">
              <a16:creationId xmlns:a16="http://schemas.microsoft.com/office/drawing/2014/main" id="{F5C68CDF-6EC7-43BD-AC13-EAC1458944EE}"/>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77" name="テキスト ボックス 576">
          <a:extLst>
            <a:ext uri="{FF2B5EF4-FFF2-40B4-BE49-F238E27FC236}">
              <a16:creationId xmlns:a16="http://schemas.microsoft.com/office/drawing/2014/main" id="{B7A289EE-7A48-4872-BA31-89072304CA40}"/>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78" name="直線コネクタ 577">
          <a:extLst>
            <a:ext uri="{FF2B5EF4-FFF2-40B4-BE49-F238E27FC236}">
              <a16:creationId xmlns:a16="http://schemas.microsoft.com/office/drawing/2014/main" id="{A8608E8B-FE52-43F3-8DA9-819A77DE3B48}"/>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79" name="テキスト ボックス 578">
          <a:extLst>
            <a:ext uri="{FF2B5EF4-FFF2-40B4-BE49-F238E27FC236}">
              <a16:creationId xmlns:a16="http://schemas.microsoft.com/office/drawing/2014/main" id="{7CD4DAB0-11C3-48AA-9C41-06D94BF5C40F}"/>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80" name="直線コネクタ 579">
          <a:extLst>
            <a:ext uri="{FF2B5EF4-FFF2-40B4-BE49-F238E27FC236}">
              <a16:creationId xmlns:a16="http://schemas.microsoft.com/office/drawing/2014/main" id="{7E5A552B-234B-4A98-A5BC-DA1C4FE2EC89}"/>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81" name="テキスト ボックス 580">
          <a:extLst>
            <a:ext uri="{FF2B5EF4-FFF2-40B4-BE49-F238E27FC236}">
              <a16:creationId xmlns:a16="http://schemas.microsoft.com/office/drawing/2014/main" id="{BA5D7BEF-99BA-4D1B-815C-38CE0E07A16D}"/>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2" name="直線コネクタ 581">
          <a:extLst>
            <a:ext uri="{FF2B5EF4-FFF2-40B4-BE49-F238E27FC236}">
              <a16:creationId xmlns:a16="http://schemas.microsoft.com/office/drawing/2014/main" id="{F819363F-76B2-4F20-852A-3B8AD06926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89F7B1AE-0082-4A19-B4C3-894A29CD9E4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4" name="【消防施設】&#10;一人当たり面積グラフ枠">
          <a:extLst>
            <a:ext uri="{FF2B5EF4-FFF2-40B4-BE49-F238E27FC236}">
              <a16:creationId xmlns:a16="http://schemas.microsoft.com/office/drawing/2014/main" id="{834A4C71-6841-4CE4-A8AD-5C6C578C3F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85" name="直線コネクタ 584">
          <a:extLst>
            <a:ext uri="{FF2B5EF4-FFF2-40B4-BE49-F238E27FC236}">
              <a16:creationId xmlns:a16="http://schemas.microsoft.com/office/drawing/2014/main" id="{382247DD-0889-41A9-8A25-09F126CC3265}"/>
            </a:ext>
          </a:extLst>
        </xdr:cNvPr>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86" name="【消防施設】&#10;一人当たり面積最小値テキスト">
          <a:extLst>
            <a:ext uri="{FF2B5EF4-FFF2-40B4-BE49-F238E27FC236}">
              <a16:creationId xmlns:a16="http://schemas.microsoft.com/office/drawing/2014/main" id="{E4DBEF57-B7C3-48FB-BFD8-CF890D35D204}"/>
            </a:ext>
          </a:extLst>
        </xdr:cNvPr>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87" name="直線コネクタ 586">
          <a:extLst>
            <a:ext uri="{FF2B5EF4-FFF2-40B4-BE49-F238E27FC236}">
              <a16:creationId xmlns:a16="http://schemas.microsoft.com/office/drawing/2014/main" id="{F0A430A2-B361-4F22-95CA-03E1ECF3808E}"/>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8" name="【消防施設】&#10;一人当たり面積最大値テキスト">
          <a:extLst>
            <a:ext uri="{FF2B5EF4-FFF2-40B4-BE49-F238E27FC236}">
              <a16:creationId xmlns:a16="http://schemas.microsoft.com/office/drawing/2014/main" id="{D522C160-F8FF-4F7B-BCCB-B68B614CBEE9}"/>
            </a:ext>
          </a:extLst>
        </xdr:cNvPr>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9" name="直線コネクタ 588">
          <a:extLst>
            <a:ext uri="{FF2B5EF4-FFF2-40B4-BE49-F238E27FC236}">
              <a16:creationId xmlns:a16="http://schemas.microsoft.com/office/drawing/2014/main" id="{4078C3EE-7049-4122-AA49-19C4CB53542E}"/>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10177</xdr:rowOff>
    </xdr:from>
    <xdr:ext cx="469744" cy="259045"/>
    <xdr:sp macro="" textlink="">
      <xdr:nvSpPr>
        <xdr:cNvPr id="590" name="【消防施設】&#10;一人当たり面積平均値テキスト">
          <a:extLst>
            <a:ext uri="{FF2B5EF4-FFF2-40B4-BE49-F238E27FC236}">
              <a16:creationId xmlns:a16="http://schemas.microsoft.com/office/drawing/2014/main" id="{43BE21CE-028E-4BD7-8715-F19FF4995BD2}"/>
            </a:ext>
          </a:extLst>
        </xdr:cNvPr>
        <xdr:cNvSpPr txBox="1"/>
      </xdr:nvSpPr>
      <xdr:spPr>
        <a:xfrm>
          <a:off x="22250400" y="1406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91" name="フローチャート : 判断 590">
          <a:extLst>
            <a:ext uri="{FF2B5EF4-FFF2-40B4-BE49-F238E27FC236}">
              <a16:creationId xmlns:a16="http://schemas.microsoft.com/office/drawing/2014/main" id="{92856C01-608A-413B-8289-E41CB3B9FC36}"/>
            </a:ext>
          </a:extLst>
        </xdr:cNvPr>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592" name="フローチャート : 判断 591">
          <a:extLst>
            <a:ext uri="{FF2B5EF4-FFF2-40B4-BE49-F238E27FC236}">
              <a16:creationId xmlns:a16="http://schemas.microsoft.com/office/drawing/2014/main" id="{AA0D0D9F-D2D6-428D-9EA9-AD7E5493BA6B}"/>
            </a:ext>
          </a:extLst>
        </xdr:cNvPr>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7E48C8E8-1B07-4970-AF5D-952F30B749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2D79F9D7-9B23-4532-8703-710B9927686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45CD2D4B-DE5D-4AF5-AC10-CE59DC23ED0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8812F54B-52C3-4B86-9444-A315CB7F34A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3D6C73FC-E8CE-4EE5-B688-5D601B34EBF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158750</xdr:rowOff>
    </xdr:from>
    <xdr:to>
      <xdr:col>32</xdr:col>
      <xdr:colOff>238125</xdr:colOff>
      <xdr:row>86</xdr:row>
      <xdr:rowOff>88900</xdr:rowOff>
    </xdr:to>
    <xdr:sp macro="" textlink="">
      <xdr:nvSpPr>
        <xdr:cNvPr id="598" name="円/楕円 597">
          <a:extLst>
            <a:ext uri="{FF2B5EF4-FFF2-40B4-BE49-F238E27FC236}">
              <a16:creationId xmlns:a16="http://schemas.microsoft.com/office/drawing/2014/main" id="{D2A30B9A-0CAF-4132-8DBF-3FA4156670CE}"/>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73677</xdr:rowOff>
    </xdr:from>
    <xdr:ext cx="469744" cy="259045"/>
    <xdr:sp macro="" textlink="">
      <xdr:nvSpPr>
        <xdr:cNvPr id="599" name="【消防施設】&#10;一人当たり面積該当値テキスト">
          <a:extLst>
            <a:ext uri="{FF2B5EF4-FFF2-40B4-BE49-F238E27FC236}">
              <a16:creationId xmlns:a16="http://schemas.microsoft.com/office/drawing/2014/main" id="{F6F4F779-9E83-4CF8-9097-97511B34E37A}"/>
            </a:ext>
          </a:extLst>
        </xdr:cNvPr>
        <xdr:cNvSpPr txBox="1"/>
      </xdr:nvSpPr>
      <xdr:spPr>
        <a:xfrm>
          <a:off x="222504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134002</xdr:rowOff>
    </xdr:from>
    <xdr:ext cx="469744" cy="259045"/>
    <xdr:sp macro="" textlink="">
      <xdr:nvSpPr>
        <xdr:cNvPr id="600" name="n_1aveValue【消防施設】&#10;一人当たり面積">
          <a:extLst>
            <a:ext uri="{FF2B5EF4-FFF2-40B4-BE49-F238E27FC236}">
              <a16:creationId xmlns:a16="http://schemas.microsoft.com/office/drawing/2014/main" id="{24BEADDF-B14E-4742-928C-AF629A210FC3}"/>
            </a:ext>
          </a:extLst>
        </xdr:cNvPr>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1" name="正方形/長方形 600">
          <a:extLst>
            <a:ext uri="{FF2B5EF4-FFF2-40B4-BE49-F238E27FC236}">
              <a16:creationId xmlns:a16="http://schemas.microsoft.com/office/drawing/2014/main" id="{4B1F93D7-F9BA-4C85-8A8B-609F2BFE00C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2" name="正方形/長方形 601">
          <a:extLst>
            <a:ext uri="{FF2B5EF4-FFF2-40B4-BE49-F238E27FC236}">
              <a16:creationId xmlns:a16="http://schemas.microsoft.com/office/drawing/2014/main" id="{2915A135-31FC-4EE2-B9F0-D47E81DBDA4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3" name="正方形/長方形 602">
          <a:extLst>
            <a:ext uri="{FF2B5EF4-FFF2-40B4-BE49-F238E27FC236}">
              <a16:creationId xmlns:a16="http://schemas.microsoft.com/office/drawing/2014/main" id="{3D7FA010-AB5C-4320-916F-869D2FA30E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4" name="正方形/長方形 603">
          <a:extLst>
            <a:ext uri="{FF2B5EF4-FFF2-40B4-BE49-F238E27FC236}">
              <a16:creationId xmlns:a16="http://schemas.microsoft.com/office/drawing/2014/main" id="{A4ABAC87-C26B-4503-B67E-EED86830BF6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5" name="正方形/長方形 604">
          <a:extLst>
            <a:ext uri="{FF2B5EF4-FFF2-40B4-BE49-F238E27FC236}">
              <a16:creationId xmlns:a16="http://schemas.microsoft.com/office/drawing/2014/main" id="{06F5E006-8BF9-432B-8DC1-5B4E8323D5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6" name="正方形/長方形 605">
          <a:extLst>
            <a:ext uri="{FF2B5EF4-FFF2-40B4-BE49-F238E27FC236}">
              <a16:creationId xmlns:a16="http://schemas.microsoft.com/office/drawing/2014/main" id="{301CEFA4-ED44-45EF-B0B7-7F650EBD964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7" name="正方形/長方形 606">
          <a:extLst>
            <a:ext uri="{FF2B5EF4-FFF2-40B4-BE49-F238E27FC236}">
              <a16:creationId xmlns:a16="http://schemas.microsoft.com/office/drawing/2014/main" id="{D0FD385A-DB94-4CA9-958B-D7182BB18D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8" name="正方形/長方形 607">
          <a:extLst>
            <a:ext uri="{FF2B5EF4-FFF2-40B4-BE49-F238E27FC236}">
              <a16:creationId xmlns:a16="http://schemas.microsoft.com/office/drawing/2014/main" id="{A84DC751-095B-4B63-A767-22470436BE9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9" name="テキスト ボックス 608">
          <a:extLst>
            <a:ext uri="{FF2B5EF4-FFF2-40B4-BE49-F238E27FC236}">
              <a16:creationId xmlns:a16="http://schemas.microsoft.com/office/drawing/2014/main" id="{AE2638C3-164A-4002-8695-AE306B4CB8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0" name="直線コネクタ 609">
          <a:extLst>
            <a:ext uri="{FF2B5EF4-FFF2-40B4-BE49-F238E27FC236}">
              <a16:creationId xmlns:a16="http://schemas.microsoft.com/office/drawing/2014/main" id="{04EAABDB-CC24-4C84-ABD9-A938AF1A32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11" name="テキスト ボックス 610">
          <a:extLst>
            <a:ext uri="{FF2B5EF4-FFF2-40B4-BE49-F238E27FC236}">
              <a16:creationId xmlns:a16="http://schemas.microsoft.com/office/drawing/2014/main" id="{6A4513FB-E5AA-4697-9E21-F9B54EDB911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12" name="直線コネクタ 611">
          <a:extLst>
            <a:ext uri="{FF2B5EF4-FFF2-40B4-BE49-F238E27FC236}">
              <a16:creationId xmlns:a16="http://schemas.microsoft.com/office/drawing/2014/main" id="{6D5CCDFA-F85A-4645-A614-0846A89562A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13" name="テキスト ボックス 612">
          <a:extLst>
            <a:ext uri="{FF2B5EF4-FFF2-40B4-BE49-F238E27FC236}">
              <a16:creationId xmlns:a16="http://schemas.microsoft.com/office/drawing/2014/main" id="{568D7BA0-FAEB-4940-9AEF-C0FA1BE5064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4" name="直線コネクタ 613">
          <a:extLst>
            <a:ext uri="{FF2B5EF4-FFF2-40B4-BE49-F238E27FC236}">
              <a16:creationId xmlns:a16="http://schemas.microsoft.com/office/drawing/2014/main" id="{9DBC6679-E746-4A14-844A-D95115ABF0A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5" name="テキスト ボックス 614">
          <a:extLst>
            <a:ext uri="{FF2B5EF4-FFF2-40B4-BE49-F238E27FC236}">
              <a16:creationId xmlns:a16="http://schemas.microsoft.com/office/drawing/2014/main" id="{0B38AA6F-353A-43A5-948F-7C0CEF0C316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6" name="直線コネクタ 615">
          <a:extLst>
            <a:ext uri="{FF2B5EF4-FFF2-40B4-BE49-F238E27FC236}">
              <a16:creationId xmlns:a16="http://schemas.microsoft.com/office/drawing/2014/main" id="{F39FFCFC-C7C1-4E24-8585-258CF181ED7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7" name="テキスト ボックス 616">
          <a:extLst>
            <a:ext uri="{FF2B5EF4-FFF2-40B4-BE49-F238E27FC236}">
              <a16:creationId xmlns:a16="http://schemas.microsoft.com/office/drawing/2014/main" id="{8E1EE171-FB6F-4D6B-B3EE-4F6E2249163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8" name="直線コネクタ 617">
          <a:extLst>
            <a:ext uri="{FF2B5EF4-FFF2-40B4-BE49-F238E27FC236}">
              <a16:creationId xmlns:a16="http://schemas.microsoft.com/office/drawing/2014/main" id="{8CFF5263-E26C-434B-8EE7-47A1949A5C7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9" name="テキスト ボックス 618">
          <a:extLst>
            <a:ext uri="{FF2B5EF4-FFF2-40B4-BE49-F238E27FC236}">
              <a16:creationId xmlns:a16="http://schemas.microsoft.com/office/drawing/2014/main" id="{15DAD789-01A9-4B2C-80E4-85A4E666989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20" name="直線コネクタ 619">
          <a:extLst>
            <a:ext uri="{FF2B5EF4-FFF2-40B4-BE49-F238E27FC236}">
              <a16:creationId xmlns:a16="http://schemas.microsoft.com/office/drawing/2014/main" id="{3E43D418-2188-43E1-BFF9-E8202E62A6B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21" name="テキスト ボックス 620">
          <a:extLst>
            <a:ext uri="{FF2B5EF4-FFF2-40B4-BE49-F238E27FC236}">
              <a16:creationId xmlns:a16="http://schemas.microsoft.com/office/drawing/2014/main" id="{A4848A5A-EDC5-4BCD-BDB9-C435AE74E7E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2" name="直線コネクタ 621">
          <a:extLst>
            <a:ext uri="{FF2B5EF4-FFF2-40B4-BE49-F238E27FC236}">
              <a16:creationId xmlns:a16="http://schemas.microsoft.com/office/drawing/2014/main" id="{3763C557-6182-4238-AA79-25ED0CC60D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AD454679-6617-4646-91FE-DC899134147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4" name="【庁舎】&#10;有形固定資産減価償却率グラフ枠">
          <a:extLst>
            <a:ext uri="{FF2B5EF4-FFF2-40B4-BE49-F238E27FC236}">
              <a16:creationId xmlns:a16="http://schemas.microsoft.com/office/drawing/2014/main" id="{73B78F85-18CA-4644-AB6D-B55EB6E9AFF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25" name="直線コネクタ 624">
          <a:extLst>
            <a:ext uri="{FF2B5EF4-FFF2-40B4-BE49-F238E27FC236}">
              <a16:creationId xmlns:a16="http://schemas.microsoft.com/office/drawing/2014/main" id="{9FDC3874-68E9-44BF-8C68-F60BA1999B0D}"/>
            </a:ext>
          </a:extLst>
        </xdr:cNvPr>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26" name="【庁舎】&#10;有形固定資産減価償却率最小値テキスト">
          <a:extLst>
            <a:ext uri="{FF2B5EF4-FFF2-40B4-BE49-F238E27FC236}">
              <a16:creationId xmlns:a16="http://schemas.microsoft.com/office/drawing/2014/main" id="{24C1D163-A72E-4D69-B024-F69C164CFCC2}"/>
            </a:ext>
          </a:extLst>
        </xdr:cNvPr>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27" name="直線コネクタ 626">
          <a:extLst>
            <a:ext uri="{FF2B5EF4-FFF2-40B4-BE49-F238E27FC236}">
              <a16:creationId xmlns:a16="http://schemas.microsoft.com/office/drawing/2014/main" id="{72A9901D-0CAE-4EA9-8D27-C4BDE665BD3D}"/>
            </a:ext>
          </a:extLst>
        </xdr:cNvPr>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8" name="【庁舎】&#10;有形固定資産減価償却率最大値テキスト">
          <a:extLst>
            <a:ext uri="{FF2B5EF4-FFF2-40B4-BE49-F238E27FC236}">
              <a16:creationId xmlns:a16="http://schemas.microsoft.com/office/drawing/2014/main" id="{5CF3F9EE-7335-4AE3-9142-97E4716F9A55}"/>
            </a:ext>
          </a:extLst>
        </xdr:cNvPr>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9" name="直線コネクタ 628">
          <a:extLst>
            <a:ext uri="{FF2B5EF4-FFF2-40B4-BE49-F238E27FC236}">
              <a16:creationId xmlns:a16="http://schemas.microsoft.com/office/drawing/2014/main" id="{D9CE7EF4-54E1-49AF-8647-DEDDA67D85B1}"/>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30" name="【庁舎】&#10;有形固定資産減価償却率平均値テキスト">
          <a:extLst>
            <a:ext uri="{FF2B5EF4-FFF2-40B4-BE49-F238E27FC236}">
              <a16:creationId xmlns:a16="http://schemas.microsoft.com/office/drawing/2014/main" id="{1495C285-47BE-4A3F-92F9-1C59F6E53D89}"/>
            </a:ext>
          </a:extLst>
        </xdr:cNvPr>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31" name="フローチャート : 判断 630">
          <a:extLst>
            <a:ext uri="{FF2B5EF4-FFF2-40B4-BE49-F238E27FC236}">
              <a16:creationId xmlns:a16="http://schemas.microsoft.com/office/drawing/2014/main" id="{5A6B4B76-5CB1-4A83-B9B5-E2BB69CF92F2}"/>
            </a:ext>
          </a:extLst>
        </xdr:cNvPr>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32" name="フローチャート : 判断 631">
          <a:extLst>
            <a:ext uri="{FF2B5EF4-FFF2-40B4-BE49-F238E27FC236}">
              <a16:creationId xmlns:a16="http://schemas.microsoft.com/office/drawing/2014/main" id="{354BBFE0-F665-43F2-82A7-ECB787495DB6}"/>
            </a:ext>
          </a:extLst>
        </xdr:cNvPr>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3832B06A-CC9C-41AB-8C68-38BA95A9AE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40F93370-05CA-4337-A76A-472035DCD2A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149C116-EB9C-4FCC-A54C-98E0086368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C487F53-5BDA-4368-B207-B2E1C04E0B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99A1C8D4-88EA-4943-90F7-4D2BF8F271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133986</xdr:rowOff>
    </xdr:from>
    <xdr:to>
      <xdr:col>23</xdr:col>
      <xdr:colOff>568325</xdr:colOff>
      <xdr:row>105</xdr:row>
      <xdr:rowOff>64136</xdr:rowOff>
    </xdr:to>
    <xdr:sp macro="" textlink="">
      <xdr:nvSpPr>
        <xdr:cNvPr id="638" name="円/楕円 637">
          <a:extLst>
            <a:ext uri="{FF2B5EF4-FFF2-40B4-BE49-F238E27FC236}">
              <a16:creationId xmlns:a16="http://schemas.microsoft.com/office/drawing/2014/main" id="{02A7D4C9-6047-4652-8AD2-A35A774DEC1A}"/>
            </a:ext>
          </a:extLst>
        </xdr:cNvPr>
        <xdr:cNvSpPr/>
      </xdr:nvSpPr>
      <xdr:spPr>
        <a:xfrm>
          <a:off x="16268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156863</xdr:rowOff>
    </xdr:from>
    <xdr:ext cx="405111" cy="259045"/>
    <xdr:sp macro="" textlink="">
      <xdr:nvSpPr>
        <xdr:cNvPr id="639" name="【庁舎】&#10;有形固定資産減価償却率該当値テキスト">
          <a:extLst>
            <a:ext uri="{FF2B5EF4-FFF2-40B4-BE49-F238E27FC236}">
              <a16:creationId xmlns:a16="http://schemas.microsoft.com/office/drawing/2014/main" id="{5C031B49-E0E6-41DE-88A1-097E2BE2A119}"/>
            </a:ext>
          </a:extLst>
        </xdr:cNvPr>
        <xdr:cNvSpPr txBox="1"/>
      </xdr:nvSpPr>
      <xdr:spPr>
        <a:xfrm>
          <a:off x="16408400" y="178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67327</xdr:rowOff>
    </xdr:from>
    <xdr:ext cx="405111" cy="259045"/>
    <xdr:sp macro="" textlink="">
      <xdr:nvSpPr>
        <xdr:cNvPr id="640" name="n_1aveValue【庁舎】&#10;有形固定資産減価償却率">
          <a:extLst>
            <a:ext uri="{FF2B5EF4-FFF2-40B4-BE49-F238E27FC236}">
              <a16:creationId xmlns:a16="http://schemas.microsoft.com/office/drawing/2014/main" id="{74BE6C7A-CFDD-46DC-9057-1EEED64EFA1D}"/>
            </a:ext>
          </a:extLst>
        </xdr:cNvPr>
        <xdr:cNvSpPr txBox="1"/>
      </xdr:nvSpPr>
      <xdr:spPr>
        <a:xfrm>
          <a:off x="15266043"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41" name="正方形/長方形 640">
          <a:extLst>
            <a:ext uri="{FF2B5EF4-FFF2-40B4-BE49-F238E27FC236}">
              <a16:creationId xmlns:a16="http://schemas.microsoft.com/office/drawing/2014/main" id="{1DF611DE-A63D-4A22-833D-6C41233247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2" name="正方形/長方形 641">
          <a:extLst>
            <a:ext uri="{FF2B5EF4-FFF2-40B4-BE49-F238E27FC236}">
              <a16:creationId xmlns:a16="http://schemas.microsoft.com/office/drawing/2014/main" id="{639DA5AF-E174-4500-ADBB-71A4183C93F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3" name="正方形/長方形 642">
          <a:extLst>
            <a:ext uri="{FF2B5EF4-FFF2-40B4-BE49-F238E27FC236}">
              <a16:creationId xmlns:a16="http://schemas.microsoft.com/office/drawing/2014/main" id="{B510D5F8-2009-47C3-83F5-2DAE14280B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4" name="正方形/長方形 643">
          <a:extLst>
            <a:ext uri="{FF2B5EF4-FFF2-40B4-BE49-F238E27FC236}">
              <a16:creationId xmlns:a16="http://schemas.microsoft.com/office/drawing/2014/main" id="{C0F57B64-01BA-4D89-864C-4D17AB4F47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5" name="正方形/長方形 644">
          <a:extLst>
            <a:ext uri="{FF2B5EF4-FFF2-40B4-BE49-F238E27FC236}">
              <a16:creationId xmlns:a16="http://schemas.microsoft.com/office/drawing/2014/main" id="{DAF5C89E-E246-485D-917A-3E31852AFF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6" name="正方形/長方形 645">
          <a:extLst>
            <a:ext uri="{FF2B5EF4-FFF2-40B4-BE49-F238E27FC236}">
              <a16:creationId xmlns:a16="http://schemas.microsoft.com/office/drawing/2014/main" id="{CB7111F0-9E89-44DB-A454-3C46040B45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7" name="正方形/長方形 646">
          <a:extLst>
            <a:ext uri="{FF2B5EF4-FFF2-40B4-BE49-F238E27FC236}">
              <a16:creationId xmlns:a16="http://schemas.microsoft.com/office/drawing/2014/main" id="{F2287ED3-4B1D-4612-86F4-A22F8C99DC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8" name="正方形/長方形 647">
          <a:extLst>
            <a:ext uri="{FF2B5EF4-FFF2-40B4-BE49-F238E27FC236}">
              <a16:creationId xmlns:a16="http://schemas.microsoft.com/office/drawing/2014/main" id="{3CEC88D9-F631-426C-B5AD-D32ED486E8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9" name="テキスト ボックス 648">
          <a:extLst>
            <a:ext uri="{FF2B5EF4-FFF2-40B4-BE49-F238E27FC236}">
              <a16:creationId xmlns:a16="http://schemas.microsoft.com/office/drawing/2014/main" id="{AEA8E21B-4BCA-481B-8BA6-58FA0CD522F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50" name="直線コネクタ 649">
          <a:extLst>
            <a:ext uri="{FF2B5EF4-FFF2-40B4-BE49-F238E27FC236}">
              <a16:creationId xmlns:a16="http://schemas.microsoft.com/office/drawing/2014/main" id="{D0F336F4-EE44-45BC-BC0D-D8384D1087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51" name="直線コネクタ 650">
          <a:extLst>
            <a:ext uri="{FF2B5EF4-FFF2-40B4-BE49-F238E27FC236}">
              <a16:creationId xmlns:a16="http://schemas.microsoft.com/office/drawing/2014/main" id="{292521AA-0FB3-4158-A0EA-0DDA72473AE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BA6D9950-35FC-46EB-A922-B067F32D09A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53" name="直線コネクタ 652">
          <a:extLst>
            <a:ext uri="{FF2B5EF4-FFF2-40B4-BE49-F238E27FC236}">
              <a16:creationId xmlns:a16="http://schemas.microsoft.com/office/drawing/2014/main" id="{E4402AF6-93BE-4DD6-AD75-8EF31E7F6D6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4" name="テキスト ボックス 653">
          <a:extLst>
            <a:ext uri="{FF2B5EF4-FFF2-40B4-BE49-F238E27FC236}">
              <a16:creationId xmlns:a16="http://schemas.microsoft.com/office/drawing/2014/main" id="{E3AADE04-25FB-4092-954B-519D0437783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5" name="直線コネクタ 654">
          <a:extLst>
            <a:ext uri="{FF2B5EF4-FFF2-40B4-BE49-F238E27FC236}">
              <a16:creationId xmlns:a16="http://schemas.microsoft.com/office/drawing/2014/main" id="{5FA72757-DD8C-4A07-85E6-E5061B8A1A6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6" name="テキスト ボックス 655">
          <a:extLst>
            <a:ext uri="{FF2B5EF4-FFF2-40B4-BE49-F238E27FC236}">
              <a16:creationId xmlns:a16="http://schemas.microsoft.com/office/drawing/2014/main" id="{7E113505-1169-440B-ACC4-F7F31719E27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7" name="直線コネクタ 656">
          <a:extLst>
            <a:ext uri="{FF2B5EF4-FFF2-40B4-BE49-F238E27FC236}">
              <a16:creationId xmlns:a16="http://schemas.microsoft.com/office/drawing/2014/main" id="{50F93F57-24E2-4AB5-A21E-E5867053F53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8" name="テキスト ボックス 657">
          <a:extLst>
            <a:ext uri="{FF2B5EF4-FFF2-40B4-BE49-F238E27FC236}">
              <a16:creationId xmlns:a16="http://schemas.microsoft.com/office/drawing/2014/main" id="{4B286607-E3A3-47B1-9DC9-00AAD98317D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9" name="直線コネクタ 658">
          <a:extLst>
            <a:ext uri="{FF2B5EF4-FFF2-40B4-BE49-F238E27FC236}">
              <a16:creationId xmlns:a16="http://schemas.microsoft.com/office/drawing/2014/main" id="{FC02C504-45D2-4314-AF53-10B743311C1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60" name="テキスト ボックス 659">
          <a:extLst>
            <a:ext uri="{FF2B5EF4-FFF2-40B4-BE49-F238E27FC236}">
              <a16:creationId xmlns:a16="http://schemas.microsoft.com/office/drawing/2014/main" id="{F3696D0C-6A93-4ACD-92CD-B790C2DBF1B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61" name="直線コネクタ 660">
          <a:extLst>
            <a:ext uri="{FF2B5EF4-FFF2-40B4-BE49-F238E27FC236}">
              <a16:creationId xmlns:a16="http://schemas.microsoft.com/office/drawing/2014/main" id="{C920B055-D558-4708-97CB-4E3AF9E86F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2" name="テキスト ボックス 661">
          <a:extLst>
            <a:ext uri="{FF2B5EF4-FFF2-40B4-BE49-F238E27FC236}">
              <a16:creationId xmlns:a16="http://schemas.microsoft.com/office/drawing/2014/main" id="{F1277CB2-A0F0-4C73-8D69-5644F663797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3" name="【庁舎】&#10;一人当たり面積グラフ枠">
          <a:extLst>
            <a:ext uri="{FF2B5EF4-FFF2-40B4-BE49-F238E27FC236}">
              <a16:creationId xmlns:a16="http://schemas.microsoft.com/office/drawing/2014/main" id="{A8C84781-9B5B-4193-832E-77189572BB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64" name="直線コネクタ 663">
          <a:extLst>
            <a:ext uri="{FF2B5EF4-FFF2-40B4-BE49-F238E27FC236}">
              <a16:creationId xmlns:a16="http://schemas.microsoft.com/office/drawing/2014/main" id="{DAE28FE6-365E-40F1-A0BF-8DDEA1ECB88E}"/>
            </a:ext>
          </a:extLst>
        </xdr:cNvPr>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65" name="【庁舎】&#10;一人当たり面積最小値テキスト">
          <a:extLst>
            <a:ext uri="{FF2B5EF4-FFF2-40B4-BE49-F238E27FC236}">
              <a16:creationId xmlns:a16="http://schemas.microsoft.com/office/drawing/2014/main" id="{730A72BE-2322-494F-BC51-214359F89431}"/>
            </a:ext>
          </a:extLst>
        </xdr:cNvPr>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66" name="直線コネクタ 665">
          <a:extLst>
            <a:ext uri="{FF2B5EF4-FFF2-40B4-BE49-F238E27FC236}">
              <a16:creationId xmlns:a16="http://schemas.microsoft.com/office/drawing/2014/main" id="{C8070C4A-FC45-4834-9460-BE65261E0165}"/>
            </a:ext>
          </a:extLst>
        </xdr:cNvPr>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67" name="【庁舎】&#10;一人当たり面積最大値テキスト">
          <a:extLst>
            <a:ext uri="{FF2B5EF4-FFF2-40B4-BE49-F238E27FC236}">
              <a16:creationId xmlns:a16="http://schemas.microsoft.com/office/drawing/2014/main" id="{E948944C-BDB1-4475-B49C-C6C19FF1B44C}"/>
            </a:ext>
          </a:extLst>
        </xdr:cNvPr>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68" name="直線コネクタ 667">
          <a:extLst>
            <a:ext uri="{FF2B5EF4-FFF2-40B4-BE49-F238E27FC236}">
              <a16:creationId xmlns:a16="http://schemas.microsoft.com/office/drawing/2014/main" id="{F9365ABC-3010-4CDC-B8A3-D0223EA7355F}"/>
            </a:ext>
          </a:extLst>
        </xdr:cNvPr>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69" name="【庁舎】&#10;一人当たり面積平均値テキスト">
          <a:extLst>
            <a:ext uri="{FF2B5EF4-FFF2-40B4-BE49-F238E27FC236}">
              <a16:creationId xmlns:a16="http://schemas.microsoft.com/office/drawing/2014/main" id="{19256E00-FD7D-4A0A-AE7B-B294DE060370}"/>
            </a:ext>
          </a:extLst>
        </xdr:cNvPr>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70" name="フローチャート : 判断 669">
          <a:extLst>
            <a:ext uri="{FF2B5EF4-FFF2-40B4-BE49-F238E27FC236}">
              <a16:creationId xmlns:a16="http://schemas.microsoft.com/office/drawing/2014/main" id="{758C0EC3-B865-4CD9-B4CA-4F7014B78848}"/>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71" name="フローチャート : 判断 670">
          <a:extLst>
            <a:ext uri="{FF2B5EF4-FFF2-40B4-BE49-F238E27FC236}">
              <a16:creationId xmlns:a16="http://schemas.microsoft.com/office/drawing/2014/main" id="{7A72A6C9-801A-4681-9CC5-2178ED88EA16}"/>
            </a:ext>
          </a:extLst>
        </xdr:cNvPr>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FAF35329-25F0-4587-AC8F-D1AB9346A3C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EB046B7-DC4F-43F1-9F65-12240CFE75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262BF63-434D-40C6-88B1-F9348A16C5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F89BC200-1078-44E7-9E54-E4D2CE37A6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38BE8D8-0883-4011-ABD0-0B0595D9EFF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78739</xdr:rowOff>
    </xdr:from>
    <xdr:to>
      <xdr:col>32</xdr:col>
      <xdr:colOff>238125</xdr:colOff>
      <xdr:row>106</xdr:row>
      <xdr:rowOff>8889</xdr:rowOff>
    </xdr:to>
    <xdr:sp macro="" textlink="">
      <xdr:nvSpPr>
        <xdr:cNvPr id="677" name="円/楕円 676">
          <a:extLst>
            <a:ext uri="{FF2B5EF4-FFF2-40B4-BE49-F238E27FC236}">
              <a16:creationId xmlns:a16="http://schemas.microsoft.com/office/drawing/2014/main" id="{FCEFFCE0-A8B9-4741-A29A-5E75D87439A6}"/>
            </a:ext>
          </a:extLst>
        </xdr:cNvPr>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101616</xdr:rowOff>
    </xdr:from>
    <xdr:ext cx="469744" cy="259045"/>
    <xdr:sp macro="" textlink="">
      <xdr:nvSpPr>
        <xdr:cNvPr id="678" name="【庁舎】&#10;一人当たり面積該当値テキスト">
          <a:extLst>
            <a:ext uri="{FF2B5EF4-FFF2-40B4-BE49-F238E27FC236}">
              <a16:creationId xmlns:a16="http://schemas.microsoft.com/office/drawing/2014/main" id="{34BB47BC-6457-484A-B54F-9D5F5C3D4CD8}"/>
            </a:ext>
          </a:extLst>
        </xdr:cNvPr>
        <xdr:cNvSpPr txBox="1"/>
      </xdr:nvSpPr>
      <xdr:spPr>
        <a:xfrm>
          <a:off x="22250400"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33038</xdr:rowOff>
    </xdr:from>
    <xdr:ext cx="469744" cy="259045"/>
    <xdr:sp macro="" textlink="">
      <xdr:nvSpPr>
        <xdr:cNvPr id="679" name="n_1aveValue【庁舎】&#10;一人当たり面積">
          <a:extLst>
            <a:ext uri="{FF2B5EF4-FFF2-40B4-BE49-F238E27FC236}">
              <a16:creationId xmlns:a16="http://schemas.microsoft.com/office/drawing/2014/main" id="{7065E510-225C-4DCE-BB84-9657EC3D33F1}"/>
            </a:ext>
          </a:extLst>
        </xdr:cNvPr>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80" name="正方形/長方形 679">
          <a:extLst>
            <a:ext uri="{FF2B5EF4-FFF2-40B4-BE49-F238E27FC236}">
              <a16:creationId xmlns:a16="http://schemas.microsoft.com/office/drawing/2014/main" id="{B37BFE72-7E70-4CA7-A08D-00B3181CE4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81" name="正方形/長方形 680">
          <a:extLst>
            <a:ext uri="{FF2B5EF4-FFF2-40B4-BE49-F238E27FC236}">
              <a16:creationId xmlns:a16="http://schemas.microsoft.com/office/drawing/2014/main" id="{4A850E89-4E2C-4A0E-B794-EECD6D6838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2" name="テキスト ボックス 681">
          <a:extLst>
            <a:ext uri="{FF2B5EF4-FFF2-40B4-BE49-F238E27FC236}">
              <a16:creationId xmlns:a16="http://schemas.microsoft.com/office/drawing/2014/main" id="{71A46677-4F60-4CEA-BDAE-0FA3B3CC886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施設類型は福祉施設、市民会館、一般廃棄物処理施設、消防施設である。これまで、福祉施設については、施設を民間へ移行するなど規模の適正化に努めるとともに、保全計画を作成している施設については、計画通り予防保全を実施している。その他にも一般廃棄物処理施設の一部においても数年先を見通した修繕計画を策定し、長寿命化に取り組んでいる。このように、一部の施設においては計画的な修繕などが実施されているにも関わらず当該指標は高い水準にあるため、いずれの施設においても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予定）に個別施設計画を策定し、計画に基づいた改修等を推進することで指標の改善に努めていく。また、現在、公共施設の現状を把握するため、構造体耐久性調査を実施しており、調査した施設の大方が耐用年数以上の耐久性を有していることを確認している。今後は、こうした調査に基づく目標耐用年数を設定し、効果的な財政支出に努め、指標の改善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愛知県春日井市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311,708
305,232
92.78
101,780,740
99,286,291
2,319,647
55,970,567
81,080,314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53.5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納税義務者数の増加による個人市民税の増加や新築家屋件数の増加等による固定資産税が増加したため、単年度の財政力指数は前年度と比較して</a:t>
          </a:r>
          <a:r>
            <a:rPr kumimoji="1" lang="en-US" altLang="ja-JP" sz="1300">
              <a:latin typeface="ＭＳ Ｐゴシック"/>
            </a:rPr>
            <a:t>0.01</a:t>
          </a:r>
          <a:r>
            <a:rPr kumimoji="1" lang="ja-JP" altLang="en-US" sz="1300">
              <a:latin typeface="ＭＳ Ｐゴシック"/>
            </a:rPr>
            <a:t>ポイント増加して</a:t>
          </a:r>
          <a:r>
            <a:rPr kumimoji="1" lang="en-US" altLang="ja-JP" sz="1300">
              <a:latin typeface="ＭＳ Ｐゴシック"/>
            </a:rPr>
            <a:t>0.98</a:t>
          </a:r>
          <a:r>
            <a:rPr kumimoji="1" lang="ja-JP" altLang="en-US" sz="1300">
              <a:latin typeface="ＭＳ Ｐゴシック"/>
            </a:rPr>
            <a:t>となったが、３か年平均の財政力指数は前年度と比較して同数値の</a:t>
          </a:r>
          <a:r>
            <a:rPr kumimoji="1" lang="en-US" altLang="ja-JP" sz="1300">
              <a:latin typeface="ＭＳ Ｐゴシック"/>
            </a:rPr>
            <a:t>0.97</a:t>
          </a:r>
          <a:r>
            <a:rPr kumimoji="1" lang="ja-JP" altLang="en-US" sz="1300">
              <a:latin typeface="ＭＳ Ｐゴシック"/>
            </a:rPr>
            <a:t>となった。</a:t>
          </a:r>
        </a:p>
        <a:p>
          <a:r>
            <a:rPr kumimoji="1" lang="ja-JP" altLang="en-US" sz="1300">
              <a:latin typeface="ＭＳ Ｐゴシック"/>
            </a:rPr>
            <a:t>　今後も社会保障関係費の増加が見込まれることから、歳入の確保と歳出の抑制を図り、安定した財政基盤の確保に努める。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128058</xdr:rowOff>
    </xdr:from>
    <xdr:to>
      <xdr:col>7</xdr:col>
      <xdr:colOff>152400</xdr:colOff>
      <xdr:row>38</xdr:row>
      <xdr:rowOff>128058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6431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38</xdr:row>
      <xdr:rowOff>148167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148167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128058</xdr:rowOff>
    </xdr:from>
    <xdr:to>
      <xdr:col>3</xdr:col>
      <xdr:colOff>279400</xdr:colOff>
      <xdr:row>38</xdr:row>
      <xdr:rowOff>148167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77258</xdr:rowOff>
    </xdr:from>
    <xdr:to>
      <xdr:col>6</xdr:col>
      <xdr:colOff>50800</xdr:colOff>
      <xdr:row>39</xdr:row>
      <xdr:rowOff>7408</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17585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77258</xdr:rowOff>
    </xdr:from>
    <xdr:to>
      <xdr:col>2</xdr:col>
      <xdr:colOff>127000</xdr:colOff>
      <xdr:row>39</xdr:row>
      <xdr:rowOff>7408</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17585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年退職者数の減少により人件費が減少したことやごみ処理施設整備事業に係る償還終了により公債費が減少したこと等により、経常経費充当一般財源等は減少したものの、地方交付税等が減少したことにより経常一般財源等が減少したため、前年度と比較して</a:t>
          </a:r>
          <a:r>
            <a:rPr kumimoji="1" lang="en-US" altLang="ja-JP" sz="1300">
              <a:latin typeface="ＭＳ Ｐゴシック"/>
            </a:rPr>
            <a:t>0.8</a:t>
          </a:r>
          <a:r>
            <a:rPr kumimoji="1" lang="ja-JP" altLang="en-US" sz="1300">
              <a:latin typeface="ＭＳ Ｐゴシック"/>
            </a:rPr>
            <a:t>％増加した。</a:t>
          </a:r>
        </a:p>
        <a:p>
          <a:r>
            <a:rPr kumimoji="1" lang="ja-JP" altLang="en-US" sz="1300">
              <a:latin typeface="ＭＳ Ｐゴシック"/>
            </a:rPr>
            <a:t>　今後は、公債費が増加する見込みであるため、企業誘致の推進や収納率の向上を図り、自主財源の確保に努める。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136144</xdr:rowOff>
    </xdr:from>
    <xdr:to>
      <xdr:col>7</xdr:col>
      <xdr:colOff>152400</xdr:colOff>
      <xdr:row>63</xdr:row>
      <xdr:rowOff>41910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6604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136144</xdr:rowOff>
    </xdr:from>
    <xdr:to>
      <xdr:col>6</xdr:col>
      <xdr:colOff>0</xdr:colOff>
      <xdr:row>64</xdr:row>
      <xdr:rowOff>34544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6604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145796</xdr:rowOff>
    </xdr:from>
    <xdr:to>
      <xdr:col>4</xdr:col>
      <xdr:colOff>482600</xdr:colOff>
      <xdr:row>64</xdr:row>
      <xdr:rowOff>34544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7569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145796</xdr:rowOff>
    </xdr:from>
    <xdr:to>
      <xdr:col>3</xdr:col>
      <xdr:colOff>279400</xdr:colOff>
      <xdr:row>64</xdr:row>
      <xdr:rowOff>5588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7569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85344</xdr:rowOff>
    </xdr:from>
    <xdr:to>
      <xdr:col>6</xdr:col>
      <xdr:colOff>50800</xdr:colOff>
      <xdr:row>63</xdr:row>
      <xdr:rowOff>15494</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155194</xdr:rowOff>
    </xdr:from>
    <xdr:to>
      <xdr:col>4</xdr:col>
      <xdr:colOff>533400</xdr:colOff>
      <xdr:row>64</xdr:row>
      <xdr:rowOff>85344</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70121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94996</xdr:rowOff>
    </xdr:from>
    <xdr:to>
      <xdr:col>3</xdr:col>
      <xdr:colOff>330200</xdr:colOff>
      <xdr:row>63</xdr:row>
      <xdr:rowOff>25146</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126238</xdr:rowOff>
    </xdr:from>
    <xdr:to>
      <xdr:col>2</xdr:col>
      <xdr:colOff>127000</xdr:colOff>
      <xdr:row>64</xdr:row>
      <xdr:rowOff>56388</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41165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類似団体と比較して、人口１人あたりの金額が下回っている要因は、人件費である。これは、類似団体と比較して、職員数が少ないためである。</a:t>
          </a:r>
        </a:p>
        <a:p>
          <a:r>
            <a:rPr kumimoji="1" lang="ja-JP" altLang="en-US" sz="1300">
              <a:latin typeface="ＭＳ Ｐゴシック"/>
            </a:rPr>
            <a:t>　前年度と比較して減少しており、これは、定年退職者数の減少や国勢調査に伴う報酬が減少したためである。</a:t>
          </a:r>
        </a:p>
        <a:p>
          <a:r>
            <a:rPr kumimoji="1" lang="ja-JP" altLang="en-US" sz="1300">
              <a:latin typeface="ＭＳ Ｐゴシック"/>
            </a:rPr>
            <a:t>　今後も、退職に伴う人員を適正に補充することにより、職員の年齢構成を平準化するよう努める。</a:t>
          </a: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501</xdr:rowOff>
    </xdr:from>
    <xdr:to>
      <xdr:col>7</xdr:col>
      <xdr:colOff>152400</xdr:colOff>
      <xdr:row>82</xdr:row>
      <xdr:rowOff>6071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059401"/>
          <a:ext cx="8382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163444</xdr:rowOff>
    </xdr:from>
    <xdr:to>
      <xdr:col>6</xdr:col>
      <xdr:colOff>0</xdr:colOff>
      <xdr:row>82</xdr:row>
      <xdr:rowOff>6071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50894"/>
          <a:ext cx="8890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77904</xdr:rowOff>
    </xdr:from>
    <xdr:to>
      <xdr:col>4</xdr:col>
      <xdr:colOff>482600</xdr:colOff>
      <xdr:row>81</xdr:row>
      <xdr:rowOff>163444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65354"/>
          <a:ext cx="889000" cy="8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44182</xdr:rowOff>
    </xdr:from>
    <xdr:to>
      <xdr:col>3</xdr:col>
      <xdr:colOff>279400</xdr:colOff>
      <xdr:row>81</xdr:row>
      <xdr:rowOff>77904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31632"/>
          <a:ext cx="889000" cy="3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121151</xdr:rowOff>
    </xdr:from>
    <xdr:to>
      <xdr:col>7</xdr:col>
      <xdr:colOff>203200</xdr:colOff>
      <xdr:row>82</xdr:row>
      <xdr:rowOff>51301</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902200" y="1400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137678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85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126721</xdr:rowOff>
    </xdr:from>
    <xdr:to>
      <xdr:col>6</xdr:col>
      <xdr:colOff>50800</xdr:colOff>
      <xdr:row>82</xdr:row>
      <xdr:rowOff>56871</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064000" y="140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67048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8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112644</xdr:rowOff>
    </xdr:from>
    <xdr:to>
      <xdr:col>4</xdr:col>
      <xdr:colOff>533400</xdr:colOff>
      <xdr:row>82</xdr:row>
      <xdr:rowOff>42794</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3175000" y="140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52971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27104</xdr:rowOff>
    </xdr:from>
    <xdr:to>
      <xdr:col>3</xdr:col>
      <xdr:colOff>330200</xdr:colOff>
      <xdr:row>81</xdr:row>
      <xdr:rowOff>128704</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2286000" y="139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138881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8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88,190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164832</xdr:rowOff>
    </xdr:from>
    <xdr:to>
      <xdr:col>2</xdr:col>
      <xdr:colOff>127000</xdr:colOff>
      <xdr:row>81</xdr:row>
      <xdr:rowOff>94982</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1397000" y="1388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105159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4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給料表は国家公務員にあわせているが、時限的措置の適用状況や職員構成の相違などの影響で増減しており、今年度は前年度より</a:t>
          </a:r>
          <a:r>
            <a:rPr kumimoji="1" lang="en-US" altLang="ja-JP" sz="1300">
              <a:latin typeface="ＭＳ Ｐゴシック"/>
            </a:rPr>
            <a:t>0.2</a:t>
          </a:r>
          <a:r>
            <a:rPr kumimoji="1" lang="ja-JP" altLang="en-US" sz="1300">
              <a:latin typeface="ＭＳ Ｐゴシック"/>
            </a:rPr>
            <a:t>ポイント低下した。</a:t>
          </a:r>
        </a:p>
        <a:p>
          <a:r>
            <a:rPr kumimoji="1" lang="ja-JP" altLang="en-US" sz="1300">
              <a:latin typeface="ＭＳ Ｐゴシック"/>
            </a:rPr>
            <a:t>　今後も、国や近隣自治体、民間企業等の状況を踏まえ、給与適正化に努める。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109361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179800" y="144843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85672</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144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109361</xdr:rowOff>
    </xdr:from>
    <xdr:to>
      <xdr:col>23</xdr:col>
      <xdr:colOff>406400</xdr:colOff>
      <xdr:row>84</xdr:row>
      <xdr:rowOff>136172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69145</xdr:rowOff>
    </xdr:from>
    <xdr:to>
      <xdr:col>22</xdr:col>
      <xdr:colOff>203200</xdr:colOff>
      <xdr:row>84</xdr:row>
      <xdr:rowOff>136172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4709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69145</xdr:rowOff>
    </xdr:from>
    <xdr:to>
      <xdr:col>21</xdr:col>
      <xdr:colOff>0</xdr:colOff>
      <xdr:row>90</xdr:row>
      <xdr:rowOff>32455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470945"/>
          <a:ext cx="889000" cy="99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3827</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58561</xdr:rowOff>
    </xdr:from>
    <xdr:to>
      <xdr:col>23</xdr:col>
      <xdr:colOff>457200</xdr:colOff>
      <xdr:row>84</xdr:row>
      <xdr:rowOff>160161</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144938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85372</xdr:rowOff>
    </xdr:from>
    <xdr:to>
      <xdr:col>22</xdr:col>
      <xdr:colOff>254000</xdr:colOff>
      <xdr:row>85</xdr:row>
      <xdr:rowOff>15522</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18345</xdr:rowOff>
    </xdr:from>
    <xdr:to>
      <xdr:col>21</xdr:col>
      <xdr:colOff>50800</xdr:colOff>
      <xdr:row>84</xdr:row>
      <xdr:rowOff>119945</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104722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退職者補充を基調とする計画的な新規職員採用と、技術・経験の継承を図る再任用制度の活用を通じ、市全体の職員数の適正化に取り組んでいる。　こうした中、人口千人当たり職員数は前年度に比べ</a:t>
          </a:r>
          <a:r>
            <a:rPr kumimoji="1" lang="en-US" altLang="ja-JP" sz="1300">
              <a:latin typeface="ＭＳ Ｐゴシック"/>
            </a:rPr>
            <a:t>0.11</a:t>
          </a:r>
          <a:r>
            <a:rPr kumimoji="1" lang="ja-JP" altLang="en-US" sz="1300">
              <a:latin typeface="ＭＳ Ｐゴシック"/>
            </a:rPr>
            <a:t>人増加しているが、これは、増大する保育需要に対応するうえで必要な人員を確保するために正規保育士を積極的に採用したことが主な要因である。</a:t>
          </a:r>
        </a:p>
        <a:p>
          <a:r>
            <a:rPr kumimoji="1" lang="ja-JP" altLang="en-US" sz="1300">
              <a:latin typeface="ＭＳ Ｐゴシック"/>
            </a:rPr>
            <a:t>　今後も職員数の管理については、働き方改革や定年延長の動向を注視しつつ、多様な雇用形態による人材活用を通じて適正水準の維持に努めていく。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26307</xdr:rowOff>
    </xdr:from>
    <xdr:to>
      <xdr:col>24</xdr:col>
      <xdr:colOff>558800</xdr:colOff>
      <xdr:row>61</xdr:row>
      <xdr:rowOff>64226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8475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149497</xdr:rowOff>
    </xdr:from>
    <xdr:to>
      <xdr:col>23</xdr:col>
      <xdr:colOff>406400</xdr:colOff>
      <xdr:row>61</xdr:row>
      <xdr:rowOff>26307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364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149497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330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80554</xdr:rowOff>
    </xdr:from>
    <xdr:to>
      <xdr:col>21</xdr:col>
      <xdr:colOff>0</xdr:colOff>
      <xdr:row>60</xdr:row>
      <xdr:rowOff>146050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6755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13426</xdr:rowOff>
    </xdr:from>
    <xdr:to>
      <xdr:col>24</xdr:col>
      <xdr:colOff>609600</xdr:colOff>
      <xdr:row>61</xdr:row>
      <xdr:rowOff>115026</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29953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146957</xdr:rowOff>
    </xdr:from>
    <xdr:to>
      <xdr:col>23</xdr:col>
      <xdr:colOff>457200</xdr:colOff>
      <xdr:row>61</xdr:row>
      <xdr:rowOff>77107</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87284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98697</xdr:rowOff>
    </xdr:from>
    <xdr:to>
      <xdr:col>22</xdr:col>
      <xdr:colOff>254000</xdr:colOff>
      <xdr:row>61</xdr:row>
      <xdr:rowOff>28847</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39024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35577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29754</xdr:rowOff>
    </xdr:from>
    <xdr:to>
      <xdr:col>19</xdr:col>
      <xdr:colOff>533400</xdr:colOff>
      <xdr:row>60</xdr:row>
      <xdr:rowOff>131354</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141531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今年度は前年度と比較して</a:t>
          </a:r>
          <a:r>
            <a:rPr kumimoji="1" lang="en-US" altLang="ja-JP" sz="1300">
              <a:latin typeface="ＭＳ Ｐゴシック"/>
            </a:rPr>
            <a:t>1</a:t>
          </a:r>
          <a:r>
            <a:rPr kumimoji="1" lang="ja-JP" altLang="en-US" sz="1300">
              <a:latin typeface="ＭＳ Ｐゴシック"/>
            </a:rPr>
            <a:t>％減少した。これは、ごみ処理施設整備事業に係る地方債等の償還が終了したことにより、一般会計等の地方債償還額が約</a:t>
          </a:r>
          <a:r>
            <a:rPr kumimoji="1" lang="en-US" altLang="ja-JP" sz="1300">
              <a:latin typeface="ＭＳ Ｐゴシック"/>
            </a:rPr>
            <a:t>16.2</a:t>
          </a:r>
          <a:r>
            <a:rPr kumimoji="1" lang="ja-JP" altLang="en-US" sz="1300">
              <a:latin typeface="ＭＳ Ｐゴシック"/>
            </a:rPr>
            <a:t>億円減少したためである。</a:t>
          </a:r>
        </a:p>
        <a:p>
          <a:r>
            <a:rPr kumimoji="1" lang="ja-JP" altLang="en-US" sz="1300">
              <a:latin typeface="ＭＳ Ｐゴシック"/>
            </a:rPr>
            <a:t>　今後も、計画的な借入を行うことにより、健全な財政運営に努める。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60113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0913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60113</xdr:rowOff>
    </xdr:from>
    <xdr:to>
      <xdr:col>23</xdr:col>
      <xdr:colOff>406400</xdr:colOff>
      <xdr:row>41</xdr:row>
      <xdr:rowOff>164677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895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164677</xdr:rowOff>
    </xdr:from>
    <xdr:to>
      <xdr:col>22</xdr:col>
      <xdr:colOff>203200</xdr:colOff>
      <xdr:row>42</xdr:row>
      <xdr:rowOff>25400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41487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9313</xdr:rowOff>
    </xdr:from>
    <xdr:to>
      <xdr:col>23</xdr:col>
      <xdr:colOff>457200</xdr:colOff>
      <xdr:row>41</xdr:row>
      <xdr:rowOff>110913</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113877</xdr:rowOff>
    </xdr:from>
    <xdr:to>
      <xdr:col>22</xdr:col>
      <xdr:colOff>254000</xdr:colOff>
      <xdr:row>42</xdr:row>
      <xdr:rowOff>44027</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162137</xdr:rowOff>
    </xdr:from>
    <xdr:to>
      <xdr:col>19</xdr:col>
      <xdr:colOff>533400</xdr:colOff>
      <xdr:row>42</xdr:row>
      <xdr:rowOff>92287</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102464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人口急増が始まった昭和</a:t>
          </a:r>
          <a:r>
            <a:rPr kumimoji="1" lang="en-US" altLang="ja-JP" sz="1300">
              <a:latin typeface="ＭＳ Ｐゴシック"/>
            </a:rPr>
            <a:t>40</a:t>
          </a:r>
          <a:r>
            <a:rPr kumimoji="1" lang="ja-JP" altLang="en-US" sz="1300">
              <a:latin typeface="ＭＳ Ｐゴシック"/>
            </a:rPr>
            <a:t>年代半ばからの都市環境整備に多額の地方債を活用したことにより類似団体平均を上回っている。数値を高める主な要因としては、地方債残高及び土地開発公社負債額による影響が大きい。</a:t>
          </a:r>
        </a:p>
        <a:p>
          <a:r>
            <a:rPr kumimoji="1" lang="ja-JP" altLang="en-US" sz="1300">
              <a:latin typeface="ＭＳ Ｐゴシック"/>
            </a:rPr>
            <a:t>　今年度は前年度と比較して、</a:t>
          </a:r>
          <a:r>
            <a:rPr kumimoji="1" lang="en-US" altLang="ja-JP" sz="1300">
              <a:latin typeface="ＭＳ Ｐゴシック"/>
            </a:rPr>
            <a:t>6.9</a:t>
          </a:r>
          <a:r>
            <a:rPr kumimoji="1" lang="ja-JP" altLang="en-US" sz="1300">
              <a:latin typeface="ＭＳ Ｐゴシック"/>
            </a:rPr>
            <a:t>％減少した。これは、公共下水道事業特別会計の地方債の現在高が減少（約</a:t>
          </a:r>
          <a:r>
            <a:rPr kumimoji="1" lang="en-US" altLang="ja-JP" sz="1300">
              <a:latin typeface="ＭＳ Ｐゴシック"/>
            </a:rPr>
            <a:t>13.4</a:t>
          </a:r>
          <a:r>
            <a:rPr kumimoji="1" lang="ja-JP" altLang="en-US" sz="1300">
              <a:latin typeface="ＭＳ Ｐゴシック"/>
            </a:rPr>
            <a:t>億円）、土地開発公社の経営健全化による負債額が減少（約</a:t>
          </a:r>
          <a:r>
            <a:rPr kumimoji="1" lang="en-US" altLang="ja-JP" sz="1300">
              <a:latin typeface="ＭＳ Ｐゴシック"/>
            </a:rPr>
            <a:t>20.5</a:t>
          </a:r>
          <a:r>
            <a:rPr kumimoji="1" lang="ja-JP" altLang="en-US" sz="1300">
              <a:latin typeface="ＭＳ Ｐゴシック"/>
            </a:rPr>
            <a:t>億円）したためである。</a:t>
          </a:r>
        </a:p>
        <a:p>
          <a:r>
            <a:rPr kumimoji="1" lang="ja-JP" altLang="en-US" sz="1300">
              <a:latin typeface="ＭＳ Ｐゴシック"/>
            </a:rPr>
            <a:t>　今後も、地方債の計画的な運用と土地開発公社の経営健全化に努める。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1764</xdr:rowOff>
    </xdr:from>
    <xdr:to>
      <xdr:col>24</xdr:col>
      <xdr:colOff>558800</xdr:colOff>
      <xdr:row>18</xdr:row>
      <xdr:rowOff>94262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087864"/>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94262</xdr:rowOff>
    </xdr:from>
    <xdr:to>
      <xdr:col>23</xdr:col>
      <xdr:colOff>406400</xdr:colOff>
      <xdr:row>19</xdr:row>
      <xdr:rowOff>71614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18036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71614</xdr:rowOff>
    </xdr:from>
    <xdr:to>
      <xdr:col>22</xdr:col>
      <xdr:colOff>203200</xdr:colOff>
      <xdr:row>19</xdr:row>
      <xdr:rowOff>164112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32916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164112</xdr:rowOff>
    </xdr:from>
    <xdr:to>
      <xdr:col>21</xdr:col>
      <xdr:colOff>0</xdr:colOff>
      <xdr:row>20</xdr:row>
      <xdr:rowOff>40922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4216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122414</xdr:rowOff>
    </xdr:from>
    <xdr:to>
      <xdr:col>24</xdr:col>
      <xdr:colOff>609600</xdr:colOff>
      <xdr:row>18</xdr:row>
      <xdr:rowOff>52564</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6967200" y="30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94491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00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43462</xdr:rowOff>
    </xdr:from>
    <xdr:to>
      <xdr:col>23</xdr:col>
      <xdr:colOff>457200</xdr:colOff>
      <xdr:row>18</xdr:row>
      <xdr:rowOff>145062</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6129000" y="31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129839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1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20814</xdr:rowOff>
    </xdr:from>
    <xdr:to>
      <xdr:col>22</xdr:col>
      <xdr:colOff>254000</xdr:colOff>
      <xdr:row>19</xdr:row>
      <xdr:rowOff>122414</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5240000" y="32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107191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6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113312</xdr:rowOff>
    </xdr:from>
    <xdr:to>
      <xdr:col>21</xdr:col>
      <xdr:colOff>50800</xdr:colOff>
      <xdr:row>20</xdr:row>
      <xdr:rowOff>43462</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4351000" y="33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28239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45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161572</xdr:rowOff>
    </xdr:from>
    <xdr:to>
      <xdr:col>19</xdr:col>
      <xdr:colOff>533400</xdr:colOff>
      <xdr:row>20</xdr:row>
      <xdr:rowOff>91722</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3462000" y="34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76499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0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愛知県春日井市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311,708
305,232
92.78
101,780,740
99,286,291
2,319,647
55,970,567
81,080,314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53.5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人件費に係る経常収支比率は、定年退職者数の減少により充当一般財源は減少したものの、経常一般財源等が減少したため前年度と比較すると</a:t>
          </a:r>
          <a:r>
            <a:rPr kumimoji="1" lang="en-US" altLang="ja-JP" sz="1300">
              <a:latin typeface="ＭＳ Ｐゴシック"/>
            </a:rPr>
            <a:t>0.3</a:t>
          </a:r>
          <a:r>
            <a:rPr kumimoji="1" lang="ja-JP" altLang="en-US" sz="1300">
              <a:latin typeface="ＭＳ Ｐゴシック"/>
            </a:rPr>
            <a:t>％増加した。平成</a:t>
          </a:r>
          <a:r>
            <a:rPr kumimoji="1" lang="en-US" altLang="ja-JP" sz="1300">
              <a:latin typeface="ＭＳ Ｐゴシック"/>
            </a:rPr>
            <a:t>29</a:t>
          </a:r>
          <a:r>
            <a:rPr kumimoji="1" lang="ja-JP" altLang="en-US" sz="1300">
              <a:latin typeface="ＭＳ Ｐゴシック"/>
            </a:rPr>
            <a:t>年度以降は、退職者数は減少していくものの、保育や福祉など引き続き高まる行政需要への対応に伴い、人員を増加していくため、計画的かつ効率的な業務遂行を徹底し、人件費の適正化に努める。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35</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0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40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50">
              <a:latin typeface="ＭＳ Ｐゴシック"/>
            </a:rPr>
            <a:t>物件費に係る経常収支比率は、電気の長期契約による、本庁舎や各施設等における光熱水費の減少により充当一般財源は減少したものの、経常一般財源等が減少したため前年度と比較して</a:t>
          </a:r>
          <a:r>
            <a:rPr kumimoji="1" lang="en-US" altLang="ja-JP" sz="1150">
              <a:latin typeface="ＭＳ Ｐゴシック"/>
            </a:rPr>
            <a:t>0.2</a:t>
          </a:r>
          <a:r>
            <a:rPr kumimoji="1" lang="ja-JP" altLang="en-US" sz="1150">
              <a:latin typeface="ＭＳ Ｐゴシック"/>
            </a:rPr>
            <a:t>％増加した。</a:t>
          </a:r>
        </a:p>
        <a:p>
          <a:r>
            <a:rPr kumimoji="1" lang="ja-JP" altLang="en-US" sz="1150">
              <a:latin typeface="ＭＳ Ｐゴシック"/>
            </a:rPr>
            <a:t>　経常収支比率が類似団体平均を上回っているのは、クリーンセンターや衛生プラントを単独で有しており、施設管理に要する経費が他市に比べ多いためである。</a:t>
          </a:r>
        </a:p>
        <a:p>
          <a:r>
            <a:rPr kumimoji="1" lang="ja-JP" altLang="en-US" sz="1150">
              <a:latin typeface="ＭＳ Ｐゴシック"/>
            </a:rPr>
            <a:t>　今後も施設管理に要する経費の見直しなどにより経費の削減に努める。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139700</xdr:rowOff>
    </xdr:from>
    <xdr:to>
      <xdr:col>24</xdr:col>
      <xdr:colOff>31750</xdr:colOff>
      <xdr:row>16</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82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158750</xdr:rowOff>
    </xdr:from>
    <xdr:to>
      <xdr:col>22</xdr:col>
      <xdr:colOff>565150</xdr:colOff>
      <xdr:row>16</xdr:row>
      <xdr:rowOff>139700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3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158750</xdr:rowOff>
    </xdr:from>
    <xdr:to>
      <xdr:col>21</xdr:col>
      <xdr:colOff>361950</xdr:colOff>
      <xdr:row>16</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3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63500</xdr:rowOff>
    </xdr:from>
    <xdr:to>
      <xdr:col>20</xdr:col>
      <xdr:colOff>158750</xdr:colOff>
      <xdr:row>16</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0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88900</xdr:rowOff>
    </xdr:from>
    <xdr:to>
      <xdr:col>22</xdr:col>
      <xdr:colOff>615950</xdr:colOff>
      <xdr:row>17</xdr:row>
      <xdr:rowOff>19050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63500</xdr:rowOff>
    </xdr:from>
    <xdr:to>
      <xdr:col>20</xdr:col>
      <xdr:colOff>209550</xdr:colOff>
      <xdr:row>16</xdr:row>
      <xdr:rowOff>165100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扶助費に係る経常収支比率は、事業所の新規開設や利用者数の増加等により、障がい者等への介護給付及び訓練給付等が増加したため、前年度と比較すると</a:t>
          </a:r>
          <a:r>
            <a:rPr kumimoji="1" lang="en-US" altLang="ja-JP" sz="1300">
              <a:latin typeface="ＭＳ Ｐゴシック"/>
            </a:rPr>
            <a:t>0.4</a:t>
          </a:r>
          <a:r>
            <a:rPr kumimoji="1" lang="ja-JP" altLang="en-US" sz="1300">
              <a:latin typeface="ＭＳ Ｐゴシック"/>
            </a:rPr>
            <a:t>％増加した。</a:t>
          </a:r>
        </a:p>
        <a:p>
          <a:r>
            <a:rPr kumimoji="1" lang="ja-JP" altLang="en-US" sz="1300">
              <a:latin typeface="ＭＳ Ｐゴシック"/>
            </a:rPr>
            <a:t>　今後についても、事業の見直し等により経費の削減に努めるが、高齢化等に伴い、扶助費は増加する見込みである。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0</xdr:rowOff>
    </xdr:from>
    <xdr:to>
      <xdr:col>7</xdr:col>
      <xdr:colOff>15875</xdr:colOff>
      <xdr:row>58</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44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58</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1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44450</xdr:rowOff>
    </xdr:from>
    <xdr:to>
      <xdr:col>3</xdr:col>
      <xdr:colOff>142875</xdr:colOff>
      <xdr:row>57</xdr:row>
      <xdr:rowOff>82550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120650</xdr:rowOff>
    </xdr:from>
    <xdr:to>
      <xdr:col>5</xdr:col>
      <xdr:colOff>600075</xdr:colOff>
      <xdr:row>58</xdr:row>
      <xdr:rowOff>50800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31750</xdr:rowOff>
    </xdr:from>
    <xdr:to>
      <xdr:col>1</xdr:col>
      <xdr:colOff>676275</xdr:colOff>
      <xdr:row>57</xdr:row>
      <xdr:rowOff>133350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その他に係る経常収支比率は、公共下水道事業が地方公営企業法を適用したことに伴い、繰出金の一部が補助費等に算入されたことにより減少したため、前年度と比較すると</a:t>
          </a:r>
          <a:r>
            <a:rPr kumimoji="1" lang="en-US" altLang="ja-JP" sz="1300">
              <a:latin typeface="ＭＳ Ｐゴシック"/>
            </a:rPr>
            <a:t>2.9</a:t>
          </a:r>
          <a:r>
            <a:rPr kumimoji="1" lang="ja-JP" altLang="en-US" sz="1300">
              <a:latin typeface="ＭＳ Ｐゴシック"/>
            </a:rPr>
            <a:t>％減少した。</a:t>
          </a: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59</xdr:row>
      <xdr:rowOff>19050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663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19050</xdr:rowOff>
    </xdr:from>
    <xdr:to>
      <xdr:col>22</xdr:col>
      <xdr:colOff>565150</xdr:colOff>
      <xdr:row>59</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3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114300</xdr:rowOff>
    </xdr:from>
    <xdr:to>
      <xdr:col>21</xdr:col>
      <xdr:colOff>361950</xdr:colOff>
      <xdr:row>59</xdr:row>
      <xdr:rowOff>19050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5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63500</xdr:rowOff>
    </xdr:from>
    <xdr:to>
      <xdr:col>20</xdr:col>
      <xdr:colOff>158750</xdr:colOff>
      <xdr:row>58</xdr:row>
      <xdr:rowOff>114300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86377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139700</xdr:rowOff>
    </xdr:from>
    <xdr:to>
      <xdr:col>22</xdr:col>
      <xdr:colOff>615950</xdr:colOff>
      <xdr:row>59</xdr:row>
      <xdr:rowOff>69850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139700</xdr:rowOff>
    </xdr:from>
    <xdr:to>
      <xdr:col>21</xdr:col>
      <xdr:colOff>412750</xdr:colOff>
      <xdr:row>59</xdr:row>
      <xdr:rowOff>69850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63500</xdr:rowOff>
    </xdr:from>
    <xdr:to>
      <xdr:col>20</xdr:col>
      <xdr:colOff>209550</xdr:colOff>
      <xdr:row>58</xdr:row>
      <xdr:rowOff>165100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12700</xdr:rowOff>
    </xdr:from>
    <xdr:to>
      <xdr:col>19</xdr:col>
      <xdr:colOff>6350</xdr:colOff>
      <xdr:row>58</xdr:row>
      <xdr:rowOff>114300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補助費等に係る経常収支比率は、公共下水道事業が地方公営企業法を適用したことに伴い、繰出金の一部が補助費等に算入されたことにより増加したため、前年度と比較すると</a:t>
          </a:r>
          <a:r>
            <a:rPr kumimoji="1" lang="en-US" altLang="ja-JP" sz="1300">
              <a:latin typeface="ＭＳ Ｐゴシック"/>
            </a:rPr>
            <a:t>2.8</a:t>
          </a:r>
          <a:r>
            <a:rPr kumimoji="1" lang="ja-JP" altLang="en-US" sz="1300">
              <a:latin typeface="ＭＳ Ｐゴシック"/>
            </a:rPr>
            <a:t>％増加した。</a:t>
          </a:r>
        </a:p>
        <a:p>
          <a:r>
            <a:rPr kumimoji="1" lang="ja-JP" altLang="en-US" sz="1300">
              <a:latin typeface="ＭＳ Ｐゴシック"/>
            </a:rPr>
            <a:t>　今後は、補助金等の見直し、廃止による経費の削減に努める。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72136</xdr:rowOff>
    </xdr:from>
    <xdr:to>
      <xdr:col>24</xdr:col>
      <xdr:colOff>31750</xdr:colOff>
      <xdr:row>35</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90143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35</xdr:row>
      <xdr:rowOff>10414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9014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44704</xdr:rowOff>
    </xdr:from>
    <xdr:to>
      <xdr:col>21</xdr:col>
      <xdr:colOff>361950</xdr:colOff>
      <xdr:row>35</xdr:row>
      <xdr:rowOff>10414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8740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44704</xdr:rowOff>
    </xdr:from>
    <xdr:to>
      <xdr:col>20</xdr:col>
      <xdr:colOff>158750</xdr:colOff>
      <xdr:row>34</xdr:row>
      <xdr:rowOff>44704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87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77995</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07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21336</xdr:rowOff>
    </xdr:from>
    <xdr:to>
      <xdr:col>22</xdr:col>
      <xdr:colOff>615950</xdr:colOff>
      <xdr:row>34</xdr:row>
      <xdr:rowOff>122936</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133113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165354</xdr:rowOff>
    </xdr:from>
    <xdr:to>
      <xdr:col>20</xdr:col>
      <xdr:colOff>209550</xdr:colOff>
      <xdr:row>34</xdr:row>
      <xdr:rowOff>95504</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105681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165354</xdr:rowOff>
    </xdr:from>
    <xdr:to>
      <xdr:col>19</xdr:col>
      <xdr:colOff>6350</xdr:colOff>
      <xdr:row>34</xdr:row>
      <xdr:rowOff>95504</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105681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公債費に係る経常収支比率は、ごみ処理施設整備事業に係る地方債償還が終了したことなどにより充当一般財源は減少したものの、経常一般財源等が減少したため前年度と同水準となった。</a:t>
          </a:r>
        </a:p>
        <a:p>
          <a:r>
            <a:rPr kumimoji="1" lang="ja-JP" altLang="en-US" sz="1300">
              <a:latin typeface="ＭＳ Ｐゴシック"/>
            </a:rPr>
            <a:t>　今後も計画的に借入を行うなど、安定した財政運営に努める。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02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78</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02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58420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公債費以外の経常収支比率は、前年度と比較すると</a:t>
          </a:r>
          <a:r>
            <a:rPr kumimoji="1" lang="en-US" altLang="ja-JP" sz="1300">
              <a:latin typeface="ＭＳ Ｐゴシック"/>
            </a:rPr>
            <a:t>0.8</a:t>
          </a:r>
          <a:r>
            <a:rPr kumimoji="1" lang="ja-JP" altLang="en-US" sz="1300">
              <a:latin typeface="ＭＳ Ｐゴシック"/>
            </a:rPr>
            <a:t>％増加した。</a:t>
          </a:r>
        </a:p>
        <a:p>
          <a:r>
            <a:rPr kumimoji="1" lang="ja-JP" altLang="en-US" sz="1300">
              <a:latin typeface="ＭＳ Ｐゴシック"/>
            </a:rPr>
            <a:t>　この主な要因としては、定年退職者数の減少により人件費が減少したことや、電気の長期契約により、本庁舎や各施設等における光熱水費が減少したことにより物件費が減少したものの、経常一般財源等が減少したためである。</a:t>
          </a:r>
        </a:p>
        <a:p>
          <a:r>
            <a:rPr kumimoji="1" lang="ja-JP" altLang="en-US" sz="1300">
              <a:latin typeface="ＭＳ Ｐゴシック"/>
            </a:rPr>
            <a:t>　今後、各経費を見直しによる支出の抑制に努める。　</a:t>
          </a:r>
        </a:p>
      </xdr:txBody>
    </xdr:sp>
    <xdr:clientData/>
  </xdr:twoCellAnchor>
  <xdr:oneCellAnchor>
    <xdr:from>
      <xdr:col>18</xdr:col>
      <xdr:colOff>44450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40132</xdr:rowOff>
    </xdr:from>
    <xdr:to>
      <xdr:col>24</xdr:col>
      <xdr:colOff>31750</xdr:colOff>
      <xdr:row>78</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132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40132</xdr:rowOff>
    </xdr:from>
    <xdr:to>
      <xdr:col>22</xdr:col>
      <xdr:colOff>565150</xdr:colOff>
      <xdr:row>78</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78994</xdr:rowOff>
    </xdr:from>
    <xdr:to>
      <xdr:col>21</xdr:col>
      <xdr:colOff>361950</xdr:colOff>
      <xdr:row>78</xdr:row>
      <xdr:rowOff>44704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806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77</xdr:row>
      <xdr:rowOff>133858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25908</xdr:rowOff>
    </xdr:from>
    <xdr:to>
      <xdr:col>24</xdr:col>
      <xdr:colOff>82550</xdr:colOff>
      <xdr:row>78</xdr:row>
      <xdr:rowOff>127508</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169435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160782</xdr:rowOff>
    </xdr:from>
    <xdr:to>
      <xdr:col>22</xdr:col>
      <xdr:colOff>615950</xdr:colOff>
      <xdr:row>78</xdr:row>
      <xdr:rowOff>90932</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75709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165354</xdr:rowOff>
    </xdr:from>
    <xdr:to>
      <xdr:col>21</xdr:col>
      <xdr:colOff>412750</xdr:colOff>
      <xdr:row>78</xdr:row>
      <xdr:rowOff>95504</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28194</xdr:rowOff>
    </xdr:from>
    <xdr:to>
      <xdr:col>20</xdr:col>
      <xdr:colOff>209550</xdr:colOff>
      <xdr:row>77</xdr:row>
      <xdr:rowOff>129794</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83058</xdr:rowOff>
    </xdr:from>
    <xdr:to>
      <xdr:col>19</xdr:col>
      <xdr:colOff>6350</xdr:colOff>
      <xdr:row>78</xdr:row>
      <xdr:rowOff>13208</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169435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愛知県春日井市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75956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56210</xdr:rowOff>
    </xdr:from>
    <xdr:to>
      <xdr:col>4</xdr:col>
      <xdr:colOff>1117600</xdr:colOff>
      <xdr:row>19</xdr:row>
      <xdr:rowOff>65779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61385"/>
          <a:ext cx="6477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56210</xdr:rowOff>
    </xdr:from>
    <xdr:to>
      <xdr:col>4</xdr:col>
      <xdr:colOff>469900</xdr:colOff>
      <xdr:row>19</xdr:row>
      <xdr:rowOff>79756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61385"/>
          <a:ext cx="6985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79756</xdr:rowOff>
    </xdr:from>
    <xdr:to>
      <xdr:col>3</xdr:col>
      <xdr:colOff>904875</xdr:colOff>
      <xdr:row>19</xdr:row>
      <xdr:rowOff>133771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4931"/>
          <a:ext cx="698500" cy="5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111564</xdr:rowOff>
    </xdr:from>
    <xdr:to>
      <xdr:col>3</xdr:col>
      <xdr:colOff>206375</xdr:colOff>
      <xdr:row>19</xdr:row>
      <xdr:rowOff>133771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16739"/>
          <a:ext cx="698500" cy="2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14979</xdr:rowOff>
    </xdr:from>
    <xdr:to>
      <xdr:col>5</xdr:col>
      <xdr:colOff>34925</xdr:colOff>
      <xdr:row>19</xdr:row>
      <xdr:rowOff>116579</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32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95006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47,333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5410</xdr:rowOff>
    </xdr:from>
    <xdr:to>
      <xdr:col>4</xdr:col>
      <xdr:colOff>520700</xdr:colOff>
      <xdr:row>19</xdr:row>
      <xdr:rowOff>107010</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31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91787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6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47,626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28956</xdr:rowOff>
    </xdr:from>
    <xdr:to>
      <xdr:col>3</xdr:col>
      <xdr:colOff>955675</xdr:colOff>
      <xdr:row>19</xdr:row>
      <xdr:rowOff>130556</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33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115333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46,905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82971</xdr:rowOff>
    </xdr:from>
    <xdr:to>
      <xdr:col>3</xdr:col>
      <xdr:colOff>257175</xdr:colOff>
      <xdr:row>20</xdr:row>
      <xdr:rowOff>13121</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388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169348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7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45,251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60764</xdr:rowOff>
    </xdr:from>
    <xdr:to>
      <xdr:col>2</xdr:col>
      <xdr:colOff>692150</xdr:colOff>
      <xdr:row>19</xdr:row>
      <xdr:rowOff>162364</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36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147141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260959</xdr:rowOff>
    </xdr:from>
    <xdr:to>
      <xdr:col>4</xdr:col>
      <xdr:colOff>1117600</xdr:colOff>
      <xdr:row>35</xdr:row>
      <xdr:rowOff>292850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71309"/>
          <a:ext cx="647700" cy="3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176835</xdr:rowOff>
    </xdr:from>
    <xdr:to>
      <xdr:col>4</xdr:col>
      <xdr:colOff>469900</xdr:colOff>
      <xdr:row>35</xdr:row>
      <xdr:rowOff>260959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87185"/>
          <a:ext cx="698500" cy="8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113170</xdr:rowOff>
    </xdr:from>
    <xdr:to>
      <xdr:col>3</xdr:col>
      <xdr:colOff>904875</xdr:colOff>
      <xdr:row>35</xdr:row>
      <xdr:rowOff>176835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23520"/>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48209</xdr:rowOff>
    </xdr:from>
    <xdr:to>
      <xdr:col>3</xdr:col>
      <xdr:colOff>206375</xdr:colOff>
      <xdr:row>35</xdr:row>
      <xdr:rowOff>113170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58559"/>
          <a:ext cx="698500" cy="6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94569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242050</xdr:rowOff>
    </xdr:from>
    <xdr:to>
      <xdr:col>5</xdr:col>
      <xdr:colOff>34925</xdr:colOff>
      <xdr:row>36</xdr:row>
      <xdr:rowOff>750</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5600700" y="685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214127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210159</xdr:rowOff>
    </xdr:from>
    <xdr:to>
      <xdr:col>4</xdr:col>
      <xdr:colOff>520700</xdr:colOff>
      <xdr:row>35</xdr:row>
      <xdr:rowOff>311759</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953000" y="6820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296536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0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126035</xdr:rowOff>
    </xdr:from>
    <xdr:to>
      <xdr:col>3</xdr:col>
      <xdr:colOff>955675</xdr:colOff>
      <xdr:row>35</xdr:row>
      <xdr:rowOff>227635</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254500" y="673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212412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2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62370</xdr:rowOff>
    </xdr:from>
    <xdr:to>
      <xdr:col>3</xdr:col>
      <xdr:colOff>257175</xdr:colOff>
      <xdr:row>35</xdr:row>
      <xdr:rowOff>163970</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3556000" y="667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148747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7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340309</xdr:rowOff>
    </xdr:from>
    <xdr:to>
      <xdr:col>2</xdr:col>
      <xdr:colOff>692150</xdr:colOff>
      <xdr:row>35</xdr:row>
      <xdr:rowOff>99009</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2857500" y="660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109186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7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愛知県春日井市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311,708
305,232
92.78
101,780,740
99,286,291
2,319,647
55,970,567
81,080,314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53.5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77315</xdr:rowOff>
    </xdr:from>
    <xdr:to>
      <xdr:col>6</xdr:col>
      <xdr:colOff>511175</xdr:colOff>
      <xdr:row>35</xdr:row>
      <xdr:rowOff>100632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078065"/>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a:extLst>
            <a:ext uri="{FF2B5EF4-FFF2-40B4-BE49-F238E27FC236}">
              <a16:creationId xmlns:a16="http://schemas.microsoft.com/office/drawing/2014/main" id="{00000000-0008-0000-0600-00003D000000}"/>
            </a:ext>
          </a:extLst>
        </xdr:cNvPr>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77315</xdr:rowOff>
    </xdr:from>
    <xdr:to>
      <xdr:col>5</xdr:col>
      <xdr:colOff>358775</xdr:colOff>
      <xdr:row>35</xdr:row>
      <xdr:rowOff>79738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7806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79738</xdr:rowOff>
    </xdr:from>
    <xdr:to>
      <xdr:col>4</xdr:col>
      <xdr:colOff>155575</xdr:colOff>
      <xdr:row>35</xdr:row>
      <xdr:rowOff>146284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80488"/>
          <a:ext cx="889000" cy="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88357</xdr:rowOff>
    </xdr:from>
    <xdr:to>
      <xdr:col>2</xdr:col>
      <xdr:colOff>638175</xdr:colOff>
      <xdr:row>35</xdr:row>
      <xdr:rowOff>146284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089107"/>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49832</xdr:rowOff>
    </xdr:from>
    <xdr:to>
      <xdr:col>6</xdr:col>
      <xdr:colOff>561975</xdr:colOff>
      <xdr:row>35</xdr:row>
      <xdr:rowOff>151432</xdr:rowOff>
    </xdr:to>
    <xdr:sp macro="" textlink="">
      <xdr:nvSpPr>
        <xdr:cNvPr id="78" name="円/楕円 77">
          <a:extLst>
            <a:ext uri="{FF2B5EF4-FFF2-40B4-BE49-F238E27FC236}">
              <a16:creationId xmlns:a16="http://schemas.microsoft.com/office/drawing/2014/main" id="{00000000-0008-0000-0600-00004E000000}"/>
            </a:ext>
          </a:extLst>
        </xdr:cNvPr>
        <xdr:cNvSpPr/>
      </xdr:nvSpPr>
      <xdr:spPr>
        <a:xfrm>
          <a:off x="4584700" y="60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28259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2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26515</xdr:rowOff>
    </xdr:from>
    <xdr:to>
      <xdr:col>5</xdr:col>
      <xdr:colOff>409575</xdr:colOff>
      <xdr:row>35</xdr:row>
      <xdr:rowOff>128115</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3746500" y="60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119242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11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28938</xdr:rowOff>
    </xdr:from>
    <xdr:to>
      <xdr:col>4</xdr:col>
      <xdr:colOff>206375</xdr:colOff>
      <xdr:row>35</xdr:row>
      <xdr:rowOff>130538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2857500" y="60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12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95484</xdr:rowOff>
    </xdr:from>
    <xdr:to>
      <xdr:col>3</xdr:col>
      <xdr:colOff>3175</xdr:colOff>
      <xdr:row>36</xdr:row>
      <xdr:rowOff>25634</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1968500" y="60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16761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18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37557</xdr:rowOff>
    </xdr:from>
    <xdr:to>
      <xdr:col>1</xdr:col>
      <xdr:colOff>485775</xdr:colOff>
      <xdr:row>35</xdr:row>
      <xdr:rowOff>139157</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079500" y="60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130284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13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10693</xdr:rowOff>
    </xdr:from>
    <xdr:to>
      <xdr:col>6</xdr:col>
      <xdr:colOff>511175</xdr:colOff>
      <xdr:row>56</xdr:row>
      <xdr:rowOff>17437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11893"/>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8179</xdr:rowOff>
    </xdr:from>
    <xdr:to>
      <xdr:col>5</xdr:col>
      <xdr:colOff>358775</xdr:colOff>
      <xdr:row>56</xdr:row>
      <xdr:rowOff>17437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0937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8179</xdr:rowOff>
    </xdr:from>
    <xdr:to>
      <xdr:col>4</xdr:col>
      <xdr:colOff>155575</xdr:colOff>
      <xdr:row>56</xdr:row>
      <xdr:rowOff>83769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09379"/>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83769</xdr:rowOff>
    </xdr:from>
    <xdr:to>
      <xdr:col>2</xdr:col>
      <xdr:colOff>638175</xdr:colOff>
      <xdr:row>56</xdr:row>
      <xdr:rowOff>152121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84969"/>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131343</xdr:rowOff>
    </xdr:from>
    <xdr:to>
      <xdr:col>6</xdr:col>
      <xdr:colOff>561975</xdr:colOff>
      <xdr:row>56</xdr:row>
      <xdr:rowOff>61493</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4584700" y="95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109770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44,386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138087</xdr:rowOff>
    </xdr:from>
    <xdr:to>
      <xdr:col>5</xdr:col>
      <xdr:colOff>409575</xdr:colOff>
      <xdr:row>56</xdr:row>
      <xdr:rowOff>68237</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3746500" y="95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59364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128829</xdr:rowOff>
    </xdr:from>
    <xdr:to>
      <xdr:col>4</xdr:col>
      <xdr:colOff>206375</xdr:colOff>
      <xdr:row>56</xdr:row>
      <xdr:rowOff>58979</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2857500" y="95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50106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5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32969</xdr:rowOff>
    </xdr:from>
    <xdr:to>
      <xdr:col>3</xdr:col>
      <xdr:colOff>3175</xdr:colOff>
      <xdr:row>56</xdr:row>
      <xdr:rowOff>134569</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968500" y="96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125696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7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101321</xdr:rowOff>
    </xdr:from>
    <xdr:to>
      <xdr:col>1</xdr:col>
      <xdr:colOff>485775</xdr:colOff>
      <xdr:row>57</xdr:row>
      <xdr:rowOff>31471</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079500" y="97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22598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22200</xdr:rowOff>
    </xdr:from>
    <xdr:to>
      <xdr:col>6</xdr:col>
      <xdr:colOff>511175</xdr:colOff>
      <xdr:row>76</xdr:row>
      <xdr:rowOff>28067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52400"/>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139640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69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22200</xdr:rowOff>
    </xdr:from>
    <xdr:to>
      <xdr:col>5</xdr:col>
      <xdr:colOff>358775</xdr:colOff>
      <xdr:row>76</xdr:row>
      <xdr:rowOff>49555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52400"/>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106266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7" y="133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49555</xdr:rowOff>
    </xdr:from>
    <xdr:to>
      <xdr:col>4</xdr:col>
      <xdr:colOff>155575</xdr:colOff>
      <xdr:row>76</xdr:row>
      <xdr:rowOff>106705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797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95445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106705</xdr:rowOff>
    </xdr:from>
    <xdr:to>
      <xdr:col>2</xdr:col>
      <xdr:colOff>638175</xdr:colOff>
      <xdr:row>76</xdr:row>
      <xdr:rowOff>140919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36905"/>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114952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7"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148717</xdr:rowOff>
    </xdr:from>
    <xdr:to>
      <xdr:col>6</xdr:col>
      <xdr:colOff>561975</xdr:colOff>
      <xdr:row>76</xdr:row>
      <xdr:rowOff>78867</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4584700" y="130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5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142849</xdr:rowOff>
    </xdr:from>
    <xdr:to>
      <xdr:col>5</xdr:col>
      <xdr:colOff>409575</xdr:colOff>
      <xdr:row>76</xdr:row>
      <xdr:rowOff>73000</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3746500" y="13001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89526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7" y="1277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170205</xdr:rowOff>
    </xdr:from>
    <xdr:to>
      <xdr:col>4</xdr:col>
      <xdr:colOff>206375</xdr:colOff>
      <xdr:row>76</xdr:row>
      <xdr:rowOff>100355</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2857500" y="130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116882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7" y="128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55905</xdr:rowOff>
    </xdr:from>
    <xdr:to>
      <xdr:col>3</xdr:col>
      <xdr:colOff>3175</xdr:colOff>
      <xdr:row>76</xdr:row>
      <xdr:rowOff>157505</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968500" y="130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2582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7" y="1286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90119</xdr:rowOff>
    </xdr:from>
    <xdr:to>
      <xdr:col>1</xdr:col>
      <xdr:colOff>485775</xdr:colOff>
      <xdr:row>77</xdr:row>
      <xdr:rowOff>20269</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079500" y="131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36796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7" y="128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540</xdr:rowOff>
    </xdr:from>
    <xdr:to>
      <xdr:col>6</xdr:col>
      <xdr:colOff>511175</xdr:colOff>
      <xdr:row>97</xdr:row>
      <xdr:rowOff>63652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31190"/>
          <a:ext cx="838200" cy="6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54756</xdr:rowOff>
    </xdr:from>
    <xdr:to>
      <xdr:col>5</xdr:col>
      <xdr:colOff>358775</xdr:colOff>
      <xdr:row>97</xdr:row>
      <xdr:rowOff>63652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685406"/>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54756</xdr:rowOff>
    </xdr:from>
    <xdr:to>
      <xdr:col>4</xdr:col>
      <xdr:colOff>155575</xdr:colOff>
      <xdr:row>97</xdr:row>
      <xdr:rowOff>161359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85406"/>
          <a:ext cx="889000" cy="1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161359</xdr:rowOff>
    </xdr:from>
    <xdr:to>
      <xdr:col>2</xdr:col>
      <xdr:colOff>638175</xdr:colOff>
      <xdr:row>98</xdr:row>
      <xdr:rowOff>12255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92009"/>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121190</xdr:rowOff>
    </xdr:from>
    <xdr:to>
      <xdr:col>6</xdr:col>
      <xdr:colOff>561975</xdr:colOff>
      <xdr:row>97</xdr:row>
      <xdr:rowOff>51340</xdr:rowOff>
    </xdr:to>
    <xdr:sp macro="" textlink="">
      <xdr:nvSpPr>
        <xdr:cNvPr id="251" name="円/楕円 250">
          <a:extLst>
            <a:ext uri="{FF2B5EF4-FFF2-40B4-BE49-F238E27FC236}">
              <a16:creationId xmlns:a16="http://schemas.microsoft.com/office/drawing/2014/main" id="{00000000-0008-0000-0600-0000FB000000}"/>
            </a:ext>
          </a:extLst>
        </xdr:cNvPr>
        <xdr:cNvSpPr/>
      </xdr:nvSpPr>
      <xdr:spPr>
        <a:xfrm>
          <a:off x="4584700" y="165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99617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12852</xdr:rowOff>
    </xdr:from>
    <xdr:to>
      <xdr:col>5</xdr:col>
      <xdr:colOff>409575</xdr:colOff>
      <xdr:row>97</xdr:row>
      <xdr:rowOff>114452</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3746500" y="166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105579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3956</xdr:rowOff>
    </xdr:from>
    <xdr:to>
      <xdr:col>4</xdr:col>
      <xdr:colOff>206375</xdr:colOff>
      <xdr:row>97</xdr:row>
      <xdr:rowOff>105556</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2857500" y="166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96683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2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110559</xdr:rowOff>
    </xdr:from>
    <xdr:to>
      <xdr:col>3</xdr:col>
      <xdr:colOff>3175</xdr:colOff>
      <xdr:row>98</xdr:row>
      <xdr:rowOff>40709</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1968500" y="167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31836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132905</xdr:rowOff>
    </xdr:from>
    <xdr:to>
      <xdr:col>1</xdr:col>
      <xdr:colOff>485775</xdr:colOff>
      <xdr:row>98</xdr:row>
      <xdr:rowOff>63055</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079500" y="167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54182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21266</xdr:rowOff>
    </xdr:from>
    <xdr:to>
      <xdr:col>15</xdr:col>
      <xdr:colOff>180975</xdr:colOff>
      <xdr:row>37</xdr:row>
      <xdr:rowOff>46260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93466"/>
          <a:ext cx="838200" cy="1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41478</xdr:rowOff>
    </xdr:from>
    <xdr:to>
      <xdr:col>14</xdr:col>
      <xdr:colOff>28575</xdr:colOff>
      <xdr:row>37</xdr:row>
      <xdr:rowOff>46260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85128"/>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41478</xdr:rowOff>
    </xdr:from>
    <xdr:to>
      <xdr:col>12</xdr:col>
      <xdr:colOff>511175</xdr:colOff>
      <xdr:row>37</xdr:row>
      <xdr:rowOff>98914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85128"/>
          <a:ext cx="8890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63748</xdr:rowOff>
    </xdr:from>
    <xdr:to>
      <xdr:col>11</xdr:col>
      <xdr:colOff>307975</xdr:colOff>
      <xdr:row>37</xdr:row>
      <xdr:rowOff>98914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07398"/>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141916</xdr:rowOff>
    </xdr:from>
    <xdr:to>
      <xdr:col>15</xdr:col>
      <xdr:colOff>231775</xdr:colOff>
      <xdr:row>36</xdr:row>
      <xdr:rowOff>72066</xdr:rowOff>
    </xdr:to>
    <xdr:sp macro="" textlink="">
      <xdr:nvSpPr>
        <xdr:cNvPr id="308" name="円/楕円 307">
          <a:extLst>
            <a:ext uri="{FF2B5EF4-FFF2-40B4-BE49-F238E27FC236}">
              <a16:creationId xmlns:a16="http://schemas.microsoft.com/office/drawing/2014/main" id="{00000000-0008-0000-0600-000034010000}"/>
            </a:ext>
          </a:extLst>
        </xdr:cNvPr>
        <xdr:cNvSpPr/>
      </xdr:nvSpPr>
      <xdr:spPr>
        <a:xfrm>
          <a:off x="10426700" y="61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120343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2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28,217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166910</xdr:rowOff>
    </xdr:from>
    <xdr:to>
      <xdr:col>14</xdr:col>
      <xdr:colOff>79375</xdr:colOff>
      <xdr:row>37</xdr:row>
      <xdr:rowOff>97060</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9588500" y="63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88187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162128</xdr:rowOff>
    </xdr:from>
    <xdr:to>
      <xdr:col>12</xdr:col>
      <xdr:colOff>561975</xdr:colOff>
      <xdr:row>37</xdr:row>
      <xdr:rowOff>92278</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8699500" y="63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83405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48114</xdr:rowOff>
    </xdr:from>
    <xdr:to>
      <xdr:col>11</xdr:col>
      <xdr:colOff>358775</xdr:colOff>
      <xdr:row>37</xdr:row>
      <xdr:rowOff>149714</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7810500" y="63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140841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12948</xdr:rowOff>
    </xdr:from>
    <xdr:to>
      <xdr:col>10</xdr:col>
      <xdr:colOff>155575</xdr:colOff>
      <xdr:row>37</xdr:row>
      <xdr:rowOff>114548</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6921500" y="63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105675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150167</xdr:rowOff>
    </xdr:from>
    <xdr:to>
      <xdr:col>15</xdr:col>
      <xdr:colOff>180975</xdr:colOff>
      <xdr:row>57</xdr:row>
      <xdr:rowOff>115354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51367"/>
          <a:ext cx="838200" cy="13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690</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115354</xdr:rowOff>
    </xdr:from>
    <xdr:to>
      <xdr:col>14</xdr:col>
      <xdr:colOff>28575</xdr:colOff>
      <xdr:row>58</xdr:row>
      <xdr:rowOff>77015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88004"/>
          <a:ext cx="889000" cy="13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43133</xdr:rowOff>
    </xdr:from>
    <xdr:to>
      <xdr:col>12</xdr:col>
      <xdr:colOff>511175</xdr:colOff>
      <xdr:row>58</xdr:row>
      <xdr:rowOff>77015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15783"/>
          <a:ext cx="889000" cy="20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43133</xdr:rowOff>
    </xdr:from>
    <xdr:to>
      <xdr:col>11</xdr:col>
      <xdr:colOff>307975</xdr:colOff>
      <xdr:row>58</xdr:row>
      <xdr:rowOff>110570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15783"/>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99367</xdr:rowOff>
    </xdr:from>
    <xdr:to>
      <xdr:col>15</xdr:col>
      <xdr:colOff>231775</xdr:colOff>
      <xdr:row>57</xdr:row>
      <xdr:rowOff>29517</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97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122244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64554</xdr:rowOff>
    </xdr:from>
    <xdr:to>
      <xdr:col>14</xdr:col>
      <xdr:colOff>79375</xdr:colOff>
      <xdr:row>57</xdr:row>
      <xdr:rowOff>166154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98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157281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26215</xdr:rowOff>
    </xdr:from>
    <xdr:to>
      <xdr:col>12</xdr:col>
      <xdr:colOff>561975</xdr:colOff>
      <xdr:row>58</xdr:row>
      <xdr:rowOff>127815</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997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118942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6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163783</xdr:rowOff>
    </xdr:from>
    <xdr:to>
      <xdr:col>11</xdr:col>
      <xdr:colOff>358775</xdr:colOff>
      <xdr:row>57</xdr:row>
      <xdr:rowOff>93933</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97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110460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5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59770</xdr:rowOff>
    </xdr:from>
    <xdr:to>
      <xdr:col>10</xdr:col>
      <xdr:colOff>155575</xdr:colOff>
      <xdr:row>58</xdr:row>
      <xdr:rowOff>161370</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100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152497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109982</xdr:rowOff>
    </xdr:from>
    <xdr:to>
      <xdr:col>15</xdr:col>
      <xdr:colOff>180975</xdr:colOff>
      <xdr:row>74</xdr:row>
      <xdr:rowOff>164236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797282"/>
          <a:ext cx="8382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169930</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28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164236</xdr:rowOff>
    </xdr:from>
    <xdr:to>
      <xdr:col>14</xdr:col>
      <xdr:colOff>28575</xdr:colOff>
      <xdr:row>75</xdr:row>
      <xdr:rowOff>111620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851536"/>
          <a:ext cx="889000" cy="1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59182</xdr:rowOff>
    </xdr:from>
    <xdr:to>
      <xdr:col>15</xdr:col>
      <xdr:colOff>231775</xdr:colOff>
      <xdr:row>74</xdr:row>
      <xdr:rowOff>160782</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27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82059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59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113436</xdr:rowOff>
    </xdr:from>
    <xdr:to>
      <xdr:col>14</xdr:col>
      <xdr:colOff>79375</xdr:colOff>
      <xdr:row>75</xdr:row>
      <xdr:rowOff>43586</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28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60113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5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60820</xdr:rowOff>
    </xdr:from>
    <xdr:to>
      <xdr:col>12</xdr:col>
      <xdr:colOff>561975</xdr:colOff>
      <xdr:row>75</xdr:row>
      <xdr:rowOff>162421</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2919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7497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6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79121</xdr:rowOff>
    </xdr:from>
    <xdr:to>
      <xdr:col>15</xdr:col>
      <xdr:colOff>180975</xdr:colOff>
      <xdr:row>97</xdr:row>
      <xdr:rowOff>162731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09771"/>
          <a:ext cx="8382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162731</xdr:rowOff>
    </xdr:from>
    <xdr:to>
      <xdr:col>14</xdr:col>
      <xdr:colOff>28575</xdr:colOff>
      <xdr:row>98</xdr:row>
      <xdr:rowOff>87294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93381"/>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a:extLst>
            <a:ext uri="{FF2B5EF4-FFF2-40B4-BE49-F238E27FC236}">
              <a16:creationId xmlns:a16="http://schemas.microsoft.com/office/drawing/2014/main" id="{00000000-0008-0000-0600-0000CB010000}"/>
            </a:ext>
          </a:extLst>
        </xdr:cNvPr>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28321</xdr:rowOff>
    </xdr:from>
    <xdr:to>
      <xdr:col>15</xdr:col>
      <xdr:colOff>231775</xdr:colOff>
      <xdr:row>97</xdr:row>
      <xdr:rowOff>129921</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10426700" y="166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6748</xdr:rowOff>
    </xdr:from>
    <xdr:ext cx="534377"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63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111931</xdr:rowOff>
    </xdr:from>
    <xdr:to>
      <xdr:col>14</xdr:col>
      <xdr:colOff>79375</xdr:colOff>
      <xdr:row>98</xdr:row>
      <xdr:rowOff>42081</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9588500" y="167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33208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8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36494</xdr:rowOff>
    </xdr:from>
    <xdr:to>
      <xdr:col>12</xdr:col>
      <xdr:colOff>561975</xdr:colOff>
      <xdr:row>98</xdr:row>
      <xdr:rowOff>138094</xdr:rowOff>
    </xdr:to>
    <xdr:sp macro="" textlink="">
      <xdr:nvSpPr>
        <xdr:cNvPr id="470" name="円/楕円 469">
          <a:extLst>
            <a:ext uri="{FF2B5EF4-FFF2-40B4-BE49-F238E27FC236}">
              <a16:creationId xmlns:a16="http://schemas.microsoft.com/office/drawing/2014/main" id="{00000000-0008-0000-0600-0000D6010000}"/>
            </a:ext>
          </a:extLst>
        </xdr:cNvPr>
        <xdr:cNvSpPr/>
      </xdr:nvSpPr>
      <xdr:spPr>
        <a:xfrm>
          <a:off x="8699500" y="1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129221</xdr:rowOff>
    </xdr:from>
    <xdr:ext cx="469744"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15427" y="1693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66222</xdr:rowOff>
    </xdr:from>
    <xdr:to>
      <xdr:col>19</xdr:col>
      <xdr:colOff>644525</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814300" y="6238422"/>
          <a:ext cx="889000" cy="5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15422</xdr:rowOff>
    </xdr:from>
    <xdr:to>
      <xdr:col>18</xdr:col>
      <xdr:colOff>492125</xdr:colOff>
      <xdr:row>36</xdr:row>
      <xdr:rowOff>117022</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2763500" y="6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108149</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28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48964</xdr:rowOff>
    </xdr:from>
    <xdr:to>
      <xdr:col>23</xdr:col>
      <xdr:colOff>517525</xdr:colOff>
      <xdr:row>76</xdr:row>
      <xdr:rowOff>60947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5481300" y="13079164"/>
          <a:ext cx="8382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149397</xdr:rowOff>
    </xdr:from>
    <xdr:to>
      <xdr:col>22</xdr:col>
      <xdr:colOff>365125</xdr:colOff>
      <xdr:row>76</xdr:row>
      <xdr:rowOff>48964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4592300" y="13008147"/>
          <a:ext cx="889000" cy="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127165</xdr:rowOff>
    </xdr:from>
    <xdr:to>
      <xdr:col>21</xdr:col>
      <xdr:colOff>161925</xdr:colOff>
      <xdr:row>75</xdr:row>
      <xdr:rowOff>149397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3703300" y="12985915"/>
          <a:ext cx="8890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112687</xdr:rowOff>
    </xdr:from>
    <xdr:to>
      <xdr:col>19</xdr:col>
      <xdr:colOff>644525</xdr:colOff>
      <xdr:row>75</xdr:row>
      <xdr:rowOff>127165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814300" y="1297143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10147</xdr:rowOff>
    </xdr:from>
    <xdr:to>
      <xdr:col>23</xdr:col>
      <xdr:colOff>568325</xdr:colOff>
      <xdr:row>76</xdr:row>
      <xdr:rowOff>111747</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62687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160024</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30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26,134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169614</xdr:rowOff>
    </xdr:from>
    <xdr:to>
      <xdr:col>22</xdr:col>
      <xdr:colOff>415925</xdr:colOff>
      <xdr:row>76</xdr:row>
      <xdr:rowOff>99764</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5430500" y="130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90891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98596</xdr:rowOff>
    </xdr:from>
    <xdr:to>
      <xdr:col>21</xdr:col>
      <xdr:colOff>212725</xdr:colOff>
      <xdr:row>76</xdr:row>
      <xdr:rowOff>28746</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4541500" y="129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19874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05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76365</xdr:rowOff>
    </xdr:from>
    <xdr:to>
      <xdr:col>20</xdr:col>
      <xdr:colOff>9525</xdr:colOff>
      <xdr:row>76</xdr:row>
      <xdr:rowOff>6514</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3652500" y="12935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169091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2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61887</xdr:rowOff>
    </xdr:from>
    <xdr:to>
      <xdr:col>18</xdr:col>
      <xdr:colOff>492125</xdr:colOff>
      <xdr:row>75</xdr:row>
      <xdr:rowOff>163488</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2763500" y="12920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154615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98225</xdr:rowOff>
    </xdr:from>
    <xdr:to>
      <xdr:col>23</xdr:col>
      <xdr:colOff>517525</xdr:colOff>
      <xdr:row>95</xdr:row>
      <xdr:rowOff>150476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38597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92256</xdr:rowOff>
    </xdr:from>
    <xdr:ext cx="469744"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380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150476</xdr:rowOff>
    </xdr:from>
    <xdr:to>
      <xdr:col>22</xdr:col>
      <xdr:colOff>365125</xdr:colOff>
      <xdr:row>96</xdr:row>
      <xdr:rowOff>65132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438226"/>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65132</xdr:rowOff>
    </xdr:from>
    <xdr:to>
      <xdr:col>21</xdr:col>
      <xdr:colOff>161925</xdr:colOff>
      <xdr:row>96</xdr:row>
      <xdr:rowOff>149388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524332"/>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134148</xdr:rowOff>
    </xdr:from>
    <xdr:to>
      <xdr:col>19</xdr:col>
      <xdr:colOff>644525</xdr:colOff>
      <xdr:row>96</xdr:row>
      <xdr:rowOff>149388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250448"/>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2230</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79427" y="164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47425</xdr:rowOff>
    </xdr:from>
    <xdr:to>
      <xdr:col>23</xdr:col>
      <xdr:colOff>568325</xdr:colOff>
      <xdr:row>95</xdr:row>
      <xdr:rowOff>149025</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3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70302</xdr:rowOff>
    </xdr:from>
    <xdr:ext cx="469744"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1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99676</xdr:rowOff>
    </xdr:from>
    <xdr:to>
      <xdr:col>22</xdr:col>
      <xdr:colOff>415925</xdr:colOff>
      <xdr:row>96</xdr:row>
      <xdr:rowOff>29826</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3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20953</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7" y="1648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14332</xdr:rowOff>
    </xdr:from>
    <xdr:to>
      <xdr:col>21</xdr:col>
      <xdr:colOff>212725</xdr:colOff>
      <xdr:row>96</xdr:row>
      <xdr:rowOff>115932</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4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107059</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7" y="1656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98588</xdr:rowOff>
    </xdr:from>
    <xdr:to>
      <xdr:col>20</xdr:col>
      <xdr:colOff>9525</xdr:colOff>
      <xdr:row>97</xdr:row>
      <xdr:rowOff>28738</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5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19865</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7" y="1665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83348</xdr:rowOff>
    </xdr:from>
    <xdr:to>
      <xdr:col>18</xdr:col>
      <xdr:colOff>492125</xdr:colOff>
      <xdr:row>95</xdr:row>
      <xdr:rowOff>13498</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19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93</xdr:row>
      <xdr:rowOff>30025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7" y="1597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68834</xdr:rowOff>
    </xdr:from>
    <xdr:to>
      <xdr:col>32</xdr:col>
      <xdr:colOff>187325</xdr:colOff>
      <xdr:row>39</xdr:row>
      <xdr:rowOff>581</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241034"/>
          <a:ext cx="838200" cy="44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581</xdr:rowOff>
    </xdr:from>
    <xdr:to>
      <xdr:col>31</xdr:col>
      <xdr:colOff>34925</xdr:colOff>
      <xdr:row>39</xdr:row>
      <xdr:rowOff>2213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68713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2213</xdr:rowOff>
    </xdr:from>
    <xdr:to>
      <xdr:col>29</xdr:col>
      <xdr:colOff>517525</xdr:colOff>
      <xdr:row>39</xdr:row>
      <xdr:rowOff>3683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68876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3683</xdr:rowOff>
    </xdr:from>
    <xdr:to>
      <xdr:col>28</xdr:col>
      <xdr:colOff>314325</xdr:colOff>
      <xdr:row>39</xdr:row>
      <xdr:rowOff>5152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690233"/>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18034</xdr:rowOff>
    </xdr:from>
    <xdr:to>
      <xdr:col>32</xdr:col>
      <xdr:colOff>238125</xdr:colOff>
      <xdr:row>36</xdr:row>
      <xdr:rowOff>119634</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21107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40911</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0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121231</xdr:rowOff>
    </xdr:from>
    <xdr:to>
      <xdr:col>31</xdr:col>
      <xdr:colOff>85725</xdr:colOff>
      <xdr:row>39</xdr:row>
      <xdr:rowOff>51381</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1272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42508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729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122863</xdr:rowOff>
    </xdr:from>
    <xdr:to>
      <xdr:col>29</xdr:col>
      <xdr:colOff>568325</xdr:colOff>
      <xdr:row>39</xdr:row>
      <xdr:rowOff>53013</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0383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44140</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124333</xdr:rowOff>
    </xdr:from>
    <xdr:to>
      <xdr:col>28</xdr:col>
      <xdr:colOff>365125</xdr:colOff>
      <xdr:row>39</xdr:row>
      <xdr:rowOff>54483</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9494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45610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125802</xdr:rowOff>
    </xdr:from>
    <xdr:to>
      <xdr:col>27</xdr:col>
      <xdr:colOff>161925</xdr:colOff>
      <xdr:row>39</xdr:row>
      <xdr:rowOff>55952</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8605500" y="66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47079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73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76149</xdr:rowOff>
    </xdr:from>
    <xdr:to>
      <xdr:col>32</xdr:col>
      <xdr:colOff>187325</xdr:colOff>
      <xdr:row>58</xdr:row>
      <xdr:rowOff>76240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02024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75967</xdr:rowOff>
    </xdr:from>
    <xdr:to>
      <xdr:col>31</xdr:col>
      <xdr:colOff>34925</xdr:colOff>
      <xdr:row>58</xdr:row>
      <xdr:rowOff>76149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02006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75829</xdr:rowOff>
    </xdr:from>
    <xdr:to>
      <xdr:col>29</xdr:col>
      <xdr:colOff>517525</xdr:colOff>
      <xdr:row>58</xdr:row>
      <xdr:rowOff>75967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01992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75555</xdr:rowOff>
    </xdr:from>
    <xdr:to>
      <xdr:col>28</xdr:col>
      <xdr:colOff>314325</xdr:colOff>
      <xdr:row>58</xdr:row>
      <xdr:rowOff>75829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01965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25440</xdr:rowOff>
    </xdr:from>
    <xdr:to>
      <xdr:col>32</xdr:col>
      <xdr:colOff>238125</xdr:colOff>
      <xdr:row>58</xdr:row>
      <xdr:rowOff>127040</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21107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111817</xdr:rowOff>
    </xdr:from>
    <xdr:ext cx="469744"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88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25349</xdr:rowOff>
    </xdr:from>
    <xdr:to>
      <xdr:col>31</xdr:col>
      <xdr:colOff>85725</xdr:colOff>
      <xdr:row>58</xdr:row>
      <xdr:rowOff>126949</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1272500" y="99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118076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7" y="1006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25167</xdr:rowOff>
    </xdr:from>
    <xdr:to>
      <xdr:col>29</xdr:col>
      <xdr:colOff>568325</xdr:colOff>
      <xdr:row>58</xdr:row>
      <xdr:rowOff>126767</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0383500" y="99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117894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7" y="1006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25029</xdr:rowOff>
    </xdr:from>
    <xdr:to>
      <xdr:col>28</xdr:col>
      <xdr:colOff>365125</xdr:colOff>
      <xdr:row>58</xdr:row>
      <xdr:rowOff>126629</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9494500" y="99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117756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7" y="1006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24755</xdr:rowOff>
    </xdr:from>
    <xdr:to>
      <xdr:col>27</xdr:col>
      <xdr:colOff>161925</xdr:colOff>
      <xdr:row>58</xdr:row>
      <xdr:rowOff>126355</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8605500" y="996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117482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7" y="1006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a:extLst>
            <a:ext uri="{FF2B5EF4-FFF2-40B4-BE49-F238E27FC236}">
              <a16:creationId xmlns:a16="http://schemas.microsoft.com/office/drawing/2014/main" id="{00000000-0008-0000-0600-000043030000}"/>
            </a:ext>
          </a:extLst>
        </xdr:cNvPr>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a:extLst>
            <a:ext uri="{FF2B5EF4-FFF2-40B4-BE49-F238E27FC236}">
              <a16:creationId xmlns:a16="http://schemas.microsoft.com/office/drawing/2014/main" id="{00000000-0008-0000-0600-000045030000}"/>
            </a:ext>
          </a:extLst>
        </xdr:cNvPr>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52718</xdr:rowOff>
    </xdr:from>
    <xdr:to>
      <xdr:col>32</xdr:col>
      <xdr:colOff>187325</xdr:colOff>
      <xdr:row>77</xdr:row>
      <xdr:rowOff>100343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1323300" y="12911468"/>
          <a:ext cx="8382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0" name="繰出金平均値テキスト">
          <a:extLst>
            <a:ext uri="{FF2B5EF4-FFF2-40B4-BE49-F238E27FC236}">
              <a16:creationId xmlns:a16="http://schemas.microsoft.com/office/drawing/2014/main" id="{00000000-0008-0000-0600-000048030000}"/>
            </a:ext>
          </a:extLst>
        </xdr:cNvPr>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52718</xdr:rowOff>
    </xdr:from>
    <xdr:to>
      <xdr:col>31</xdr:col>
      <xdr:colOff>34925</xdr:colOff>
      <xdr:row>75</xdr:row>
      <xdr:rowOff>83845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0434300" y="12911468"/>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a:extLst>
            <a:ext uri="{FF2B5EF4-FFF2-40B4-BE49-F238E27FC236}">
              <a16:creationId xmlns:a16="http://schemas.microsoft.com/office/drawing/2014/main" id="{00000000-0008-0000-0600-00004B030000}"/>
            </a:ext>
          </a:extLst>
        </xdr:cNvPr>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83845</xdr:rowOff>
    </xdr:from>
    <xdr:to>
      <xdr:col>29</xdr:col>
      <xdr:colOff>517525</xdr:colOff>
      <xdr:row>75</xdr:row>
      <xdr:rowOff>113335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9545300" y="12942595"/>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113335</xdr:rowOff>
    </xdr:from>
    <xdr:to>
      <xdr:col>28</xdr:col>
      <xdr:colOff>314325</xdr:colOff>
      <xdr:row>76</xdr:row>
      <xdr:rowOff>18542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8656300" y="12972085"/>
          <a:ext cx="8890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49543</xdr:rowOff>
    </xdr:from>
    <xdr:to>
      <xdr:col>32</xdr:col>
      <xdr:colOff>238125</xdr:colOff>
      <xdr:row>77</xdr:row>
      <xdr:rowOff>151143</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2110700" y="132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135920</xdr:rowOff>
    </xdr:from>
    <xdr:ext cx="534377" cy="259045"/>
    <xdr:sp macro="" textlink="">
      <xdr:nvSpPr>
        <xdr:cNvPr id="859" name="繰出金該当値テキスト">
          <a:extLst>
            <a:ext uri="{FF2B5EF4-FFF2-40B4-BE49-F238E27FC236}">
              <a16:creationId xmlns:a16="http://schemas.microsoft.com/office/drawing/2014/main" id="{00000000-0008-0000-0600-00005B030000}"/>
            </a:ext>
          </a:extLst>
        </xdr:cNvPr>
        <xdr:cNvSpPr txBox="1"/>
      </xdr:nvSpPr>
      <xdr:spPr>
        <a:xfrm>
          <a:off x="22212300" y="131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1918</xdr:rowOff>
    </xdr:from>
    <xdr:to>
      <xdr:col>31</xdr:col>
      <xdr:colOff>85725</xdr:colOff>
      <xdr:row>75</xdr:row>
      <xdr:rowOff>103518</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21272500" y="128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120045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33045</xdr:rowOff>
    </xdr:from>
    <xdr:to>
      <xdr:col>29</xdr:col>
      <xdr:colOff>568325</xdr:colOff>
      <xdr:row>75</xdr:row>
      <xdr:rowOff>134645</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20383500" y="128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151172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62535</xdr:rowOff>
    </xdr:from>
    <xdr:to>
      <xdr:col>28</xdr:col>
      <xdr:colOff>365125</xdr:colOff>
      <xdr:row>75</xdr:row>
      <xdr:rowOff>164136</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19494500" y="12921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9212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139192</xdr:rowOff>
    </xdr:from>
    <xdr:to>
      <xdr:col>27</xdr:col>
      <xdr:colOff>161925</xdr:colOff>
      <xdr:row>76</xdr:row>
      <xdr:rowOff>69342</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186055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85869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28,217</a:t>
          </a:r>
          <a:r>
            <a:rPr kumimoji="1" lang="ja-JP" altLang="en-US" sz="1300">
              <a:latin typeface="ＭＳ Ｐゴシック"/>
            </a:rPr>
            <a:t>円となっており、類似団体平均と比較すると低い水準となっている。これは、公共下水道事業が地方公営企業法を適用したことに伴い増加したものの、クリーンセンターや衛生プラントを単独で有しているため、一部事務組合に対する負担金が少ないためである。</a:t>
          </a:r>
        </a:p>
        <a:p>
          <a:r>
            <a:rPr kumimoji="1" lang="ja-JP" altLang="en-US" sz="1300">
              <a:latin typeface="ＭＳ Ｐゴシック"/>
            </a:rPr>
            <a:t>普通建設事業費（うち新規整備）は、住民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20,780</a:t>
          </a:r>
          <a:r>
            <a:rPr kumimoji="1" lang="ja-JP" altLang="en-US" sz="1300">
              <a:latin typeface="ＭＳ Ｐゴシック"/>
            </a:rPr>
            <a:t>円となっており、類似団体平均と比較すると高い水準となっている。これは、一般廃棄物最終処分場の建設工事やＪＲ春日井駅の自由通路新設及び橋上駅舎化工事が増加したためである。</a:t>
          </a:r>
        </a:p>
        <a:p>
          <a:r>
            <a:rPr kumimoji="1" lang="ja-JP" altLang="en-US" sz="1300">
              <a:latin typeface="ＭＳ Ｐゴシック"/>
            </a:rPr>
            <a:t>繰出金は、住民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27,533</a:t>
          </a:r>
          <a:r>
            <a:rPr kumimoji="1" lang="ja-JP" altLang="en-US" sz="1300">
              <a:latin typeface="ＭＳ Ｐゴシック"/>
            </a:rPr>
            <a:t>円となっており、類似団体平均と比較すると低い水準となっている。これは、公共下水道事業が地方公営企業法を適用したことに伴い減少したためである。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愛知県春日井市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311,708
305,232
92.78
101,780,740
99,286,291
2,319,647
55,970,567
81,080,314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53.5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87449</xdr:rowOff>
    </xdr:from>
    <xdr:to>
      <xdr:col>6</xdr:col>
      <xdr:colOff>511175</xdr:colOff>
      <xdr:row>39</xdr:row>
      <xdr:rowOff>104322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02549"/>
          <a:ext cx="838200" cy="18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87449</xdr:rowOff>
    </xdr:from>
    <xdr:to>
      <xdr:col>5</xdr:col>
      <xdr:colOff>358775</xdr:colOff>
      <xdr:row>39</xdr:row>
      <xdr:rowOff>29210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02549"/>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29210</xdr:rowOff>
    </xdr:from>
    <xdr:to>
      <xdr:col>4</xdr:col>
      <xdr:colOff>155575</xdr:colOff>
      <xdr:row>39</xdr:row>
      <xdr:rowOff>37919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71576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169091</xdr:rowOff>
    </xdr:from>
    <xdr:to>
      <xdr:col>2</xdr:col>
      <xdr:colOff>638175</xdr:colOff>
      <xdr:row>39</xdr:row>
      <xdr:rowOff>37919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84191"/>
          <a:ext cx="8890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53522</xdr:rowOff>
    </xdr:from>
    <xdr:to>
      <xdr:col>6</xdr:col>
      <xdr:colOff>561975</xdr:colOff>
      <xdr:row>39</xdr:row>
      <xdr:rowOff>155122</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7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139899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5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36649</xdr:rowOff>
    </xdr:from>
    <xdr:to>
      <xdr:col>5</xdr:col>
      <xdr:colOff>409575</xdr:colOff>
      <xdr:row>38</xdr:row>
      <xdr:rowOff>138249</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129376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64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149860</xdr:rowOff>
    </xdr:from>
    <xdr:to>
      <xdr:col>4</xdr:col>
      <xdr:colOff>206375</xdr:colOff>
      <xdr:row>39</xdr:row>
      <xdr:rowOff>80010</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71137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158569</xdr:rowOff>
    </xdr:from>
    <xdr:to>
      <xdr:col>3</xdr:col>
      <xdr:colOff>3175</xdr:colOff>
      <xdr:row>39</xdr:row>
      <xdr:rowOff>88719</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6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79846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76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118291</xdr:rowOff>
    </xdr:from>
    <xdr:to>
      <xdr:col>1</xdr:col>
      <xdr:colOff>485775</xdr:colOff>
      <xdr:row>39</xdr:row>
      <xdr:rowOff>48441</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39568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58057</xdr:rowOff>
    </xdr:from>
    <xdr:to>
      <xdr:col>6</xdr:col>
      <xdr:colOff>511175</xdr:colOff>
      <xdr:row>57</xdr:row>
      <xdr:rowOff>75594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830707"/>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156159</xdr:rowOff>
    </xdr:from>
    <xdr:to>
      <xdr:col>5</xdr:col>
      <xdr:colOff>358775</xdr:colOff>
      <xdr:row>57</xdr:row>
      <xdr:rowOff>58057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757359"/>
          <a:ext cx="889000" cy="7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156159</xdr:rowOff>
    </xdr:from>
    <xdr:to>
      <xdr:col>4</xdr:col>
      <xdr:colOff>155575</xdr:colOff>
      <xdr:row>57</xdr:row>
      <xdr:rowOff>120987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57359"/>
          <a:ext cx="889000" cy="1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97931</xdr:rowOff>
    </xdr:from>
    <xdr:to>
      <xdr:col>2</xdr:col>
      <xdr:colOff>638175</xdr:colOff>
      <xdr:row>57</xdr:row>
      <xdr:rowOff>120987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870581"/>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a:extLst>
            <a:ext uri="{FF2B5EF4-FFF2-40B4-BE49-F238E27FC236}">
              <a16:creationId xmlns:a16="http://schemas.microsoft.com/office/drawing/2014/main" id="{00000000-0008-0000-0700-000087000000}"/>
            </a:ext>
          </a:extLst>
        </xdr:cNvPr>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24794</xdr:rowOff>
    </xdr:from>
    <xdr:to>
      <xdr:col>6</xdr:col>
      <xdr:colOff>561975</xdr:colOff>
      <xdr:row>57</xdr:row>
      <xdr:rowOff>126394</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4584700" y="97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3221</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7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7257</xdr:rowOff>
    </xdr:from>
    <xdr:to>
      <xdr:col>5</xdr:col>
      <xdr:colOff>409575</xdr:colOff>
      <xdr:row>57</xdr:row>
      <xdr:rowOff>108857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3746500" y="97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99984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8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105359</xdr:rowOff>
    </xdr:from>
    <xdr:to>
      <xdr:col>4</xdr:col>
      <xdr:colOff>206375</xdr:colOff>
      <xdr:row>57</xdr:row>
      <xdr:rowOff>35509</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2857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26636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7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70187</xdr:rowOff>
    </xdr:from>
    <xdr:to>
      <xdr:col>3</xdr:col>
      <xdr:colOff>3175</xdr:colOff>
      <xdr:row>58</xdr:row>
      <xdr:rowOff>337</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968500" y="98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162914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9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47131</xdr:rowOff>
    </xdr:from>
    <xdr:to>
      <xdr:col>1</xdr:col>
      <xdr:colOff>485775</xdr:colOff>
      <xdr:row>57</xdr:row>
      <xdr:rowOff>148731</xdr:rowOff>
    </xdr:to>
    <xdr:sp macro="" textlink="">
      <xdr:nvSpPr>
        <xdr:cNvPr id="150" name="円/楕円 149">
          <a:extLst>
            <a:ext uri="{FF2B5EF4-FFF2-40B4-BE49-F238E27FC236}">
              <a16:creationId xmlns:a16="http://schemas.microsoft.com/office/drawing/2014/main" id="{00000000-0008-0000-0700-000096000000}"/>
            </a:ext>
          </a:extLst>
        </xdr:cNvPr>
        <xdr:cNvSpPr/>
      </xdr:nvSpPr>
      <xdr:spPr>
        <a:xfrm>
          <a:off x="1079500" y="98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139858</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9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22216</xdr:rowOff>
    </xdr:from>
    <xdr:to>
      <xdr:col>6</xdr:col>
      <xdr:colOff>511175</xdr:colOff>
      <xdr:row>77</xdr:row>
      <xdr:rowOff>88199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223866"/>
          <a:ext cx="838200" cy="6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88199</xdr:rowOff>
    </xdr:from>
    <xdr:to>
      <xdr:col>5</xdr:col>
      <xdr:colOff>358775</xdr:colOff>
      <xdr:row>77</xdr:row>
      <xdr:rowOff>110765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289849"/>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110765</xdr:rowOff>
    </xdr:from>
    <xdr:to>
      <xdr:col>4</xdr:col>
      <xdr:colOff>155575</xdr:colOff>
      <xdr:row>78</xdr:row>
      <xdr:rowOff>61666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312415"/>
          <a:ext cx="889000" cy="1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61666</xdr:rowOff>
    </xdr:from>
    <xdr:to>
      <xdr:col>2</xdr:col>
      <xdr:colOff>638175</xdr:colOff>
      <xdr:row>78</xdr:row>
      <xdr:rowOff>89229</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34766"/>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a:extLst>
            <a:ext uri="{FF2B5EF4-FFF2-40B4-BE49-F238E27FC236}">
              <a16:creationId xmlns:a16="http://schemas.microsoft.com/office/drawing/2014/main" id="{00000000-0008-0000-0700-0000C3000000}"/>
            </a:ext>
          </a:extLst>
        </xdr:cNvPr>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142866</xdr:rowOff>
    </xdr:from>
    <xdr:to>
      <xdr:col>6</xdr:col>
      <xdr:colOff>561975</xdr:colOff>
      <xdr:row>77</xdr:row>
      <xdr:rowOff>73016</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4584700" y="131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121293</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15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37399</xdr:rowOff>
    </xdr:from>
    <xdr:to>
      <xdr:col>5</xdr:col>
      <xdr:colOff>409575</xdr:colOff>
      <xdr:row>77</xdr:row>
      <xdr:rowOff>138999</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3746500" y="132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130126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4" y="1333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59965</xdr:rowOff>
    </xdr:from>
    <xdr:to>
      <xdr:col>4</xdr:col>
      <xdr:colOff>206375</xdr:colOff>
      <xdr:row>77</xdr:row>
      <xdr:rowOff>161565</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2857500" y="132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152692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4" y="1335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10866</xdr:rowOff>
    </xdr:from>
    <xdr:to>
      <xdr:col>3</xdr:col>
      <xdr:colOff>3175</xdr:colOff>
      <xdr:row>78</xdr:row>
      <xdr:rowOff>112466</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968500" y="133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103593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4" y="1347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38429</xdr:rowOff>
    </xdr:from>
    <xdr:to>
      <xdr:col>1</xdr:col>
      <xdr:colOff>485775</xdr:colOff>
      <xdr:row>78</xdr:row>
      <xdr:rowOff>140029</xdr:rowOff>
    </xdr:to>
    <xdr:sp macro="" textlink="">
      <xdr:nvSpPr>
        <xdr:cNvPr id="210" name="円/楕円 209">
          <a:extLst>
            <a:ext uri="{FF2B5EF4-FFF2-40B4-BE49-F238E27FC236}">
              <a16:creationId xmlns:a16="http://schemas.microsoft.com/office/drawing/2014/main" id="{00000000-0008-0000-0700-0000D2000000}"/>
            </a:ext>
          </a:extLst>
        </xdr:cNvPr>
        <xdr:cNvSpPr/>
      </xdr:nvSpPr>
      <xdr:spPr>
        <a:xfrm>
          <a:off x="1079500" y="134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131156</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4" y="1350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152524</xdr:rowOff>
    </xdr:from>
    <xdr:to>
      <xdr:col>6</xdr:col>
      <xdr:colOff>511175</xdr:colOff>
      <xdr:row>96</xdr:row>
      <xdr:rowOff>141849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40274"/>
          <a:ext cx="838200" cy="1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141849</xdr:rowOff>
    </xdr:from>
    <xdr:to>
      <xdr:col>5</xdr:col>
      <xdr:colOff>358775</xdr:colOff>
      <xdr:row>97</xdr:row>
      <xdr:rowOff>37630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01049"/>
          <a:ext cx="889000" cy="6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12302</xdr:rowOff>
    </xdr:from>
    <xdr:to>
      <xdr:col>4</xdr:col>
      <xdr:colOff>155575</xdr:colOff>
      <xdr:row>97</xdr:row>
      <xdr:rowOff>37630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471502"/>
          <a:ext cx="889000" cy="19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12302</xdr:rowOff>
    </xdr:from>
    <xdr:to>
      <xdr:col>2</xdr:col>
      <xdr:colOff>638175</xdr:colOff>
      <xdr:row>97</xdr:row>
      <xdr:rowOff>75555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471502"/>
          <a:ext cx="889000" cy="2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a:extLst>
            <a:ext uri="{FF2B5EF4-FFF2-40B4-BE49-F238E27FC236}">
              <a16:creationId xmlns:a16="http://schemas.microsoft.com/office/drawing/2014/main" id="{00000000-0008-0000-0700-0000FB000000}"/>
            </a:ext>
          </a:extLst>
        </xdr:cNvPr>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101724</xdr:rowOff>
    </xdr:from>
    <xdr:to>
      <xdr:col>6</xdr:col>
      <xdr:colOff>561975</xdr:colOff>
      <xdr:row>96</xdr:row>
      <xdr:rowOff>31874</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4584700" y="163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124601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91049</xdr:rowOff>
    </xdr:from>
    <xdr:to>
      <xdr:col>5</xdr:col>
      <xdr:colOff>409575</xdr:colOff>
      <xdr:row>97</xdr:row>
      <xdr:rowOff>21199</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3746500" y="1655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37726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158280</xdr:rowOff>
    </xdr:from>
    <xdr:to>
      <xdr:col>4</xdr:col>
      <xdr:colOff>206375</xdr:colOff>
      <xdr:row>97</xdr:row>
      <xdr:rowOff>88430</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28575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104957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132952</xdr:rowOff>
    </xdr:from>
    <xdr:to>
      <xdr:col>3</xdr:col>
      <xdr:colOff>3175</xdr:colOff>
      <xdr:row>96</xdr:row>
      <xdr:rowOff>63102</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968500" y="164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79629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1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24755</xdr:rowOff>
    </xdr:from>
    <xdr:to>
      <xdr:col>1</xdr:col>
      <xdr:colOff>485775</xdr:colOff>
      <xdr:row>97</xdr:row>
      <xdr:rowOff>126355</xdr:rowOff>
    </xdr:to>
    <xdr:sp macro="" textlink="">
      <xdr:nvSpPr>
        <xdr:cNvPr id="266" name="円/楕円 265">
          <a:extLst>
            <a:ext uri="{FF2B5EF4-FFF2-40B4-BE49-F238E27FC236}">
              <a16:creationId xmlns:a16="http://schemas.microsoft.com/office/drawing/2014/main" id="{00000000-0008-0000-0700-00000A010000}"/>
            </a:ext>
          </a:extLst>
        </xdr:cNvPr>
        <xdr:cNvSpPr/>
      </xdr:nvSpPr>
      <xdr:spPr>
        <a:xfrm>
          <a:off x="1079500" y="1665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142882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4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104077</xdr:rowOff>
    </xdr:from>
    <xdr:to>
      <xdr:col>15</xdr:col>
      <xdr:colOff>180975</xdr:colOff>
      <xdr:row>38</xdr:row>
      <xdr:rowOff>119126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619177"/>
          <a:ext cx="8382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102171</xdr:rowOff>
    </xdr:from>
    <xdr:to>
      <xdr:col>14</xdr:col>
      <xdr:colOff>28575</xdr:colOff>
      <xdr:row>38</xdr:row>
      <xdr:rowOff>104077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17271"/>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102171</xdr:rowOff>
    </xdr:from>
    <xdr:to>
      <xdr:col>12</xdr:col>
      <xdr:colOff>511175</xdr:colOff>
      <xdr:row>38</xdr:row>
      <xdr:rowOff>118745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17271"/>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116269</xdr:rowOff>
    </xdr:from>
    <xdr:to>
      <xdr:col>11</xdr:col>
      <xdr:colOff>307975</xdr:colOff>
      <xdr:row>38</xdr:row>
      <xdr:rowOff>118745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31369"/>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68326</xdr:rowOff>
    </xdr:from>
    <xdr:to>
      <xdr:col>15</xdr:col>
      <xdr:colOff>231775</xdr:colOff>
      <xdr:row>38</xdr:row>
      <xdr:rowOff>169926</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154703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9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53277</xdr:rowOff>
    </xdr:from>
    <xdr:to>
      <xdr:col>14</xdr:col>
      <xdr:colOff>79375</xdr:colOff>
      <xdr:row>38</xdr:row>
      <xdr:rowOff>154877</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5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146004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6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51371</xdr:rowOff>
    </xdr:from>
    <xdr:to>
      <xdr:col>12</xdr:col>
      <xdr:colOff>561975</xdr:colOff>
      <xdr:row>38</xdr:row>
      <xdr:rowOff>152971</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5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144098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59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67945</xdr:rowOff>
    </xdr:from>
    <xdr:to>
      <xdr:col>11</xdr:col>
      <xdr:colOff>358775</xdr:colOff>
      <xdr:row>38</xdr:row>
      <xdr:rowOff>169545</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160672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75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65469</xdr:rowOff>
    </xdr:from>
    <xdr:to>
      <xdr:col>10</xdr:col>
      <xdr:colOff>155575</xdr:colOff>
      <xdr:row>38</xdr:row>
      <xdr:rowOff>167069</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5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158196</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73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111857</xdr:rowOff>
    </xdr:from>
    <xdr:to>
      <xdr:col>15</xdr:col>
      <xdr:colOff>180975</xdr:colOff>
      <xdr:row>58</xdr:row>
      <xdr:rowOff>113411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55957"/>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113411</xdr:rowOff>
    </xdr:from>
    <xdr:to>
      <xdr:col>14</xdr:col>
      <xdr:colOff>28575</xdr:colOff>
      <xdr:row>58</xdr:row>
      <xdr:rowOff>114829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57511"/>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114829</xdr:rowOff>
    </xdr:from>
    <xdr:to>
      <xdr:col>12</xdr:col>
      <xdr:colOff>511175</xdr:colOff>
      <xdr:row>58</xdr:row>
      <xdr:rowOff>116840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589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115148</xdr:rowOff>
    </xdr:from>
    <xdr:to>
      <xdr:col>11</xdr:col>
      <xdr:colOff>307975</xdr:colOff>
      <xdr:row>58</xdr:row>
      <xdr:rowOff>116840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5924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61057</xdr:rowOff>
    </xdr:from>
    <xdr:to>
      <xdr:col>15</xdr:col>
      <xdr:colOff>231775</xdr:colOff>
      <xdr:row>58</xdr:row>
      <xdr:rowOff>162657</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104267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147434</xdr:rowOff>
    </xdr:from>
    <xdr:ext cx="378565"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20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62611</xdr:rowOff>
    </xdr:from>
    <xdr:to>
      <xdr:col>14</xdr:col>
      <xdr:colOff>79375</xdr:colOff>
      <xdr:row>58</xdr:row>
      <xdr:rowOff>164211</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9588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155338</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50017" y="1009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64029</xdr:rowOff>
    </xdr:from>
    <xdr:to>
      <xdr:col>12</xdr:col>
      <xdr:colOff>561975</xdr:colOff>
      <xdr:row>58</xdr:row>
      <xdr:rowOff>165629</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8699500" y="100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156756</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61017" y="1010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66040</xdr:rowOff>
    </xdr:from>
    <xdr:to>
      <xdr:col>11</xdr:col>
      <xdr:colOff>358775</xdr:colOff>
      <xdr:row>58</xdr:row>
      <xdr:rowOff>167640</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7810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158767</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2017" y="1010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64348</xdr:rowOff>
    </xdr:from>
    <xdr:to>
      <xdr:col>10</xdr:col>
      <xdr:colOff>155575</xdr:colOff>
      <xdr:row>58</xdr:row>
      <xdr:rowOff>165948</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6921500" y="10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157075</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83017" y="1010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93256</xdr:rowOff>
    </xdr:from>
    <xdr:to>
      <xdr:col>15</xdr:col>
      <xdr:colOff>180975</xdr:colOff>
      <xdr:row>78</xdr:row>
      <xdr:rowOff>107735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66356"/>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91008</xdr:rowOff>
    </xdr:from>
    <xdr:to>
      <xdr:col>14</xdr:col>
      <xdr:colOff>28575</xdr:colOff>
      <xdr:row>78</xdr:row>
      <xdr:rowOff>93256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6410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91008</xdr:rowOff>
    </xdr:from>
    <xdr:to>
      <xdr:col>12</xdr:col>
      <xdr:colOff>511175</xdr:colOff>
      <xdr:row>78</xdr:row>
      <xdr:rowOff>126651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64108"/>
          <a:ext cx="889000" cy="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113068</xdr:rowOff>
    </xdr:from>
    <xdr:to>
      <xdr:col>11</xdr:col>
      <xdr:colOff>307975</xdr:colOff>
      <xdr:row>78</xdr:row>
      <xdr:rowOff>126651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86168"/>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56935</xdr:rowOff>
    </xdr:from>
    <xdr:to>
      <xdr:col>15</xdr:col>
      <xdr:colOff>231775</xdr:colOff>
      <xdr:row>78</xdr:row>
      <xdr:rowOff>158535</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10426700" y="13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143312</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42456</xdr:rowOff>
    </xdr:from>
    <xdr:to>
      <xdr:col>14</xdr:col>
      <xdr:colOff>79375</xdr:colOff>
      <xdr:row>78</xdr:row>
      <xdr:rowOff>144056</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9588500" y="134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135183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7" y="1350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40208</xdr:rowOff>
    </xdr:from>
    <xdr:to>
      <xdr:col>12</xdr:col>
      <xdr:colOff>561975</xdr:colOff>
      <xdr:row>78</xdr:row>
      <xdr:rowOff>141808</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86995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132935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7" y="135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75851</xdr:rowOff>
    </xdr:from>
    <xdr:to>
      <xdr:col>11</xdr:col>
      <xdr:colOff>358775</xdr:colOff>
      <xdr:row>79</xdr:row>
      <xdr:rowOff>6001</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7810500" y="134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168578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7" y="1354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62268</xdr:rowOff>
    </xdr:from>
    <xdr:to>
      <xdr:col>10</xdr:col>
      <xdr:colOff>155575</xdr:colOff>
      <xdr:row>78</xdr:row>
      <xdr:rowOff>163868</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69215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154995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7" y="1352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120898</xdr:rowOff>
    </xdr:from>
    <xdr:to>
      <xdr:col>15</xdr:col>
      <xdr:colOff>180975</xdr:colOff>
      <xdr:row>97</xdr:row>
      <xdr:rowOff>148616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80098"/>
          <a:ext cx="838200" cy="19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93921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148616</xdr:rowOff>
    </xdr:from>
    <xdr:to>
      <xdr:col>14</xdr:col>
      <xdr:colOff>28575</xdr:colOff>
      <xdr:row>98</xdr:row>
      <xdr:rowOff>5587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779266"/>
          <a:ext cx="8890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5587</xdr:rowOff>
    </xdr:from>
    <xdr:to>
      <xdr:col>12</xdr:col>
      <xdr:colOff>511175</xdr:colOff>
      <xdr:row>98</xdr:row>
      <xdr:rowOff>14179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807687"/>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2960</xdr:rowOff>
    </xdr:from>
    <xdr:to>
      <xdr:col>11</xdr:col>
      <xdr:colOff>307975</xdr:colOff>
      <xdr:row>98</xdr:row>
      <xdr:rowOff>14179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805060"/>
          <a:ext cx="889000" cy="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a:extLst>
            <a:ext uri="{FF2B5EF4-FFF2-40B4-BE49-F238E27FC236}">
              <a16:creationId xmlns:a16="http://schemas.microsoft.com/office/drawing/2014/main" id="{00000000-0008-0000-0700-0000DC010000}"/>
            </a:ext>
          </a:extLst>
        </xdr:cNvPr>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70098</xdr:rowOff>
    </xdr:from>
    <xdr:to>
      <xdr:col>15</xdr:col>
      <xdr:colOff>231775</xdr:colOff>
      <xdr:row>97</xdr:row>
      <xdr:rowOff>248</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10426700" y="165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92975</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97816</xdr:rowOff>
    </xdr:from>
    <xdr:to>
      <xdr:col>14</xdr:col>
      <xdr:colOff>79375</xdr:colOff>
      <xdr:row>98</xdr:row>
      <xdr:rowOff>27966</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9588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19093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126237</xdr:rowOff>
    </xdr:from>
    <xdr:to>
      <xdr:col>12</xdr:col>
      <xdr:colOff>561975</xdr:colOff>
      <xdr:row>98</xdr:row>
      <xdr:rowOff>56387</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8699500" y="167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47514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134829</xdr:rowOff>
    </xdr:from>
    <xdr:to>
      <xdr:col>11</xdr:col>
      <xdr:colOff>358775</xdr:colOff>
      <xdr:row>98</xdr:row>
      <xdr:rowOff>64979</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7810500" y="167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56106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123610</xdr:rowOff>
    </xdr:from>
    <xdr:to>
      <xdr:col>10</xdr:col>
      <xdr:colOff>155575</xdr:colOff>
      <xdr:row>98</xdr:row>
      <xdr:rowOff>53760</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6921500" y="167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44887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164465</xdr:rowOff>
    </xdr:from>
    <xdr:to>
      <xdr:col>23</xdr:col>
      <xdr:colOff>517525</xdr:colOff>
      <xdr:row>39</xdr:row>
      <xdr:rowOff>39116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679565"/>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160147</xdr:rowOff>
    </xdr:from>
    <xdr:to>
      <xdr:col>22</xdr:col>
      <xdr:colOff>365125</xdr:colOff>
      <xdr:row>39</xdr:row>
      <xdr:rowOff>39116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160897"/>
          <a:ext cx="889000" cy="5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160147</xdr:rowOff>
    </xdr:from>
    <xdr:to>
      <xdr:col>21</xdr:col>
      <xdr:colOff>161925</xdr:colOff>
      <xdr:row>38</xdr:row>
      <xdr:rowOff>120142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160897"/>
          <a:ext cx="889000" cy="4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119016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120142</xdr:rowOff>
    </xdr:from>
    <xdr:to>
      <xdr:col>19</xdr:col>
      <xdr:colOff>644525</xdr:colOff>
      <xdr:row>39</xdr:row>
      <xdr:rowOff>30861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635242"/>
          <a:ext cx="889000" cy="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113665</xdr:rowOff>
    </xdr:from>
    <xdr:to>
      <xdr:col>23</xdr:col>
      <xdr:colOff>568325</xdr:colOff>
      <xdr:row>39</xdr:row>
      <xdr:rowOff>43815</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6268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28592</xdr:rowOff>
    </xdr:from>
    <xdr:ext cx="469744"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159766</xdr:rowOff>
    </xdr:from>
    <xdr:to>
      <xdr:col>22</xdr:col>
      <xdr:colOff>415925</xdr:colOff>
      <xdr:row>39</xdr:row>
      <xdr:rowOff>89916</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5430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81043</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46427" y="67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109347</xdr:rowOff>
    </xdr:from>
    <xdr:to>
      <xdr:col>21</xdr:col>
      <xdr:colOff>212725</xdr:colOff>
      <xdr:row>36</xdr:row>
      <xdr:rowOff>39497</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4541500" y="61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56024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8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69342</xdr:rowOff>
    </xdr:from>
    <xdr:to>
      <xdr:col>20</xdr:col>
      <xdr:colOff>9525</xdr:colOff>
      <xdr:row>38</xdr:row>
      <xdr:rowOff>170942</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365250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162069</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68427" y="667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151511</xdr:rowOff>
    </xdr:from>
    <xdr:to>
      <xdr:col>18</xdr:col>
      <xdr:colOff>492125</xdr:colOff>
      <xdr:row>39</xdr:row>
      <xdr:rowOff>81661</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2763500" y="66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72788</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79427" y="67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170028</xdr:rowOff>
    </xdr:from>
    <xdr:to>
      <xdr:col>23</xdr:col>
      <xdr:colOff>517525</xdr:colOff>
      <xdr:row>56</xdr:row>
      <xdr:rowOff>68796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428328"/>
          <a:ext cx="838200" cy="2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170028</xdr:rowOff>
    </xdr:from>
    <xdr:to>
      <xdr:col>22</xdr:col>
      <xdr:colOff>365125</xdr:colOff>
      <xdr:row>57</xdr:row>
      <xdr:rowOff>41707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428328"/>
          <a:ext cx="889000" cy="3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84586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155283</xdr:rowOff>
    </xdr:from>
    <xdr:to>
      <xdr:col>21</xdr:col>
      <xdr:colOff>161925</xdr:colOff>
      <xdr:row>57</xdr:row>
      <xdr:rowOff>41707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585033"/>
          <a:ext cx="889000" cy="2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155283</xdr:rowOff>
    </xdr:from>
    <xdr:to>
      <xdr:col>19</xdr:col>
      <xdr:colOff>644525</xdr:colOff>
      <xdr:row>56</xdr:row>
      <xdr:rowOff>55346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585033"/>
          <a:ext cx="889000" cy="7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a:extLst>
            <a:ext uri="{FF2B5EF4-FFF2-40B4-BE49-F238E27FC236}">
              <a16:creationId xmlns:a16="http://schemas.microsoft.com/office/drawing/2014/main" id="{00000000-0008-0000-0700-000052020000}"/>
            </a:ext>
          </a:extLst>
        </xdr:cNvPr>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17996</xdr:rowOff>
    </xdr:from>
    <xdr:to>
      <xdr:col>23</xdr:col>
      <xdr:colOff>568325</xdr:colOff>
      <xdr:row>56</xdr:row>
      <xdr:rowOff>119596</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6268700" y="96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167873</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119228</xdr:rowOff>
    </xdr:from>
    <xdr:to>
      <xdr:col>22</xdr:col>
      <xdr:colOff>415925</xdr:colOff>
      <xdr:row>55</xdr:row>
      <xdr:rowOff>49378</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5430500" y="937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65905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15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162357</xdr:rowOff>
    </xdr:from>
    <xdr:to>
      <xdr:col>21</xdr:col>
      <xdr:colOff>212725</xdr:colOff>
      <xdr:row>57</xdr:row>
      <xdr:rowOff>92507</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4541500" y="97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83634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5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104483</xdr:rowOff>
    </xdr:from>
    <xdr:to>
      <xdr:col>20</xdr:col>
      <xdr:colOff>9525</xdr:colOff>
      <xdr:row>56</xdr:row>
      <xdr:rowOff>34633</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3652500" y="953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25760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6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4546</xdr:rowOff>
    </xdr:from>
    <xdr:to>
      <xdr:col>18</xdr:col>
      <xdr:colOff>492125</xdr:colOff>
      <xdr:row>56</xdr:row>
      <xdr:rowOff>106146</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2763500" y="96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97273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6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66221</xdr:rowOff>
    </xdr:from>
    <xdr:to>
      <xdr:col>19</xdr:col>
      <xdr:colOff>644525</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096421"/>
          <a:ext cx="889000" cy="54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a:extLst>
            <a:ext uri="{FF2B5EF4-FFF2-40B4-BE49-F238E27FC236}">
              <a16:creationId xmlns:a16="http://schemas.microsoft.com/office/drawing/2014/main" id="{00000000-0008-0000-0700-00008D020000}"/>
            </a:ext>
          </a:extLst>
        </xdr:cNvPr>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15421</xdr:rowOff>
    </xdr:from>
    <xdr:to>
      <xdr:col>18</xdr:col>
      <xdr:colOff>492125</xdr:colOff>
      <xdr:row>76</xdr:row>
      <xdr:rowOff>117021</xdr:rowOff>
    </xdr:to>
    <xdr:sp macro="" textlink="">
      <xdr:nvSpPr>
        <xdr:cNvPr id="668" name="円/楕円 667">
          <a:extLst>
            <a:ext uri="{FF2B5EF4-FFF2-40B4-BE49-F238E27FC236}">
              <a16:creationId xmlns:a16="http://schemas.microsoft.com/office/drawing/2014/main" id="{00000000-0008-0000-0700-00009C020000}"/>
            </a:ext>
          </a:extLst>
        </xdr:cNvPr>
        <xdr:cNvSpPr/>
      </xdr:nvSpPr>
      <xdr:spPr>
        <a:xfrm>
          <a:off x="12763500" y="130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108148</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138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48964</xdr:rowOff>
    </xdr:from>
    <xdr:to>
      <xdr:col>23</xdr:col>
      <xdr:colOff>517525</xdr:colOff>
      <xdr:row>96</xdr:row>
      <xdr:rowOff>60947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508164"/>
          <a:ext cx="8382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149397</xdr:rowOff>
    </xdr:from>
    <xdr:to>
      <xdr:col>22</xdr:col>
      <xdr:colOff>365125</xdr:colOff>
      <xdr:row>96</xdr:row>
      <xdr:rowOff>48964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437147"/>
          <a:ext cx="889000" cy="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127164</xdr:rowOff>
    </xdr:from>
    <xdr:to>
      <xdr:col>21</xdr:col>
      <xdr:colOff>161925</xdr:colOff>
      <xdr:row>95</xdr:row>
      <xdr:rowOff>149397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414914"/>
          <a:ext cx="889000" cy="2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112688</xdr:rowOff>
    </xdr:from>
    <xdr:to>
      <xdr:col>19</xdr:col>
      <xdr:colOff>644525</xdr:colOff>
      <xdr:row>95</xdr:row>
      <xdr:rowOff>127164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400438"/>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a:extLst>
            <a:ext uri="{FF2B5EF4-FFF2-40B4-BE49-F238E27FC236}">
              <a16:creationId xmlns:a16="http://schemas.microsoft.com/office/drawing/2014/main" id="{00000000-0008-0000-0700-0000C4020000}"/>
            </a:ext>
          </a:extLst>
        </xdr:cNvPr>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10147</xdr:rowOff>
    </xdr:from>
    <xdr:to>
      <xdr:col>23</xdr:col>
      <xdr:colOff>568325</xdr:colOff>
      <xdr:row>96</xdr:row>
      <xdr:rowOff>111747</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62687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160024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26,134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169614</xdr:rowOff>
    </xdr:from>
    <xdr:to>
      <xdr:col>22</xdr:col>
      <xdr:colOff>415925</xdr:colOff>
      <xdr:row>96</xdr:row>
      <xdr:rowOff>99764</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5430500" y="164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90891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55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98597</xdr:rowOff>
    </xdr:from>
    <xdr:to>
      <xdr:col>21</xdr:col>
      <xdr:colOff>212725</xdr:colOff>
      <xdr:row>96</xdr:row>
      <xdr:rowOff>28747</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4541500" y="163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19874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7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76364</xdr:rowOff>
    </xdr:from>
    <xdr:to>
      <xdr:col>20</xdr:col>
      <xdr:colOff>9525</xdr:colOff>
      <xdr:row>96</xdr:row>
      <xdr:rowOff>6514</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3652500" y="163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169091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5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61888</xdr:rowOff>
    </xdr:from>
    <xdr:to>
      <xdr:col>18</xdr:col>
      <xdr:colOff>492125</xdr:colOff>
      <xdr:row>95</xdr:row>
      <xdr:rowOff>163488</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2763500" y="163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154615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4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a:extLst>
            <a:ext uri="{FF2B5EF4-FFF2-40B4-BE49-F238E27FC236}">
              <a16:creationId xmlns:a16="http://schemas.microsoft.com/office/drawing/2014/main" id="{00000000-0008-0000-0700-0000FB020000}"/>
            </a:ext>
          </a:extLst>
        </xdr:cNvPr>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41,939</a:t>
          </a:r>
          <a:r>
            <a:rPr kumimoji="1" lang="ja-JP" altLang="en-US" sz="1300">
              <a:latin typeface="ＭＳ Ｐゴシック"/>
            </a:rPr>
            <a:t>円となっており、類似団体平均と比較すると高い水準となっている。平成</a:t>
          </a:r>
          <a:r>
            <a:rPr kumimoji="1" lang="en-US" altLang="ja-JP" sz="1300">
              <a:latin typeface="ＭＳ Ｐゴシック"/>
            </a:rPr>
            <a:t>27</a:t>
          </a:r>
          <a:r>
            <a:rPr kumimoji="1" lang="ja-JP" altLang="en-US" sz="1300">
              <a:latin typeface="ＭＳ Ｐゴシック"/>
            </a:rPr>
            <a:t>年度と比較して増加した要因は、平成</a:t>
          </a:r>
          <a:r>
            <a:rPr kumimoji="1" lang="en-US" altLang="ja-JP" sz="1300">
              <a:latin typeface="ＭＳ Ｐゴシック"/>
            </a:rPr>
            <a:t>26</a:t>
          </a:r>
          <a:r>
            <a:rPr kumimoji="1" lang="ja-JP" altLang="en-US" sz="1300">
              <a:latin typeface="ＭＳ Ｐゴシック"/>
            </a:rPr>
            <a:t>年度からの継続事業である一般廃棄物最終処分場整備事業が増加したためである。</a:t>
          </a:r>
        </a:p>
        <a:p>
          <a:r>
            <a:rPr kumimoji="1" lang="ja-JP" altLang="en-US" sz="1300">
              <a:latin typeface="ＭＳ Ｐゴシック"/>
            </a:rPr>
            <a:t>教育費は、住民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32,861</a:t>
          </a:r>
          <a:r>
            <a:rPr kumimoji="1" lang="ja-JP" altLang="en-US" sz="1300">
              <a:latin typeface="ＭＳ Ｐゴシック"/>
            </a:rPr>
            <a:t>円となっており、類似団体平均と比較すると低い水準となっている。平成</a:t>
          </a:r>
          <a:r>
            <a:rPr kumimoji="1" lang="en-US" altLang="ja-JP" sz="1300">
              <a:latin typeface="ＭＳ Ｐゴシック"/>
            </a:rPr>
            <a:t>27</a:t>
          </a:r>
          <a:r>
            <a:rPr kumimoji="1" lang="ja-JP" altLang="en-US" sz="1300">
              <a:latin typeface="ＭＳ Ｐゴシック"/>
            </a:rPr>
            <a:t>年度と比較して減少した要因は、平成</a:t>
          </a:r>
          <a:r>
            <a:rPr kumimoji="1" lang="en-US" altLang="ja-JP" sz="1300">
              <a:latin typeface="ＭＳ Ｐゴシック"/>
            </a:rPr>
            <a:t>26</a:t>
          </a:r>
          <a:r>
            <a:rPr kumimoji="1" lang="ja-JP" altLang="en-US" sz="1300">
              <a:latin typeface="ＭＳ Ｐゴシック"/>
            </a:rPr>
            <a:t>年度からの継続事業であった新藤山台小学校建設事業が完了したためである。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財政調整基金については、財源不足分の約</a:t>
          </a:r>
          <a:r>
            <a:rPr kumimoji="1" lang="en-US" altLang="ja-JP" sz="1300">
              <a:latin typeface="ＭＳ ゴシック" pitchFamily="49" charset="-128"/>
              <a:ea typeface="ＭＳ ゴシック" pitchFamily="49" charset="-128"/>
            </a:rPr>
            <a:t>7.3</a:t>
          </a:r>
          <a:r>
            <a:rPr kumimoji="1" lang="ja-JP" altLang="en-US" sz="1300">
              <a:latin typeface="ＭＳ ゴシック" pitchFamily="49" charset="-128"/>
              <a:ea typeface="ＭＳ ゴシック" pitchFamily="49" charset="-128"/>
            </a:rPr>
            <a:t>億円を取り崩し、平成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年度決算剰余金を財源とし</a:t>
          </a:r>
          <a:r>
            <a:rPr kumimoji="1" lang="en-US" altLang="ja-JP" sz="1300">
              <a:latin typeface="ＭＳ ゴシック" pitchFamily="49" charset="-128"/>
              <a:ea typeface="ＭＳ ゴシック" pitchFamily="49" charset="-128"/>
            </a:rPr>
            <a:t>15.3</a:t>
          </a:r>
          <a:r>
            <a:rPr kumimoji="1" lang="ja-JP" altLang="en-US" sz="1300">
              <a:latin typeface="ＭＳ ゴシック" pitchFamily="49" charset="-128"/>
              <a:ea typeface="ＭＳ ゴシック" pitchFamily="49" charset="-128"/>
            </a:rPr>
            <a:t>億を積み立てたため、平成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年度末残高は約</a:t>
          </a:r>
          <a:r>
            <a:rPr kumimoji="1" lang="en-US" altLang="ja-JP" sz="1300">
              <a:latin typeface="ＭＳ ゴシック" pitchFamily="49" charset="-128"/>
              <a:ea typeface="ＭＳ ゴシック" pitchFamily="49" charset="-128"/>
            </a:rPr>
            <a:t>65.2</a:t>
          </a:r>
          <a:r>
            <a:rPr kumimoji="1" lang="ja-JP" altLang="en-US" sz="1300">
              <a:latin typeface="ＭＳ ゴシック" pitchFamily="49" charset="-128"/>
              <a:ea typeface="ＭＳ ゴシック" pitchFamily="49" charset="-128"/>
            </a:rPr>
            <a:t>億円となり、前年度から約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億円増加している。</a:t>
          </a:r>
        </a:p>
        <a:p>
          <a:r>
            <a:rPr kumimoji="1" lang="ja-JP" altLang="en-US" sz="1300">
              <a:latin typeface="ＭＳ ゴシック" pitchFamily="49" charset="-128"/>
              <a:ea typeface="ＭＳ ゴシック" pitchFamily="49" charset="-128"/>
            </a:rPr>
            <a:t>　実質収支額については、国庫支出金等が増加したものの、市営下原住宅や一般廃棄物最終処分場整備などの普通建設事業費が増加したことにより、前年度と比較して約</a:t>
          </a:r>
          <a:r>
            <a:rPr kumimoji="1" lang="en-US" altLang="ja-JP" sz="1300">
              <a:latin typeface="ＭＳ ゴシック" pitchFamily="49" charset="-128"/>
              <a:ea typeface="ＭＳ ゴシック" pitchFamily="49" charset="-128"/>
            </a:rPr>
            <a:t>7.1</a:t>
          </a:r>
          <a:r>
            <a:rPr kumimoji="1" lang="ja-JP" altLang="en-US" sz="1300">
              <a:latin typeface="ＭＳ ゴシック" pitchFamily="49" charset="-128"/>
              <a:ea typeface="ＭＳ ゴシック" pitchFamily="49" charset="-128"/>
            </a:rPr>
            <a:t>億円減少し、実質収支比率は</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％の減少となり、実質単年度収支も</a:t>
          </a:r>
          <a:r>
            <a:rPr kumimoji="1" lang="en-US" altLang="ja-JP" sz="1300">
              <a:latin typeface="ＭＳ ゴシック" pitchFamily="49" charset="-128"/>
              <a:ea typeface="ＭＳ ゴシック" pitchFamily="49" charset="-128"/>
            </a:rPr>
            <a:t>1.94</a:t>
          </a:r>
          <a:r>
            <a:rPr kumimoji="1" lang="ja-JP" altLang="en-US" sz="1300">
              <a:latin typeface="ＭＳ ゴシック" pitchFamily="49" charset="-128"/>
              <a:ea typeface="ＭＳ ゴシック" pitchFamily="49" charset="-128"/>
            </a:rPr>
            <a:t>％減少した。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いずれの会計も黒字決算となり、健全な財政運営を行うことができている。最も指数が高い春日井市民病院事業は、患者数が増加したことにより医業収益が増加したため黒字額が増加した。</a:t>
          </a:r>
        </a:p>
        <a:p>
          <a:r>
            <a:rPr kumimoji="1" lang="ja-JP" altLang="en-US" sz="1400">
              <a:latin typeface="ＭＳ ゴシック" pitchFamily="49" charset="-128"/>
              <a:ea typeface="ＭＳ ゴシック" pitchFamily="49" charset="-128"/>
            </a:rPr>
            <a:t>　また、春日井市水道事業及び公共下水道事業は黒字決算ではあるものの、中長期的な経営の基本となる経営戦略を策定することで、安定的な経営に努める。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101780740</v>
      </c>
      <c r="BO4" s="381"/>
      <c r="BP4" s="381"/>
      <c r="BQ4" s="381"/>
      <c r="BR4" s="381"/>
      <c r="BS4" s="381"/>
      <c r="BT4" s="381"/>
      <c r="BU4" s="382"/>
      <c r="BV4" s="380">
        <v>98551416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4.0999999999999996</v>
      </c>
      <c r="CU4" s="387"/>
      <c r="CV4" s="387"/>
      <c r="CW4" s="387"/>
      <c r="CX4" s="387"/>
      <c r="CY4" s="387"/>
      <c r="CZ4" s="387"/>
      <c r="DA4" s="388"/>
      <c r="DB4" s="386">
        <v>5.4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99286291</v>
      </c>
      <c r="BO5" s="418"/>
      <c r="BP5" s="418"/>
      <c r="BQ5" s="418"/>
      <c r="BR5" s="418"/>
      <c r="BS5" s="418"/>
      <c r="BT5" s="418"/>
      <c r="BU5" s="419"/>
      <c r="BV5" s="417">
        <v>94992106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v>
      </c>
      <c r="CU5" s="415"/>
      <c r="CV5" s="415"/>
      <c r="CW5" s="415"/>
      <c r="CX5" s="415"/>
      <c r="CY5" s="415"/>
      <c r="CZ5" s="415"/>
      <c r="DA5" s="416"/>
      <c r="DB5" s="414">
        <v>92.2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2494449</v>
      </c>
      <c r="BO6" s="418"/>
      <c r="BP6" s="418"/>
      <c r="BQ6" s="418"/>
      <c r="BR6" s="418"/>
      <c r="BS6" s="418"/>
      <c r="BT6" s="418"/>
      <c r="BU6" s="419"/>
      <c r="BV6" s="417">
        <v>3559310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95.7</v>
      </c>
      <c r="CU6" s="455"/>
      <c r="CV6" s="455"/>
      <c r="CW6" s="455"/>
      <c r="CX6" s="455"/>
      <c r="CY6" s="455"/>
      <c r="CZ6" s="455"/>
      <c r="DA6" s="456"/>
      <c r="DB6" s="454">
        <v>95.4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174802</v>
      </c>
      <c r="BO7" s="418"/>
      <c r="BP7" s="418"/>
      <c r="BQ7" s="418"/>
      <c r="BR7" s="418"/>
      <c r="BS7" s="418"/>
      <c r="BT7" s="418"/>
      <c r="BU7" s="419"/>
      <c r="BV7" s="417">
        <v>524712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55970567</v>
      </c>
      <c r="CU7" s="418"/>
      <c r="CV7" s="418"/>
      <c r="CW7" s="418"/>
      <c r="CX7" s="418"/>
      <c r="CY7" s="418"/>
      <c r="CZ7" s="418"/>
      <c r="DA7" s="419"/>
      <c r="DB7" s="417">
        <v>56059393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2319647</v>
      </c>
      <c r="BO8" s="418"/>
      <c r="BP8" s="418"/>
      <c r="BQ8" s="418"/>
      <c r="BR8" s="418"/>
      <c r="BS8" s="418"/>
      <c r="BT8" s="418"/>
      <c r="BU8" s="419"/>
      <c r="BV8" s="417">
        <v>3034598</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0.97</v>
      </c>
      <c r="CU8" s="458"/>
      <c r="CV8" s="458"/>
      <c r="CW8" s="458"/>
      <c r="CX8" s="458"/>
      <c r="CY8" s="458"/>
      <c r="CZ8" s="458"/>
      <c r="DA8" s="459"/>
      <c r="DB8" s="457">
        <v>0.97</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306508</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-714951</v>
      </c>
      <c r="BO9" s="418"/>
      <c r="BP9" s="418"/>
      <c r="BQ9" s="418"/>
      <c r="BR9" s="418"/>
      <c r="BS9" s="418"/>
      <c r="BT9" s="418"/>
      <c r="BU9" s="419"/>
      <c r="BV9" s="417">
        <v>479304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12.1</v>
      </c>
      <c r="CU9" s="415"/>
      <c r="CV9" s="415"/>
      <c r="CW9" s="415"/>
      <c r="CX9" s="415"/>
      <c r="CY9" s="415"/>
      <c r="CZ9" s="415"/>
      <c r="DA9" s="416"/>
      <c r="DB9" s="414">
        <v>12.2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305569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1530000</v>
      </c>
      <c r="BO10" s="418"/>
      <c r="BP10" s="418"/>
      <c r="BQ10" s="418"/>
      <c r="BR10" s="418"/>
      <c r="BS10" s="418"/>
      <c r="BT10" s="418"/>
      <c r="BU10" s="419"/>
      <c r="BV10" s="417">
        <v>1310000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311708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733091</v>
      </c>
      <c r="BO12" s="418"/>
      <c r="BP12" s="418"/>
      <c r="BQ12" s="418"/>
      <c r="BR12" s="418"/>
      <c r="BS12" s="418"/>
      <c r="BT12" s="418"/>
      <c r="BU12" s="419"/>
      <c r="BV12" s="417">
        <v>617699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305232</v>
      </c>
      <c r="S13" s="499"/>
      <c r="T13" s="499"/>
      <c r="U13" s="499"/>
      <c r="V13" s="500"/>
      <c r="W13" s="433" t="s">
        <v>123</v>
      </c>
      <c r="X13" s="434"/>
      <c r="Y13" s="434"/>
      <c r="Z13" s="434"/>
      <c r="AA13" s="434"/>
      <c r="AB13" s="424"/>
      <c r="AC13" s="468">
        <v>916</v>
      </c>
      <c r="AD13" s="469"/>
      <c r="AE13" s="469"/>
      <c r="AF13" s="469"/>
      <c r="AG13" s="508"/>
      <c r="AH13" s="468">
        <v>945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81958</v>
      </c>
      <c r="BO13" s="418"/>
      <c r="BP13" s="418"/>
      <c r="BQ13" s="418"/>
      <c r="BR13" s="418"/>
      <c r="BS13" s="418"/>
      <c r="BT13" s="418"/>
      <c r="BU13" s="419"/>
      <c r="BV13" s="417">
        <v>1171605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5.3</v>
      </c>
      <c r="CU13" s="415"/>
      <c r="CV13" s="415"/>
      <c r="CW13" s="415"/>
      <c r="CX13" s="415"/>
      <c r="CY13" s="415"/>
      <c r="CZ13" s="415"/>
      <c r="DA13" s="416"/>
      <c r="DB13" s="414">
        <v>6.3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311327</v>
      </c>
      <c r="S14" s="499"/>
      <c r="T14" s="499"/>
      <c r="U14" s="499"/>
      <c r="V14" s="500"/>
      <c r="W14" s="407"/>
      <c r="X14" s="408"/>
      <c r="Y14" s="408"/>
      <c r="Z14" s="408"/>
      <c r="AA14" s="408"/>
      <c r="AB14" s="397"/>
      <c r="AC14" s="501">
        <v>0.7</v>
      </c>
      <c r="AD14" s="502"/>
      <c r="AE14" s="502"/>
      <c r="AF14" s="502"/>
      <c r="AG14" s="503"/>
      <c r="AH14" s="501">
        <v>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53.5</v>
      </c>
      <c r="CU14" s="513"/>
      <c r="CV14" s="513"/>
      <c r="CW14" s="513"/>
      <c r="CX14" s="513"/>
      <c r="CY14" s="513"/>
      <c r="CZ14" s="513"/>
      <c r="DA14" s="514"/>
      <c r="DB14" s="512">
        <v>60.4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305181</v>
      </c>
      <c r="S15" s="499"/>
      <c r="T15" s="499"/>
      <c r="U15" s="499"/>
      <c r="V15" s="500"/>
      <c r="W15" s="433" t="s">
        <v>130</v>
      </c>
      <c r="X15" s="434"/>
      <c r="Y15" s="434"/>
      <c r="Z15" s="434"/>
      <c r="AA15" s="434"/>
      <c r="AB15" s="424"/>
      <c r="AC15" s="468">
        <v>43101</v>
      </c>
      <c r="AD15" s="469"/>
      <c r="AE15" s="469"/>
      <c r="AF15" s="469"/>
      <c r="AG15" s="508"/>
      <c r="AH15" s="468">
        <v>42223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41786331</v>
      </c>
      <c r="BO15" s="381"/>
      <c r="BP15" s="381"/>
      <c r="BQ15" s="381"/>
      <c r="BR15" s="381"/>
      <c r="BS15" s="381"/>
      <c r="BT15" s="381"/>
      <c r="BU15" s="382"/>
      <c r="BV15" s="380">
        <v>40722331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30.7</v>
      </c>
      <c r="AD16" s="502"/>
      <c r="AE16" s="502"/>
      <c r="AF16" s="502"/>
      <c r="AG16" s="503"/>
      <c r="AH16" s="501">
        <v>30.6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42550725</v>
      </c>
      <c r="BO16" s="418"/>
      <c r="BP16" s="418"/>
      <c r="BQ16" s="418"/>
      <c r="BR16" s="418"/>
      <c r="BS16" s="418"/>
      <c r="BT16" s="418"/>
      <c r="BU16" s="419"/>
      <c r="BV16" s="417">
        <v>41849504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96234</v>
      </c>
      <c r="AD17" s="469"/>
      <c r="AE17" s="469"/>
      <c r="AF17" s="469"/>
      <c r="AG17" s="508"/>
      <c r="AH17" s="468">
        <v>95032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53674452</v>
      </c>
      <c r="BO17" s="418"/>
      <c r="BP17" s="418"/>
      <c r="BQ17" s="418"/>
      <c r="BR17" s="418"/>
      <c r="BS17" s="418"/>
      <c r="BT17" s="418"/>
      <c r="BU17" s="419"/>
      <c r="BV17" s="417">
        <v>52261915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92.78</v>
      </c>
      <c r="M18" s="530"/>
      <c r="N18" s="530"/>
      <c r="O18" s="530"/>
      <c r="P18" s="530"/>
      <c r="Q18" s="530"/>
      <c r="R18" s="531"/>
      <c r="S18" s="531"/>
      <c r="T18" s="531"/>
      <c r="U18" s="531"/>
      <c r="V18" s="532"/>
      <c r="W18" s="435"/>
      <c r="X18" s="436"/>
      <c r="Y18" s="436"/>
      <c r="Z18" s="436"/>
      <c r="AA18" s="436"/>
      <c r="AB18" s="427"/>
      <c r="AC18" s="533">
        <v>68.599999999999994</v>
      </c>
      <c r="AD18" s="534"/>
      <c r="AE18" s="534"/>
      <c r="AF18" s="534"/>
      <c r="AG18" s="535"/>
      <c r="AH18" s="533">
        <v>68.8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53187420</v>
      </c>
      <c r="BO18" s="418"/>
      <c r="BP18" s="418"/>
      <c r="BQ18" s="418"/>
      <c r="BR18" s="418"/>
      <c r="BS18" s="418"/>
      <c r="BT18" s="418"/>
      <c r="BU18" s="419"/>
      <c r="BV18" s="417">
        <v>53894845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3304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66366949</v>
      </c>
      <c r="BO19" s="418"/>
      <c r="BP19" s="418"/>
      <c r="BQ19" s="418"/>
      <c r="BR19" s="418"/>
      <c r="BS19" s="418"/>
      <c r="BT19" s="418"/>
      <c r="BU19" s="419"/>
      <c r="BV19" s="417">
        <v>67406702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124291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81080314</v>
      </c>
      <c r="BO23" s="418"/>
      <c r="BP23" s="418"/>
      <c r="BQ23" s="418"/>
      <c r="BR23" s="418"/>
      <c r="BS23" s="418"/>
      <c r="BT23" s="418"/>
      <c r="BU23" s="419"/>
      <c r="BV23" s="417">
        <v>79399464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10620</v>
      </c>
      <c r="R24" s="469"/>
      <c r="S24" s="469"/>
      <c r="T24" s="469"/>
      <c r="U24" s="469"/>
      <c r="V24" s="508"/>
      <c r="W24" s="563"/>
      <c r="X24" s="551"/>
      <c r="Y24" s="552"/>
      <c r="Z24" s="467" t="s">
        <v>154</v>
      </c>
      <c r="AA24" s="447"/>
      <c r="AB24" s="447"/>
      <c r="AC24" s="447"/>
      <c r="AD24" s="447"/>
      <c r="AE24" s="447"/>
      <c r="AF24" s="447"/>
      <c r="AG24" s="448"/>
      <c r="AH24" s="468">
        <v>1773</v>
      </c>
      <c r="AI24" s="469"/>
      <c r="AJ24" s="469"/>
      <c r="AK24" s="469"/>
      <c r="AL24" s="508"/>
      <c r="AM24" s="468">
        <v>5125743</v>
      </c>
      <c r="AN24" s="469"/>
      <c r="AO24" s="469"/>
      <c r="AP24" s="469"/>
      <c r="AQ24" s="469"/>
      <c r="AR24" s="508"/>
      <c r="AS24" s="468">
        <v>2891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47186536</v>
      </c>
      <c r="BO24" s="418"/>
      <c r="BP24" s="418"/>
      <c r="BQ24" s="418"/>
      <c r="BR24" s="418"/>
      <c r="BS24" s="418"/>
      <c r="BT24" s="418"/>
      <c r="BU24" s="419"/>
      <c r="BV24" s="417">
        <v>48654752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8870</v>
      </c>
      <c r="R25" s="469"/>
      <c r="S25" s="469"/>
      <c r="T25" s="469"/>
      <c r="U25" s="469"/>
      <c r="V25" s="508"/>
      <c r="W25" s="563"/>
      <c r="X25" s="551"/>
      <c r="Y25" s="552"/>
      <c r="Z25" s="467" t="s">
        <v>157</v>
      </c>
      <c r="AA25" s="447"/>
      <c r="AB25" s="447"/>
      <c r="AC25" s="447"/>
      <c r="AD25" s="447"/>
      <c r="AE25" s="447"/>
      <c r="AF25" s="447"/>
      <c r="AG25" s="448"/>
      <c r="AH25" s="468">
        <v>309</v>
      </c>
      <c r="AI25" s="469"/>
      <c r="AJ25" s="469"/>
      <c r="AK25" s="469"/>
      <c r="AL25" s="508"/>
      <c r="AM25" s="468">
        <v>902898</v>
      </c>
      <c r="AN25" s="469"/>
      <c r="AO25" s="469"/>
      <c r="AP25" s="469"/>
      <c r="AQ25" s="469"/>
      <c r="AR25" s="508"/>
      <c r="AS25" s="468">
        <v>2922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2007667</v>
      </c>
      <c r="BO25" s="381"/>
      <c r="BP25" s="381"/>
      <c r="BQ25" s="381"/>
      <c r="BR25" s="381"/>
      <c r="BS25" s="381"/>
      <c r="BT25" s="381"/>
      <c r="BU25" s="382"/>
      <c r="BV25" s="380">
        <v>4883984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7730</v>
      </c>
      <c r="R26" s="469"/>
      <c r="S26" s="469"/>
      <c r="T26" s="469"/>
      <c r="U26" s="469"/>
      <c r="V26" s="508"/>
      <c r="W26" s="563"/>
      <c r="X26" s="551"/>
      <c r="Y26" s="552"/>
      <c r="Z26" s="467" t="s">
        <v>160</v>
      </c>
      <c r="AA26" s="573"/>
      <c r="AB26" s="573"/>
      <c r="AC26" s="573"/>
      <c r="AD26" s="573"/>
      <c r="AE26" s="573"/>
      <c r="AF26" s="573"/>
      <c r="AG26" s="574"/>
      <c r="AH26" s="468">
        <v>208</v>
      </c>
      <c r="AI26" s="469"/>
      <c r="AJ26" s="469"/>
      <c r="AK26" s="469"/>
      <c r="AL26" s="508"/>
      <c r="AM26" s="468">
        <v>673088</v>
      </c>
      <c r="AN26" s="469"/>
      <c r="AO26" s="469"/>
      <c r="AP26" s="469"/>
      <c r="AQ26" s="469"/>
      <c r="AR26" s="508"/>
      <c r="AS26" s="468">
        <v>3236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6400</v>
      </c>
      <c r="R27" s="469"/>
      <c r="S27" s="469"/>
      <c r="T27" s="469"/>
      <c r="U27" s="469"/>
      <c r="V27" s="508"/>
      <c r="W27" s="563"/>
      <c r="X27" s="551"/>
      <c r="Y27" s="552"/>
      <c r="Z27" s="467" t="s">
        <v>163</v>
      </c>
      <c r="AA27" s="447"/>
      <c r="AB27" s="447"/>
      <c r="AC27" s="447"/>
      <c r="AD27" s="447"/>
      <c r="AE27" s="447"/>
      <c r="AF27" s="447"/>
      <c r="AG27" s="448"/>
      <c r="AH27" s="468">
        <v>7</v>
      </c>
      <c r="AI27" s="469"/>
      <c r="AJ27" s="469"/>
      <c r="AK27" s="469"/>
      <c r="AL27" s="508"/>
      <c r="AM27" s="468">
        <v>29127</v>
      </c>
      <c r="AN27" s="469"/>
      <c r="AO27" s="469"/>
      <c r="AP27" s="469"/>
      <c r="AQ27" s="469"/>
      <c r="AR27" s="508"/>
      <c r="AS27" s="468">
        <v>4161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2050000</v>
      </c>
      <c r="BO27" s="587"/>
      <c r="BP27" s="587"/>
      <c r="BQ27" s="587"/>
      <c r="BR27" s="587"/>
      <c r="BS27" s="587"/>
      <c r="BT27" s="587"/>
      <c r="BU27" s="588"/>
      <c r="BV27" s="586">
        <v>2050000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5790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6516866</v>
      </c>
      <c r="BO28" s="381"/>
      <c r="BP28" s="381"/>
      <c r="BQ28" s="381"/>
      <c r="BR28" s="381"/>
      <c r="BS28" s="381"/>
      <c r="BT28" s="381"/>
      <c r="BU28" s="382"/>
      <c r="BV28" s="380">
        <v>5719957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30</v>
      </c>
      <c r="M29" s="469"/>
      <c r="N29" s="469"/>
      <c r="O29" s="469"/>
      <c r="P29" s="508"/>
      <c r="Q29" s="468">
        <v>5320</v>
      </c>
      <c r="R29" s="469"/>
      <c r="S29" s="469"/>
      <c r="T29" s="469"/>
      <c r="U29" s="469"/>
      <c r="V29" s="508"/>
      <c r="W29" s="564"/>
      <c r="X29" s="565"/>
      <c r="Y29" s="566"/>
      <c r="Z29" s="467" t="s">
        <v>170</v>
      </c>
      <c r="AA29" s="447"/>
      <c r="AB29" s="447"/>
      <c r="AC29" s="447"/>
      <c r="AD29" s="447"/>
      <c r="AE29" s="447"/>
      <c r="AF29" s="447"/>
      <c r="AG29" s="448"/>
      <c r="AH29" s="468">
        <v>1780</v>
      </c>
      <c r="AI29" s="469"/>
      <c r="AJ29" s="469"/>
      <c r="AK29" s="469"/>
      <c r="AL29" s="508"/>
      <c r="AM29" s="468">
        <v>5154870</v>
      </c>
      <c r="AN29" s="469"/>
      <c r="AO29" s="469"/>
      <c r="AP29" s="469"/>
      <c r="AQ29" s="469"/>
      <c r="AR29" s="508"/>
      <c r="AS29" s="468">
        <v>2896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2600</v>
      </c>
      <c r="BO29" s="418"/>
      <c r="BP29" s="418"/>
      <c r="BQ29" s="418"/>
      <c r="BR29" s="418"/>
      <c r="BS29" s="418"/>
      <c r="BT29" s="418"/>
      <c r="BU29" s="419"/>
      <c r="BV29" s="417">
        <v>2500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101.1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3083877</v>
      </c>
      <c r="BO30" s="587"/>
      <c r="BP30" s="587"/>
      <c r="BQ30" s="587"/>
      <c r="BR30" s="587"/>
      <c r="BS30" s="587"/>
      <c r="BT30" s="587"/>
      <c r="BU30" s="588"/>
      <c r="BV30" s="586">
        <v>3075588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春日井市国民健康保険事業特別会計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IF('各会計、関係団体の財政状況及び健全化判断比率'!B32="","",'各会計、関係団体の財政状況及び健全化判断比率'!B32)</f>
        <v>春日井市水道事業会計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IF('各会計、関係団体の財政状況及び健全化判断比率'!B35="","",'各会計、関係団体の財政状況及び健全化判断比率'!B35)</f>
        <v>春日井市松河戸土地区画整理事業特別会計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尾張東部火葬場管理組合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かすがい市民文化財団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春日井市公共用地先行取得事業特別会計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春日井市後期高齢者医療事業特別会計</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IF('各会計、関係団体の財政状況及び健全化判断比率'!B33="","",'各会計、関係団体の財政状況及び健全化判断比率'!B33)</f>
        <v>春日井市春日井市民病院事業会計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春日井小牧看護専門学校管理組合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春日井市土地開発公社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春日井市民家防音事業特別会計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春日井市介護保険事業特別会計</v>
      </c>
      <c r="X36" s="599"/>
      <c r="Y36" s="599"/>
      <c r="Z36" s="599"/>
      <c r="AA36" s="599"/>
      <c r="AB36" s="599"/>
      <c r="AC36" s="599"/>
      <c r="AD36" s="599"/>
      <c r="AE36" s="599"/>
      <c r="AF36" s="599"/>
      <c r="AG36" s="599"/>
      <c r="AH36" s="599"/>
      <c r="AI36" s="599"/>
      <c r="AJ36" s="599"/>
      <c r="AK36" s="599"/>
      <c r="AL36" s="167"/>
      <c r="AM36" s="598">
        <f t="shared" si="0"/>
        <v>11</v>
      </c>
      <c r="AN36" s="598"/>
      <c r="AO36" s="599" t="str">
        <f>IF('各会計、関係団体の財政状況及び健全化判断比率'!B34="","",'各会計、関係団体の財政状況及び健全化判断比率'!B34)</f>
        <v>春日井市公共下水道事業会計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愛知県後期高齢者医療広域連合（一般会計）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春日井市健康管理事業団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春日井市潮見坂平和公園事業特別会計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春日井市介護サービス事業特別会計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愛知県後期高齢者医療広域連合（後期高齢者医療特別会計）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春日井市スポーツ・ふれあい財団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21</v>
      </c>
      <c r="CP38" s="598"/>
      <c r="CQ38" s="599" t="str">
        <f>IF('各会計、関係団体の財政状況及び健全化判断比率'!BS11="","",'各会計、関係団体の財政状況及び健全化判断比率'!BS11)</f>
        <v>春日井市食育推進給食会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22</v>
      </c>
      <c r="CP39" s="598"/>
      <c r="CQ39" s="599" t="str">
        <f>IF('各会計、関係団体の財政状況及び健全化判断比率'!BS12="","",'各会計、関係団体の財政状況及び健全化判断比率'!BS12)</f>
        <v>勝川開発</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531</v>
      </c>
      <c r="D34" s="1184"/>
      <c r="E34" s="1185"/>
      <c r="F34" s="32">
        <v>12.9</v>
      </c>
      <c r="G34" s="33">
        <v>12.75</v>
      </c>
      <c r="H34" s="33">
        <v>13.06</v>
      </c>
      <c r="I34" s="33">
        <v>13.37</v>
      </c>
      <c r="J34" s="34">
        <v>13.79</v>
      </c>
      <c r="K34" s="22"/>
      <c r="L34" s="22"/>
      <c r="M34" s="22"/>
      <c r="N34" s="22"/>
      <c r="O34" s="22"/>
      <c r="P34" s="22"/>
    </row>
    <row r="35" spans="1:16" ht="39" customHeight="1" x14ac:dyDescent="0.15">
      <c r="A35" s="22"/>
      <c r="B35" s="35"/>
      <c r="C35" s="1178" t="s">
        <v>532</v>
      </c>
      <c r="D35" s="1179"/>
      <c r="E35" s="1180"/>
      <c r="F35" s="36">
        <v>12.3</v>
      </c>
      <c r="G35" s="37">
        <v>12.21</v>
      </c>
      <c r="H35" s="37">
        <v>8.5399999999999991</v>
      </c>
      <c r="I35" s="37">
        <v>8.3800000000000008</v>
      </c>
      <c r="J35" s="38">
        <v>8.1</v>
      </c>
      <c r="K35" s="22"/>
      <c r="L35" s="22"/>
      <c r="M35" s="22"/>
      <c r="N35" s="22"/>
      <c r="O35" s="22"/>
      <c r="P35" s="22"/>
    </row>
    <row r="36" spans="1:16" ht="39" customHeight="1" x14ac:dyDescent="0.15">
      <c r="A36" s="22"/>
      <c r="B36" s="35"/>
      <c r="C36" s="1178" t="s">
        <v>533</v>
      </c>
      <c r="D36" s="1179"/>
      <c r="E36" s="1180"/>
      <c r="F36" s="36">
        <v>4.12</v>
      </c>
      <c r="G36" s="37">
        <v>5.59</v>
      </c>
      <c r="H36" s="37">
        <v>4.6500000000000004</v>
      </c>
      <c r="I36" s="37">
        <v>5.41</v>
      </c>
      <c r="J36" s="38">
        <v>4.1399999999999997</v>
      </c>
      <c r="K36" s="22"/>
      <c r="L36" s="22"/>
      <c r="M36" s="22"/>
      <c r="N36" s="22"/>
      <c r="O36" s="22"/>
      <c r="P36" s="22"/>
    </row>
    <row r="37" spans="1:16" ht="39" customHeight="1" x14ac:dyDescent="0.15">
      <c r="A37" s="22"/>
      <c r="B37" s="35"/>
      <c r="C37" s="1178" t="s">
        <v>534</v>
      </c>
      <c r="D37" s="1179"/>
      <c r="E37" s="1180"/>
      <c r="F37" s="36">
        <v>0.16</v>
      </c>
      <c r="G37" s="37">
        <v>0.26</v>
      </c>
      <c r="H37" s="37">
        <v>0.13</v>
      </c>
      <c r="I37" s="37">
        <v>0.45</v>
      </c>
      <c r="J37" s="38">
        <v>0.85</v>
      </c>
      <c r="K37" s="22"/>
      <c r="L37" s="22"/>
      <c r="M37" s="22"/>
      <c r="N37" s="22"/>
      <c r="O37" s="22"/>
      <c r="P37" s="22"/>
    </row>
    <row r="38" spans="1:16" ht="39" customHeight="1" x14ac:dyDescent="0.15">
      <c r="A38" s="22"/>
      <c r="B38" s="35"/>
      <c r="C38" s="1178" t="s">
        <v>535</v>
      </c>
      <c r="D38" s="1179"/>
      <c r="E38" s="1180"/>
      <c r="F38" s="36">
        <v>0</v>
      </c>
      <c r="G38" s="37">
        <v>0</v>
      </c>
      <c r="H38" s="37">
        <v>0</v>
      </c>
      <c r="I38" s="37">
        <v>0</v>
      </c>
      <c r="J38" s="38">
        <v>0.17</v>
      </c>
      <c r="K38" s="22"/>
      <c r="L38" s="22"/>
      <c r="M38" s="22"/>
      <c r="N38" s="22"/>
      <c r="O38" s="22"/>
      <c r="P38" s="22"/>
    </row>
    <row r="39" spans="1:16" ht="39" customHeight="1" x14ac:dyDescent="0.15">
      <c r="A39" s="22"/>
      <c r="B39" s="35"/>
      <c r="C39" s="1178" t="s">
        <v>536</v>
      </c>
      <c r="D39" s="1179"/>
      <c r="E39" s="1180"/>
      <c r="F39" s="36">
        <v>0.12</v>
      </c>
      <c r="G39" s="37">
        <v>0.11</v>
      </c>
      <c r="H39" s="37">
        <v>0.14000000000000001</v>
      </c>
      <c r="I39" s="37">
        <v>0.14000000000000001</v>
      </c>
      <c r="J39" s="38">
        <v>0.17</v>
      </c>
      <c r="K39" s="22"/>
      <c r="L39" s="22"/>
      <c r="M39" s="22"/>
      <c r="N39" s="22"/>
      <c r="O39" s="22"/>
      <c r="P39" s="22"/>
    </row>
    <row r="40" spans="1:16" ht="39" customHeight="1" x14ac:dyDescent="0.15">
      <c r="A40" s="22"/>
      <c r="B40" s="35"/>
      <c r="C40" s="1178" t="s">
        <v>537</v>
      </c>
      <c r="D40" s="1179"/>
      <c r="E40" s="1180"/>
      <c r="F40" s="36" t="s">
        <v>485</v>
      </c>
      <c r="G40" s="37" t="s">
        <v>485</v>
      </c>
      <c r="H40" s="37" t="s">
        <v>485</v>
      </c>
      <c r="I40" s="37" t="s">
        <v>485</v>
      </c>
      <c r="J40" s="38">
        <v>0.06</v>
      </c>
      <c r="K40" s="22"/>
      <c r="L40" s="22"/>
      <c r="M40" s="22"/>
      <c r="N40" s="22"/>
      <c r="O40" s="22"/>
      <c r="P40" s="22"/>
    </row>
    <row r="41" spans="1:16" ht="39" customHeight="1" x14ac:dyDescent="0.15">
      <c r="A41" s="22"/>
      <c r="B41" s="35"/>
      <c r="C41" s="1178" t="s">
        <v>538</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539</v>
      </c>
      <c r="D42" s="1179"/>
      <c r="E42" s="1180"/>
      <c r="F42" s="36" t="s">
        <v>540</v>
      </c>
      <c r="G42" s="37" t="s">
        <v>541</v>
      </c>
      <c r="H42" s="37" t="s">
        <v>485</v>
      </c>
      <c r="I42" s="37" t="s">
        <v>485</v>
      </c>
      <c r="J42" s="38" t="s">
        <v>485</v>
      </c>
      <c r="K42" s="22"/>
      <c r="L42" s="22"/>
      <c r="M42" s="22"/>
      <c r="N42" s="22"/>
      <c r="O42" s="22"/>
      <c r="P42" s="22"/>
    </row>
    <row r="43" spans="1:16" ht="39" customHeight="1" thickBot="1" x14ac:dyDescent="0.2">
      <c r="A43" s="22"/>
      <c r="B43" s="40"/>
      <c r="C43" s="1181" t="s">
        <v>542</v>
      </c>
      <c r="D43" s="1182"/>
      <c r="E43" s="1183"/>
      <c r="F43" s="41">
        <v>0</v>
      </c>
      <c r="G43" s="42">
        <v>0.02</v>
      </c>
      <c r="H43" s="42">
        <v>0.2</v>
      </c>
      <c r="I43" s="42">
        <v>1.28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10151</v>
      </c>
      <c r="L45" s="60">
        <v>9871</v>
      </c>
      <c r="M45" s="60">
        <v>9573</v>
      </c>
      <c r="N45" s="60">
        <v>8416</v>
      </c>
      <c r="O45" s="61">
        <v>8185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3439</v>
      </c>
      <c r="L48" s="64">
        <v>3517</v>
      </c>
      <c r="M48" s="64">
        <v>3581</v>
      </c>
      <c r="N48" s="64">
        <v>3524</v>
      </c>
      <c r="O48" s="65">
        <v>3187</v>
      </c>
      <c r="P48" s="48"/>
      <c r="Q48" s="48"/>
      <c r="R48" s="48"/>
      <c r="S48" s="48"/>
      <c r="T48" s="48"/>
      <c r="U48" s="48"/>
    </row>
    <row r="49" spans="1:21" ht="30.75" customHeight="1" x14ac:dyDescent="0.15">
      <c r="A49" s="48"/>
      <c r="B49" s="1196"/>
      <c r="C49" s="1197"/>
      <c r="D49" s="62"/>
      <c r="E49" s="1188" t="s">
        <v>16</v>
      </c>
      <c r="F49" s="1188"/>
      <c r="G49" s="1188"/>
      <c r="H49" s="1188"/>
      <c r="I49" s="1188"/>
      <c r="J49" s="1189"/>
      <c r="K49" s="63">
        <v>5</v>
      </c>
      <c r="L49" s="64">
        <v>5</v>
      </c>
      <c r="M49" s="64">
        <v>5</v>
      </c>
      <c r="N49" s="64">
        <v>5</v>
      </c>
      <c r="O49" s="65">
        <v>4</v>
      </c>
      <c r="P49" s="48"/>
      <c r="Q49" s="48"/>
      <c r="R49" s="48"/>
      <c r="S49" s="48"/>
      <c r="T49" s="48"/>
      <c r="U49" s="48"/>
    </row>
    <row r="50" spans="1:21" ht="30.75" customHeight="1" x14ac:dyDescent="0.15">
      <c r="A50" s="48"/>
      <c r="B50" s="1196"/>
      <c r="C50" s="1197"/>
      <c r="D50" s="62"/>
      <c r="E50" s="1188" t="s">
        <v>17</v>
      </c>
      <c r="F50" s="1188"/>
      <c r="G50" s="1188"/>
      <c r="H50" s="1188"/>
      <c r="I50" s="1188"/>
      <c r="J50" s="1189"/>
      <c r="K50" s="63">
        <v>68</v>
      </c>
      <c r="L50" s="64">
        <v>68</v>
      </c>
      <c r="M50" s="64">
        <v>68</v>
      </c>
      <c r="N50" s="64">
        <v>58</v>
      </c>
      <c r="O50" s="65">
        <v>58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9468</v>
      </c>
      <c r="L52" s="64">
        <v>9784</v>
      </c>
      <c r="M52" s="64">
        <v>10062</v>
      </c>
      <c r="N52" s="64">
        <v>9516</v>
      </c>
      <c r="O52" s="65">
        <v>9205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4195</v>
      </c>
      <c r="L53" s="69">
        <v>3677</v>
      </c>
      <c r="M53" s="69">
        <v>3165</v>
      </c>
      <c r="N53" s="69">
        <v>2487</v>
      </c>
      <c r="O53" s="70">
        <v>2229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80058</v>
      </c>
      <c r="J41" s="83">
        <v>80293</v>
      </c>
      <c r="K41" s="83">
        <v>79224</v>
      </c>
      <c r="L41" s="83">
        <v>79483</v>
      </c>
      <c r="M41" s="84">
        <v>81126</v>
      </c>
    </row>
    <row r="42" spans="2:13" ht="27.75" customHeight="1" x14ac:dyDescent="0.15">
      <c r="B42" s="1204"/>
      <c r="C42" s="1205"/>
      <c r="D42" s="85"/>
      <c r="E42" s="1210" t="s">
        <v>26</v>
      </c>
      <c r="F42" s="1210"/>
      <c r="G42" s="1210"/>
      <c r="H42" s="1211"/>
      <c r="I42" s="86">
        <v>761</v>
      </c>
      <c r="J42" s="87">
        <v>725</v>
      </c>
      <c r="K42" s="87">
        <v>688</v>
      </c>
      <c r="L42" s="87">
        <v>650</v>
      </c>
      <c r="M42" s="88">
        <v>611</v>
      </c>
    </row>
    <row r="43" spans="2:13" ht="27.75" customHeight="1" x14ac:dyDescent="0.15">
      <c r="B43" s="1204"/>
      <c r="C43" s="1205"/>
      <c r="D43" s="85"/>
      <c r="E43" s="1210" t="s">
        <v>27</v>
      </c>
      <c r="F43" s="1210"/>
      <c r="G43" s="1210"/>
      <c r="H43" s="1211"/>
      <c r="I43" s="86">
        <v>48450</v>
      </c>
      <c r="J43" s="87">
        <v>47007</v>
      </c>
      <c r="K43" s="87">
        <v>46012</v>
      </c>
      <c r="L43" s="87">
        <v>44501</v>
      </c>
      <c r="M43" s="88">
        <v>41204</v>
      </c>
    </row>
    <row r="44" spans="2:13" ht="27.75" customHeight="1" x14ac:dyDescent="0.15">
      <c r="B44" s="1204"/>
      <c r="C44" s="1205"/>
      <c r="D44" s="85"/>
      <c r="E44" s="1210" t="s">
        <v>28</v>
      </c>
      <c r="F44" s="1210"/>
      <c r="G44" s="1210"/>
      <c r="H44" s="1211"/>
      <c r="I44" s="86">
        <v>37</v>
      </c>
      <c r="J44" s="87">
        <v>33</v>
      </c>
      <c r="K44" s="87">
        <v>29</v>
      </c>
      <c r="L44" s="87">
        <v>25</v>
      </c>
      <c r="M44" s="88">
        <v>21</v>
      </c>
    </row>
    <row r="45" spans="2:13" ht="27.75" customHeight="1" x14ac:dyDescent="0.15">
      <c r="B45" s="1204"/>
      <c r="C45" s="1205"/>
      <c r="D45" s="85"/>
      <c r="E45" s="1210" t="s">
        <v>29</v>
      </c>
      <c r="F45" s="1210"/>
      <c r="G45" s="1210"/>
      <c r="H45" s="1211"/>
      <c r="I45" s="86">
        <v>12843</v>
      </c>
      <c r="J45" s="87">
        <v>12715</v>
      </c>
      <c r="K45" s="87">
        <v>11189</v>
      </c>
      <c r="L45" s="87">
        <v>10187</v>
      </c>
      <c r="M45" s="88">
        <v>9739</v>
      </c>
    </row>
    <row r="46" spans="2:13" ht="27.75" customHeight="1" x14ac:dyDescent="0.15">
      <c r="B46" s="1204"/>
      <c r="C46" s="1205"/>
      <c r="D46" s="89"/>
      <c r="E46" s="1210" t="s">
        <v>30</v>
      </c>
      <c r="F46" s="1210"/>
      <c r="G46" s="1210"/>
      <c r="H46" s="1211"/>
      <c r="I46" s="86">
        <v>17448</v>
      </c>
      <c r="J46" s="87">
        <v>15796</v>
      </c>
      <c r="K46" s="87">
        <v>13610</v>
      </c>
      <c r="L46" s="87">
        <v>12028</v>
      </c>
      <c r="M46" s="88">
        <v>9980</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9064</v>
      </c>
      <c r="J50" s="87">
        <v>9244</v>
      </c>
      <c r="K50" s="87">
        <v>9170</v>
      </c>
      <c r="L50" s="87">
        <v>10406</v>
      </c>
      <c r="M50" s="88">
        <v>11428</v>
      </c>
    </row>
    <row r="51" spans="2:13" ht="27.75" customHeight="1" x14ac:dyDescent="0.15">
      <c r="B51" s="1204"/>
      <c r="C51" s="1205"/>
      <c r="D51" s="85"/>
      <c r="E51" s="1210" t="s">
        <v>36</v>
      </c>
      <c r="F51" s="1210"/>
      <c r="G51" s="1210"/>
      <c r="H51" s="1211"/>
      <c r="I51" s="86">
        <v>37083</v>
      </c>
      <c r="J51" s="87">
        <v>35552</v>
      </c>
      <c r="K51" s="87">
        <v>34862</v>
      </c>
      <c r="L51" s="87">
        <v>34927</v>
      </c>
      <c r="M51" s="88">
        <v>34638</v>
      </c>
    </row>
    <row r="52" spans="2:13" ht="27.75" customHeight="1" x14ac:dyDescent="0.15">
      <c r="B52" s="1206"/>
      <c r="C52" s="1207"/>
      <c r="D52" s="85"/>
      <c r="E52" s="1210" t="s">
        <v>37</v>
      </c>
      <c r="F52" s="1210"/>
      <c r="G52" s="1210"/>
      <c r="H52" s="1211"/>
      <c r="I52" s="86">
        <v>74730</v>
      </c>
      <c r="J52" s="87">
        <v>73895</v>
      </c>
      <c r="K52" s="87">
        <v>72324</v>
      </c>
      <c r="L52" s="87">
        <v>71429</v>
      </c>
      <c r="M52" s="88">
        <v>69964</v>
      </c>
    </row>
    <row r="53" spans="2:13" ht="27.75" customHeight="1" thickBot="1" x14ac:dyDescent="0.2">
      <c r="B53" s="1217" t="s">
        <v>21</v>
      </c>
      <c r="C53" s="1218"/>
      <c r="D53" s="92"/>
      <c r="E53" s="1219" t="s">
        <v>38</v>
      </c>
      <c r="F53" s="1219"/>
      <c r="G53" s="1219"/>
      <c r="H53" s="1220"/>
      <c r="I53" s="93">
        <v>38720</v>
      </c>
      <c r="J53" s="94">
        <v>37879</v>
      </c>
      <c r="K53" s="94">
        <v>34396</v>
      </c>
      <c r="L53" s="94">
        <v>30111</v>
      </c>
      <c r="M53" s="95">
        <v>26650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5" t="s">
        <v>569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4"/>
      <c r="H50" s="1245"/>
      <c r="I50" s="1245"/>
      <c r="J50" s="1246"/>
      <c r="K50" s="356" t="s">
        <v>524</v>
      </c>
      <c r="L50" s="356" t="s">
        <v>525</v>
      </c>
      <c r="M50" s="356" t="s">
        <v>526</v>
      </c>
      <c r="N50" s="356" t="s">
        <v>527</v>
      </c>
      <c r="O50" s="356" t="s">
        <v>528</v>
      </c>
    </row>
    <row r="51" spans="1:17" x14ac:dyDescent="0.15">
      <c r="B51" s="250"/>
      <c r="C51" s="246"/>
      <c r="D51" s="246"/>
      <c r="E51" s="246"/>
      <c r="F51" s="246"/>
      <c r="G51" s="1247" t="s">
        <v>562</v>
      </c>
      <c r="H51" s="1248"/>
      <c r="I51" s="1253" t="s">
        <v>563</v>
      </c>
      <c r="J51" s="1253"/>
      <c r="K51" s="1255"/>
      <c r="L51" s="1255"/>
      <c r="M51" s="1255"/>
      <c r="N51" s="1255"/>
      <c r="O51" s="1221">
        <v>53.5</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568</v>
      </c>
      <c r="J53" s="1233"/>
      <c r="K53" s="1256"/>
      <c r="L53" s="1256"/>
      <c r="M53" s="1256"/>
      <c r="N53" s="1256"/>
      <c r="O53" s="1225">
        <v>63.6</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564</v>
      </c>
      <c r="H55" s="1228"/>
      <c r="I55" s="1233" t="s">
        <v>563</v>
      </c>
      <c r="J55" s="1233"/>
      <c r="K55" s="1255"/>
      <c r="L55" s="1255"/>
      <c r="M55" s="1255"/>
      <c r="N55" s="1255"/>
      <c r="O55" s="1221">
        <v>31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568</v>
      </c>
      <c r="J57" s="1223"/>
      <c r="K57" s="1256"/>
      <c r="L57" s="1256"/>
      <c r="M57" s="1256"/>
      <c r="N57" s="1256"/>
      <c r="O57" s="1225">
        <v>57.2</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35" t="s">
        <v>570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4"/>
      <c r="H72" s="1245"/>
      <c r="I72" s="1245"/>
      <c r="J72" s="1246"/>
      <c r="K72" s="356" t="s">
        <v>524</v>
      </c>
      <c r="L72" s="356" t="s">
        <v>525</v>
      </c>
      <c r="M72" s="356" t="s">
        <v>526</v>
      </c>
      <c r="N72" s="356" t="s">
        <v>527</v>
      </c>
      <c r="O72" s="356" t="s">
        <v>528</v>
      </c>
    </row>
    <row r="73" spans="2:30" x14ac:dyDescent="0.15">
      <c r="B73" s="250"/>
      <c r="C73" s="246"/>
      <c r="D73" s="246"/>
      <c r="E73" s="246"/>
      <c r="F73" s="246"/>
      <c r="G73" s="1247" t="s">
        <v>562</v>
      </c>
      <c r="H73" s="1248"/>
      <c r="I73" s="1253" t="s">
        <v>563</v>
      </c>
      <c r="J73" s="1253"/>
      <c r="K73" s="1234">
        <v>82</v>
      </c>
      <c r="L73" s="1234">
        <v>78.400000000000006</v>
      </c>
      <c r="M73" s="1221">
        <v>71.5</v>
      </c>
      <c r="N73" s="1221">
        <v>60.4</v>
      </c>
      <c r="O73" s="1221">
        <v>53.5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567</v>
      </c>
      <c r="J75" s="1233"/>
      <c r="K75" s="1225">
        <v>8.1999999999999993</v>
      </c>
      <c r="L75" s="1225">
        <v>8</v>
      </c>
      <c r="M75" s="1225">
        <v>7.6</v>
      </c>
      <c r="N75" s="1225">
        <v>6.3</v>
      </c>
      <c r="O75" s="1225">
        <v>5.3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564</v>
      </c>
      <c r="H77" s="1228"/>
      <c r="I77" s="1233" t="s">
        <v>563</v>
      </c>
      <c r="J77" s="1233"/>
      <c r="K77" s="1234">
        <v>57.8</v>
      </c>
      <c r="L77" s="1234">
        <v>49.8</v>
      </c>
      <c r="M77" s="1221">
        <v>45.1</v>
      </c>
      <c r="N77" s="1221">
        <v>37.4</v>
      </c>
      <c r="O77" s="1221">
        <v>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567</v>
      </c>
      <c r="J79" s="1223"/>
      <c r="K79" s="1224">
        <v>8.3000000000000007</v>
      </c>
      <c r="L79" s="1224">
        <v>7.7</v>
      </c>
      <c r="M79" s="1224">
        <v>7.1</v>
      </c>
      <c r="N79" s="1224">
        <v>6.3</v>
      </c>
      <c r="O79" s="1224">
        <v>5.2</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29784</v>
      </c>
      <c r="E3" s="118"/>
      <c r="F3" s="119">
        <v>39052</v>
      </c>
      <c r="G3" s="120"/>
      <c r="H3" s="121"/>
    </row>
    <row r="4" spans="1:8" x14ac:dyDescent="0.15">
      <c r="A4" s="122"/>
      <c r="B4" s="123"/>
      <c r="C4" s="124"/>
      <c r="D4" s="125">
        <v>20795</v>
      </c>
      <c r="E4" s="126"/>
      <c r="F4" s="127">
        <v>21186</v>
      </c>
      <c r="G4" s="128"/>
      <c r="H4" s="129"/>
    </row>
    <row r="5" spans="1:8" x14ac:dyDescent="0.15">
      <c r="A5" s="110" t="s">
        <v>518</v>
      </c>
      <c r="B5" s="115"/>
      <c r="C5" s="116"/>
      <c r="D5" s="117">
        <v>44414</v>
      </c>
      <c r="E5" s="118"/>
      <c r="F5" s="119">
        <v>41235</v>
      </c>
      <c r="G5" s="120"/>
      <c r="H5" s="121"/>
    </row>
    <row r="6" spans="1:8" x14ac:dyDescent="0.15">
      <c r="A6" s="122"/>
      <c r="B6" s="123"/>
      <c r="C6" s="124"/>
      <c r="D6" s="125">
        <v>30135</v>
      </c>
      <c r="E6" s="126"/>
      <c r="F6" s="127">
        <v>22086</v>
      </c>
      <c r="G6" s="128"/>
      <c r="H6" s="129"/>
    </row>
    <row r="7" spans="1:8" x14ac:dyDescent="0.15">
      <c r="A7" s="110" t="s">
        <v>519</v>
      </c>
      <c r="B7" s="115"/>
      <c r="C7" s="116"/>
      <c r="D7" s="117">
        <v>31839</v>
      </c>
      <c r="E7" s="118"/>
      <c r="F7" s="119">
        <v>41862</v>
      </c>
      <c r="G7" s="120"/>
      <c r="H7" s="121"/>
    </row>
    <row r="8" spans="1:8" x14ac:dyDescent="0.15">
      <c r="A8" s="122"/>
      <c r="B8" s="123"/>
      <c r="C8" s="124"/>
      <c r="D8" s="125">
        <v>22615</v>
      </c>
      <c r="E8" s="126"/>
      <c r="F8" s="127">
        <v>23710</v>
      </c>
      <c r="G8" s="128"/>
      <c r="H8" s="129"/>
    </row>
    <row r="9" spans="1:8" x14ac:dyDescent="0.15">
      <c r="A9" s="110" t="s">
        <v>520</v>
      </c>
      <c r="B9" s="115"/>
      <c r="C9" s="116"/>
      <c r="D9" s="117">
        <v>39991</v>
      </c>
      <c r="E9" s="118"/>
      <c r="F9" s="119">
        <v>43554</v>
      </c>
      <c r="G9" s="120"/>
      <c r="H9" s="121"/>
    </row>
    <row r="10" spans="1:8" x14ac:dyDescent="0.15">
      <c r="A10" s="122"/>
      <c r="B10" s="123"/>
      <c r="C10" s="124"/>
      <c r="D10" s="125">
        <v>25776</v>
      </c>
      <c r="E10" s="126"/>
      <c r="F10" s="127">
        <v>24811</v>
      </c>
      <c r="G10" s="128"/>
      <c r="H10" s="129"/>
    </row>
    <row r="11" spans="1:8" x14ac:dyDescent="0.15">
      <c r="A11" s="110" t="s">
        <v>521</v>
      </c>
      <c r="B11" s="115"/>
      <c r="C11" s="116"/>
      <c r="D11" s="117">
        <v>48359</v>
      </c>
      <c r="E11" s="118"/>
      <c r="F11" s="119">
        <v>42581</v>
      </c>
      <c r="G11" s="120"/>
      <c r="H11" s="121"/>
    </row>
    <row r="12" spans="1:8" x14ac:dyDescent="0.15">
      <c r="A12" s="122"/>
      <c r="B12" s="123"/>
      <c r="C12" s="130"/>
      <c r="D12" s="125">
        <v>25125</v>
      </c>
      <c r="E12" s="126"/>
      <c r="F12" s="127">
        <v>24354</v>
      </c>
      <c r="G12" s="128"/>
      <c r="H12" s="129"/>
    </row>
    <row r="13" spans="1:8" x14ac:dyDescent="0.15">
      <c r="A13" s="110"/>
      <c r="B13" s="115"/>
      <c r="C13" s="131"/>
      <c r="D13" s="132">
        <v>38877</v>
      </c>
      <c r="E13" s="133"/>
      <c r="F13" s="134">
        <v>41657</v>
      </c>
      <c r="G13" s="135"/>
      <c r="H13" s="121"/>
    </row>
    <row r="14" spans="1:8" x14ac:dyDescent="0.15">
      <c r="A14" s="122"/>
      <c r="B14" s="123"/>
      <c r="C14" s="124"/>
      <c r="D14" s="125">
        <v>24889</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4.13</v>
      </c>
      <c r="C19" s="136">
        <f>ROUND(VALUE(SUBSTITUTE(実質収支比率等に係る経年分析!G$48,"▲","-")),2)</f>
        <v>5.6</v>
      </c>
      <c r="D19" s="136">
        <f>ROUND(VALUE(SUBSTITUTE(実質収支比率等に係る経年分析!H$48,"▲","-")),2)</f>
        <v>4.66</v>
      </c>
      <c r="E19" s="136">
        <f>ROUND(VALUE(SUBSTITUTE(実質収支比率等に係る経年分析!I$48,"▲","-")),2)</f>
        <v>5.41</v>
      </c>
      <c r="F19" s="136">
        <f>ROUND(VALUE(SUBSTITUTE(実質収支比率等に係る経年分析!J$48,"▲","-")),2)</f>
        <v>4.1399999999999997</v>
      </c>
    </row>
    <row r="20" spans="1:11" x14ac:dyDescent="0.15">
      <c r="A20" s="136" t="s">
        <v>43</v>
      </c>
      <c r="B20" s="136">
        <f>ROUND(VALUE(SUBSTITUTE(実質収支比率等に係る経年分析!F$47,"▲","-")),2)</f>
        <v>9.4</v>
      </c>
      <c r="C20" s="136">
        <f>ROUND(VALUE(SUBSTITUTE(実質収支比率等に係る経年分析!G$47,"▲","-")),2)</f>
        <v>9.36</v>
      </c>
      <c r="D20" s="136">
        <f>ROUND(VALUE(SUBSTITUTE(実質収支比率等に係る経年分析!H$47,"▲","-")),2)</f>
        <v>9.16</v>
      </c>
      <c r="E20" s="136">
        <f>ROUND(VALUE(SUBSTITUTE(実質収支比率等に係る経年分析!I$47,"▲","-")),2)</f>
        <v>10.199999999999999</v>
      </c>
      <c r="F20" s="136">
        <f>ROUND(VALUE(SUBSTITUTE(実質収支比率等に係る経年分析!J$47,"▲","-")),2)</f>
        <v>11.64</v>
      </c>
    </row>
    <row r="21" spans="1:11" x14ac:dyDescent="0.15">
      <c r="A21" s="136" t="s">
        <v>44</v>
      </c>
      <c r="B21" s="136">
        <f>IF(ISNUMBER(VALUE(SUBSTITUTE(実質収支比率等に係る経年分析!F$49,"▲","-"))),ROUND(VALUE(SUBSTITUTE(実質収支比率等に係る経年分析!F$49,"▲","-")),2),NA())</f>
        <v>-1.55</v>
      </c>
      <c r="C21" s="136">
        <f>IF(ISNUMBER(VALUE(SUBSTITUTE(実質収支比率等に係る経年分析!G$49,"▲","-"))),ROUND(VALUE(SUBSTITUTE(実質収支比率等に係る経年分析!G$49,"▲","-")),2),NA())</f>
        <v>1.72</v>
      </c>
      <c r="D21" s="136">
        <f>IF(ISNUMBER(VALUE(SUBSTITUTE(実質収支比率等に係る経年分析!H$49,"▲","-"))),ROUND(VALUE(SUBSTITUTE(実質収支比率等に係る経年分析!H$49,"▲","-")),2),NA())</f>
        <v>-1.1499999999999999</v>
      </c>
      <c r="E21" s="136">
        <f>IF(ISNUMBER(VALUE(SUBSTITUTE(実質収支比率等に係る経年分析!I$49,"▲","-"))),ROUND(VALUE(SUBSTITUTE(実質収支比率等に係る経年分析!I$49,"▲","-")),2),NA())</f>
        <v>2.09</v>
      </c>
      <c r="F21" s="136">
        <f>IF(ISNUMBER(VALUE(SUBSTITUTE(実質収支比率等に係る経年分析!J$49,"▲","-"))),ROUND(VALUE(SUBSTITUTE(実質収支比率等に係る経年分析!J$49,"▲","-")),2),NA())</f>
        <v>0.15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1.28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3.08</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1.18</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春日井市公共用地先行取得事業特別会計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春日井市公共下水道事業会計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春日井市後期高齢者医療事業特別会計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x14ac:dyDescent="0.15">
      <c r="A32" s="137" t="str">
        <f>IF(連結実質赤字比率に係る赤字・黒字の構成分析!C$38="",NA(),連結実質赤字比率に係る赤字・黒字の構成分析!C$38)</f>
        <v>春日井市松河戸土地区画整理事業特別会計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x14ac:dyDescent="0.15">
      <c r="A33" s="137" t="str">
        <f>IF(連結実質赤字比率に係る赤字・黒字の構成分析!C$37="",NA(),連結実質赤字比率に係る赤字・黒字の構成分析!C$37)</f>
        <v>春日井市介護保険事業特別会計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4.6500000000000004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4.1399999999999997</v>
      </c>
    </row>
    <row r="35" spans="1:16" x14ac:dyDescent="0.15">
      <c r="A35" s="137" t="str">
        <f>IF(連結実質赤字比率に係る赤字・黒字の構成分析!C$35="",NA(),連結実質赤字比率に係る赤字・黒字の構成分析!C$35)</f>
        <v>春日井市水道事業会計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8.5399999999999991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8.3800000000000008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8.1</v>
      </c>
    </row>
    <row r="36" spans="1:16" x14ac:dyDescent="0.15">
      <c r="A36" s="137" t="str">
        <f>IF(連結実質赤字比率に係る赤字・黒字の構成分析!C$34="",NA(),連結実質赤字比率に係る赤字・黒字の構成分析!C$34)</f>
        <v>春日井市春日井市民病院事業会計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13.37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13.79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9468</v>
      </c>
      <c r="E42" s="138"/>
      <c r="F42" s="138"/>
      <c r="G42" s="138">
        <f>'実質公債費比率（分子）の構造'!L$52</f>
        <v>9784</v>
      </c>
      <c r="H42" s="138"/>
      <c r="I42" s="138"/>
      <c r="J42" s="138">
        <f>'実質公債費比率（分子）の構造'!M$52</f>
        <v>10062</v>
      </c>
      <c r="K42" s="138"/>
      <c r="L42" s="138"/>
      <c r="M42" s="138">
        <f>'実質公債費比率（分子）の構造'!N$52</f>
        <v>9516</v>
      </c>
      <c r="N42" s="138"/>
      <c r="O42" s="138"/>
      <c r="P42" s="138">
        <f>'実質公債費比率（分子）の構造'!O$52</f>
        <v>9205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68</v>
      </c>
      <c r="C44" s="138"/>
      <c r="D44" s="138"/>
      <c r="E44" s="138">
        <f>'実質公債費比率（分子）の構造'!L$50</f>
        <v>68</v>
      </c>
      <c r="F44" s="138"/>
      <c r="G44" s="138"/>
      <c r="H44" s="138">
        <f>'実質公債費比率（分子）の構造'!M$50</f>
        <v>68</v>
      </c>
      <c r="I44" s="138"/>
      <c r="J44" s="138"/>
      <c r="K44" s="138">
        <f>'実質公債費比率（分子）の構造'!N$50</f>
        <v>58</v>
      </c>
      <c r="L44" s="138"/>
      <c r="M44" s="138"/>
      <c r="N44" s="138">
        <f>'実質公債費比率（分子）の構造'!O$50</f>
        <v>58</v>
      </c>
      <c r="O44" s="138"/>
      <c r="P44" s="138"/>
    </row>
    <row r="45" spans="1:16" x14ac:dyDescent="0.15">
      <c r="A45" s="138" t="s">
        <v>54</v>
      </c>
      <c r="B45" s="138">
        <f>'実質公債費比率（分子）の構造'!K$49</f>
        <v>5</v>
      </c>
      <c r="C45" s="138"/>
      <c r="D45" s="138"/>
      <c r="E45" s="138">
        <f>'実質公債費比率（分子）の構造'!L$49</f>
        <v>5</v>
      </c>
      <c r="F45" s="138"/>
      <c r="G45" s="138"/>
      <c r="H45" s="138">
        <f>'実質公債費比率（分子）の構造'!M$49</f>
        <v>5</v>
      </c>
      <c r="I45" s="138"/>
      <c r="J45" s="138"/>
      <c r="K45" s="138">
        <f>'実質公債費比率（分子）の構造'!N$49</f>
        <v>5</v>
      </c>
      <c r="L45" s="138"/>
      <c r="M45" s="138"/>
      <c r="N45" s="138">
        <f>'実質公債費比率（分子）の構造'!O$49</f>
        <v>4</v>
      </c>
      <c r="O45" s="138"/>
      <c r="P45" s="138"/>
    </row>
    <row r="46" spans="1:16" x14ac:dyDescent="0.15">
      <c r="A46" s="138" t="s">
        <v>55</v>
      </c>
      <c r="B46" s="138">
        <f>'実質公債費比率（分子）の構造'!K$48</f>
        <v>3439</v>
      </c>
      <c r="C46" s="138"/>
      <c r="D46" s="138"/>
      <c r="E46" s="138">
        <f>'実質公債費比率（分子）の構造'!L$48</f>
        <v>3517</v>
      </c>
      <c r="F46" s="138"/>
      <c r="G46" s="138"/>
      <c r="H46" s="138">
        <f>'実質公債費比率（分子）の構造'!M$48</f>
        <v>3581</v>
      </c>
      <c r="I46" s="138"/>
      <c r="J46" s="138"/>
      <c r="K46" s="138">
        <f>'実質公債費比率（分子）の構造'!N$48</f>
        <v>3524</v>
      </c>
      <c r="L46" s="138"/>
      <c r="M46" s="138"/>
      <c r="N46" s="138">
        <f>'実質公債費比率（分子）の構造'!O$48</f>
        <v>3187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10151</v>
      </c>
      <c r="C49" s="138"/>
      <c r="D49" s="138"/>
      <c r="E49" s="138">
        <f>'実質公債費比率（分子）の構造'!L$45</f>
        <v>9871</v>
      </c>
      <c r="F49" s="138"/>
      <c r="G49" s="138"/>
      <c r="H49" s="138">
        <f>'実質公債費比率（分子）の構造'!M$45</f>
        <v>9573</v>
      </c>
      <c r="I49" s="138"/>
      <c r="J49" s="138"/>
      <c r="K49" s="138">
        <f>'実質公債費比率（分子）の構造'!N$45</f>
        <v>8416</v>
      </c>
      <c r="L49" s="138"/>
      <c r="M49" s="138"/>
      <c r="N49" s="138">
        <f>'実質公債費比率（分子）の構造'!O$45</f>
        <v>8185</v>
      </c>
      <c r="O49" s="138"/>
      <c r="P49" s="138"/>
    </row>
    <row r="50" spans="1:16" x14ac:dyDescent="0.15">
      <c r="A50" s="138" t="s">
        <v>59</v>
      </c>
      <c r="B50" s="138" t="e">
        <f>NA()</f>
        <v>#N/A</v>
      </c>
      <c r="C50" s="138">
        <f>IF(ISNUMBER('実質公債費比率（分子）の構造'!K$53),'実質公債費比率（分子）の構造'!K$53,NA())</f>
        <v>4195</v>
      </c>
      <c r="D50" s="138" t="e">
        <f>NA()</f>
        <v>#N/A</v>
      </c>
      <c r="E50" s="138" t="e">
        <f>NA()</f>
        <v>#N/A</v>
      </c>
      <c r="F50" s="138">
        <f>IF(ISNUMBER('実質公債費比率（分子）の構造'!L$53),'実質公債費比率（分子）の構造'!L$53,NA())</f>
        <v>3677</v>
      </c>
      <c r="G50" s="138" t="e">
        <f>NA()</f>
        <v>#N/A</v>
      </c>
      <c r="H50" s="138" t="e">
        <f>NA()</f>
        <v>#N/A</v>
      </c>
      <c r="I50" s="138">
        <f>IF(ISNUMBER('実質公債費比率（分子）の構造'!M$53),'実質公債費比率（分子）の構造'!M$53,NA())</f>
        <v>3165</v>
      </c>
      <c r="J50" s="138" t="e">
        <f>NA()</f>
        <v>#N/A</v>
      </c>
      <c r="K50" s="138" t="e">
        <f>NA()</f>
        <v>#N/A</v>
      </c>
      <c r="L50" s="138">
        <f>IF(ISNUMBER('実質公債費比率（分子）の構造'!N$53),'実質公債費比率（分子）の構造'!N$53,NA())</f>
        <v>2487</v>
      </c>
      <c r="M50" s="138" t="e">
        <f>NA()</f>
        <v>#N/A</v>
      </c>
      <c r="N50" s="138" t="e">
        <f>NA()</f>
        <v>#N/A</v>
      </c>
      <c r="O50" s="138">
        <f>IF(ISNUMBER('実質公債費比率（分子）の構造'!O$53),'実質公債費比率（分子）の構造'!O$53,NA())</f>
        <v>2229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74730</v>
      </c>
      <c r="E56" s="137"/>
      <c r="F56" s="137"/>
      <c r="G56" s="137">
        <f>'将来負担比率（分子）の構造'!J$52</f>
        <v>73895</v>
      </c>
      <c r="H56" s="137"/>
      <c r="I56" s="137"/>
      <c r="J56" s="137">
        <f>'将来負担比率（分子）の構造'!K$52</f>
        <v>72324</v>
      </c>
      <c r="K56" s="137"/>
      <c r="L56" s="137"/>
      <c r="M56" s="137">
        <f>'将来負担比率（分子）の構造'!L$52</f>
        <v>71429</v>
      </c>
      <c r="N56" s="137"/>
      <c r="O56" s="137"/>
      <c r="P56" s="137">
        <f>'将来負担比率（分子）の構造'!M$52</f>
        <v>69964</v>
      </c>
    </row>
    <row r="57" spans="1:16" x14ac:dyDescent="0.15">
      <c r="A57" s="137" t="s">
        <v>36</v>
      </c>
      <c r="B57" s="137"/>
      <c r="C57" s="137"/>
      <c r="D57" s="137">
        <f>'将来負担比率（分子）の構造'!I$51</f>
        <v>37083</v>
      </c>
      <c r="E57" s="137"/>
      <c r="F57" s="137"/>
      <c r="G57" s="137">
        <f>'将来負担比率（分子）の構造'!J$51</f>
        <v>35552</v>
      </c>
      <c r="H57" s="137"/>
      <c r="I57" s="137"/>
      <c r="J57" s="137">
        <f>'将来負担比率（分子）の構造'!K$51</f>
        <v>34862</v>
      </c>
      <c r="K57" s="137"/>
      <c r="L57" s="137"/>
      <c r="M57" s="137">
        <f>'将来負担比率（分子）の構造'!L$51</f>
        <v>34927</v>
      </c>
      <c r="N57" s="137"/>
      <c r="O57" s="137"/>
      <c r="P57" s="137">
        <f>'将来負担比率（分子）の構造'!M$51</f>
        <v>34638</v>
      </c>
    </row>
    <row r="58" spans="1:16" x14ac:dyDescent="0.15">
      <c r="A58" s="137" t="s">
        <v>35</v>
      </c>
      <c r="B58" s="137"/>
      <c r="C58" s="137"/>
      <c r="D58" s="137">
        <f>'将来負担比率（分子）の構造'!I$50</f>
        <v>9064</v>
      </c>
      <c r="E58" s="137"/>
      <c r="F58" s="137"/>
      <c r="G58" s="137">
        <f>'将来負担比率（分子）の構造'!J$50</f>
        <v>9244</v>
      </c>
      <c r="H58" s="137"/>
      <c r="I58" s="137"/>
      <c r="J58" s="137">
        <f>'将来負担比率（分子）の構造'!K$50</f>
        <v>9170</v>
      </c>
      <c r="K58" s="137"/>
      <c r="L58" s="137"/>
      <c r="M58" s="137">
        <f>'将来負担比率（分子）の構造'!L$50</f>
        <v>10406</v>
      </c>
      <c r="N58" s="137"/>
      <c r="O58" s="137"/>
      <c r="P58" s="137">
        <f>'将来負担比率（分子）の構造'!M$50</f>
        <v>11428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17448</v>
      </c>
      <c r="C61" s="137"/>
      <c r="D61" s="137"/>
      <c r="E61" s="137">
        <f>'将来負担比率（分子）の構造'!J$46</f>
        <v>15796</v>
      </c>
      <c r="F61" s="137"/>
      <c r="G61" s="137"/>
      <c r="H61" s="137">
        <f>'将来負担比率（分子）の構造'!K$46</f>
        <v>13610</v>
      </c>
      <c r="I61" s="137"/>
      <c r="J61" s="137"/>
      <c r="K61" s="137">
        <f>'将来負担比率（分子）の構造'!L$46</f>
        <v>12028</v>
      </c>
      <c r="L61" s="137"/>
      <c r="M61" s="137"/>
      <c r="N61" s="137">
        <f>'将来負担比率（分子）の構造'!M$46</f>
        <v>9980</v>
      </c>
      <c r="O61" s="137"/>
      <c r="P61" s="137"/>
    </row>
    <row r="62" spans="1:16" x14ac:dyDescent="0.15">
      <c r="A62" s="137" t="s">
        <v>29</v>
      </c>
      <c r="B62" s="137">
        <f>'将来負担比率（分子）の構造'!I$45</f>
        <v>12843</v>
      </c>
      <c r="C62" s="137"/>
      <c r="D62" s="137"/>
      <c r="E62" s="137">
        <f>'将来負担比率（分子）の構造'!J$45</f>
        <v>12715</v>
      </c>
      <c r="F62" s="137"/>
      <c r="G62" s="137"/>
      <c r="H62" s="137">
        <f>'将来負担比率（分子）の構造'!K$45</f>
        <v>11189</v>
      </c>
      <c r="I62" s="137"/>
      <c r="J62" s="137"/>
      <c r="K62" s="137">
        <f>'将来負担比率（分子）の構造'!L$45</f>
        <v>10187</v>
      </c>
      <c r="L62" s="137"/>
      <c r="M62" s="137"/>
      <c r="N62" s="137">
        <f>'将来負担比率（分子）の構造'!M$45</f>
        <v>9739</v>
      </c>
      <c r="O62" s="137"/>
      <c r="P62" s="137"/>
    </row>
    <row r="63" spans="1:16" x14ac:dyDescent="0.15">
      <c r="A63" s="137" t="s">
        <v>28</v>
      </c>
      <c r="B63" s="137">
        <f>'将来負担比率（分子）の構造'!I$44</f>
        <v>37</v>
      </c>
      <c r="C63" s="137"/>
      <c r="D63" s="137"/>
      <c r="E63" s="137">
        <f>'将来負担比率（分子）の構造'!J$44</f>
        <v>33</v>
      </c>
      <c r="F63" s="137"/>
      <c r="G63" s="137"/>
      <c r="H63" s="137">
        <f>'将来負担比率（分子）の構造'!K$44</f>
        <v>29</v>
      </c>
      <c r="I63" s="137"/>
      <c r="J63" s="137"/>
      <c r="K63" s="137">
        <f>'将来負担比率（分子）の構造'!L$44</f>
        <v>25</v>
      </c>
      <c r="L63" s="137"/>
      <c r="M63" s="137"/>
      <c r="N63" s="137">
        <f>'将来負担比率（分子）の構造'!M$44</f>
        <v>21</v>
      </c>
      <c r="O63" s="137"/>
      <c r="P63" s="137"/>
    </row>
    <row r="64" spans="1:16" x14ac:dyDescent="0.15">
      <c r="A64" s="137" t="s">
        <v>27</v>
      </c>
      <c r="B64" s="137">
        <f>'将来負担比率（分子）の構造'!I$43</f>
        <v>48450</v>
      </c>
      <c r="C64" s="137"/>
      <c r="D64" s="137"/>
      <c r="E64" s="137">
        <f>'将来負担比率（分子）の構造'!J$43</f>
        <v>47007</v>
      </c>
      <c r="F64" s="137"/>
      <c r="G64" s="137"/>
      <c r="H64" s="137">
        <f>'将来負担比率（分子）の構造'!K$43</f>
        <v>46012</v>
      </c>
      <c r="I64" s="137"/>
      <c r="J64" s="137"/>
      <c r="K64" s="137">
        <f>'将来負担比率（分子）の構造'!L$43</f>
        <v>44501</v>
      </c>
      <c r="L64" s="137"/>
      <c r="M64" s="137"/>
      <c r="N64" s="137">
        <f>'将来負担比率（分子）の構造'!M$43</f>
        <v>41204</v>
      </c>
      <c r="O64" s="137"/>
      <c r="P64" s="137"/>
    </row>
    <row r="65" spans="1:16" x14ac:dyDescent="0.15">
      <c r="A65" s="137" t="s">
        <v>26</v>
      </c>
      <c r="B65" s="137">
        <f>'将来負担比率（分子）の構造'!I$42</f>
        <v>761</v>
      </c>
      <c r="C65" s="137"/>
      <c r="D65" s="137"/>
      <c r="E65" s="137">
        <f>'将来負担比率（分子）の構造'!J$42</f>
        <v>725</v>
      </c>
      <c r="F65" s="137"/>
      <c r="G65" s="137"/>
      <c r="H65" s="137">
        <f>'将来負担比率（分子）の構造'!K$42</f>
        <v>688</v>
      </c>
      <c r="I65" s="137"/>
      <c r="J65" s="137"/>
      <c r="K65" s="137">
        <f>'将来負担比率（分子）の構造'!L$42</f>
        <v>650</v>
      </c>
      <c r="L65" s="137"/>
      <c r="M65" s="137"/>
      <c r="N65" s="137">
        <f>'将来負担比率（分子）の構造'!M$42</f>
        <v>611</v>
      </c>
      <c r="O65" s="137"/>
      <c r="P65" s="137"/>
    </row>
    <row r="66" spans="1:16" x14ac:dyDescent="0.15">
      <c r="A66" s="137" t="s">
        <v>25</v>
      </c>
      <c r="B66" s="137">
        <f>'将来負担比率（分子）の構造'!I$41</f>
        <v>80058</v>
      </c>
      <c r="C66" s="137"/>
      <c r="D66" s="137"/>
      <c r="E66" s="137">
        <f>'将来負担比率（分子）の構造'!J$41</f>
        <v>80293</v>
      </c>
      <c r="F66" s="137"/>
      <c r="G66" s="137"/>
      <c r="H66" s="137">
        <f>'将来負担比率（分子）の構造'!K$41</f>
        <v>79224</v>
      </c>
      <c r="I66" s="137"/>
      <c r="J66" s="137"/>
      <c r="K66" s="137">
        <f>'将来負担比率（分子）の構造'!L$41</f>
        <v>79483</v>
      </c>
      <c r="L66" s="137"/>
      <c r="M66" s="137"/>
      <c r="N66" s="137">
        <f>'将来負担比率（分子）の構造'!M$41</f>
        <v>81126</v>
      </c>
      <c r="O66" s="137"/>
      <c r="P66" s="137"/>
    </row>
    <row r="67" spans="1:16" x14ac:dyDescent="0.15">
      <c r="A67" s="137" t="s">
        <v>63</v>
      </c>
      <c r="B67" s="137" t="e">
        <f>NA()</f>
        <v>#N/A</v>
      </c>
      <c r="C67" s="137">
        <f>IF(ISNUMBER('将来負担比率（分子）の構造'!I$53), IF('将来負担比率（分子）の構造'!I$53 &lt; 0, 0, '将来負担比率（分子）の構造'!I$53), NA())</f>
        <v>38720</v>
      </c>
      <c r="D67" s="137" t="e">
        <f>NA()</f>
        <v>#N/A</v>
      </c>
      <c r="E67" s="137" t="e">
        <f>NA()</f>
        <v>#N/A</v>
      </c>
      <c r="F67" s="137">
        <f>IF(ISNUMBER('将来負担比率（分子）の構造'!J$53), IF('将来負担比率（分子）の構造'!J$53 &lt; 0, 0, '将来負担比率（分子）の構造'!J$53), NA())</f>
        <v>37879</v>
      </c>
      <c r="G67" s="137" t="e">
        <f>NA()</f>
        <v>#N/A</v>
      </c>
      <c r="H67" s="137" t="e">
        <f>NA()</f>
        <v>#N/A</v>
      </c>
      <c r="I67" s="137">
        <f>IF(ISNUMBER('将来負担比率（分子）の構造'!K$53), IF('将来負担比率（分子）の構造'!K$53 &lt; 0, 0, '将来負担比率（分子）の構造'!K$53), NA())</f>
        <v>34396</v>
      </c>
      <c r="J67" s="137" t="e">
        <f>NA()</f>
        <v>#N/A</v>
      </c>
      <c r="K67" s="137" t="e">
        <f>NA()</f>
        <v>#N/A</v>
      </c>
      <c r="L67" s="137">
        <f>IF(ISNUMBER('将来負担比率（分子）の構造'!L$53), IF('将来負担比率（分子）の構造'!L$53 &lt; 0, 0, '将来負担比率（分子）の構造'!L$53), NA())</f>
        <v>30111</v>
      </c>
      <c r="M67" s="137" t="e">
        <f>NA()</f>
        <v>#N/A</v>
      </c>
      <c r="N67" s="137" t="e">
        <f>NA()</f>
        <v>#N/A</v>
      </c>
      <c r="O67" s="137">
        <f>IF(ISNUMBER('将来負担比率（分子）の構造'!M$53), IF('将来負担比率（分子）の構造'!M$53 &lt; 0, 0, '将来負担比率（分子）の構造'!M$53), NA())</f>
        <v>26650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50904172</v>
      </c>
      <c r="S5" s="615"/>
      <c r="T5" s="615"/>
      <c r="U5" s="615"/>
      <c r="V5" s="615"/>
      <c r="W5" s="615"/>
      <c r="X5" s="615"/>
      <c r="Y5" s="616"/>
      <c r="Z5" s="617">
        <v>50</v>
      </c>
      <c r="AA5" s="617"/>
      <c r="AB5" s="617"/>
      <c r="AC5" s="617"/>
      <c r="AD5" s="618">
        <v>46858105</v>
      </c>
      <c r="AE5" s="618"/>
      <c r="AF5" s="618"/>
      <c r="AG5" s="618"/>
      <c r="AH5" s="618"/>
      <c r="AI5" s="618"/>
      <c r="AJ5" s="618"/>
      <c r="AK5" s="618"/>
      <c r="AL5" s="619">
        <v>84.3</v>
      </c>
      <c r="AM5" s="620"/>
      <c r="AN5" s="620"/>
      <c r="AO5" s="621"/>
      <c r="AP5" s="611" t="s">
        <v>209</v>
      </c>
      <c r="AQ5" s="612"/>
      <c r="AR5" s="612"/>
      <c r="AS5" s="612"/>
      <c r="AT5" s="612"/>
      <c r="AU5" s="612"/>
      <c r="AV5" s="612"/>
      <c r="AW5" s="612"/>
      <c r="AX5" s="612"/>
      <c r="AY5" s="612"/>
      <c r="AZ5" s="612"/>
      <c r="BA5" s="612"/>
      <c r="BB5" s="612"/>
      <c r="BC5" s="612"/>
      <c r="BD5" s="612"/>
      <c r="BE5" s="612"/>
      <c r="BF5" s="613"/>
      <c r="BG5" s="625">
        <v>45070624</v>
      </c>
      <c r="BH5" s="626"/>
      <c r="BI5" s="626"/>
      <c r="BJ5" s="626"/>
      <c r="BK5" s="626"/>
      <c r="BL5" s="626"/>
      <c r="BM5" s="626"/>
      <c r="BN5" s="627"/>
      <c r="BO5" s="628">
        <v>88.5</v>
      </c>
      <c r="BP5" s="628"/>
      <c r="BQ5" s="628"/>
      <c r="BR5" s="628"/>
      <c r="BS5" s="629">
        <v>335199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682051</v>
      </c>
      <c r="S6" s="626"/>
      <c r="T6" s="626"/>
      <c r="U6" s="626"/>
      <c r="V6" s="626"/>
      <c r="W6" s="626"/>
      <c r="X6" s="626"/>
      <c r="Y6" s="627"/>
      <c r="Z6" s="628">
        <v>0.7</v>
      </c>
      <c r="AA6" s="628"/>
      <c r="AB6" s="628"/>
      <c r="AC6" s="628"/>
      <c r="AD6" s="629">
        <v>682051</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45070624</v>
      </c>
      <c r="BH6" s="626"/>
      <c r="BI6" s="626"/>
      <c r="BJ6" s="626"/>
      <c r="BK6" s="626"/>
      <c r="BL6" s="626"/>
      <c r="BM6" s="626"/>
      <c r="BN6" s="627"/>
      <c r="BO6" s="628">
        <v>88.5</v>
      </c>
      <c r="BP6" s="628"/>
      <c r="BQ6" s="628"/>
      <c r="BR6" s="628"/>
      <c r="BS6" s="629">
        <v>335199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466132</v>
      </c>
      <c r="CS6" s="626"/>
      <c r="CT6" s="626"/>
      <c r="CU6" s="626"/>
      <c r="CV6" s="626"/>
      <c r="CW6" s="626"/>
      <c r="CX6" s="626"/>
      <c r="CY6" s="627"/>
      <c r="CZ6" s="628">
        <v>0.5</v>
      </c>
      <c r="DA6" s="628"/>
      <c r="DB6" s="628"/>
      <c r="DC6" s="628"/>
      <c r="DD6" s="634" t="s">
        <v>216</v>
      </c>
      <c r="DE6" s="626"/>
      <c r="DF6" s="626"/>
      <c r="DG6" s="626"/>
      <c r="DH6" s="626"/>
      <c r="DI6" s="626"/>
      <c r="DJ6" s="626"/>
      <c r="DK6" s="626"/>
      <c r="DL6" s="626"/>
      <c r="DM6" s="626"/>
      <c r="DN6" s="626"/>
      <c r="DO6" s="626"/>
      <c r="DP6" s="627"/>
      <c r="DQ6" s="634">
        <v>466132</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53312</v>
      </c>
      <c r="S7" s="626"/>
      <c r="T7" s="626"/>
      <c r="U7" s="626"/>
      <c r="V7" s="626"/>
      <c r="W7" s="626"/>
      <c r="X7" s="626"/>
      <c r="Y7" s="627"/>
      <c r="Z7" s="628">
        <v>0.1</v>
      </c>
      <c r="AA7" s="628"/>
      <c r="AB7" s="628"/>
      <c r="AC7" s="628"/>
      <c r="AD7" s="629">
        <v>53312</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22174327</v>
      </c>
      <c r="BH7" s="626"/>
      <c r="BI7" s="626"/>
      <c r="BJ7" s="626"/>
      <c r="BK7" s="626"/>
      <c r="BL7" s="626"/>
      <c r="BM7" s="626"/>
      <c r="BN7" s="627"/>
      <c r="BO7" s="628">
        <v>43.6</v>
      </c>
      <c r="BP7" s="628"/>
      <c r="BQ7" s="628"/>
      <c r="BR7" s="628"/>
      <c r="BS7" s="629">
        <v>335199</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9729410</v>
      </c>
      <c r="CS7" s="626"/>
      <c r="CT7" s="626"/>
      <c r="CU7" s="626"/>
      <c r="CV7" s="626"/>
      <c r="CW7" s="626"/>
      <c r="CX7" s="626"/>
      <c r="CY7" s="627"/>
      <c r="CZ7" s="628">
        <v>9.8000000000000007</v>
      </c>
      <c r="DA7" s="628"/>
      <c r="DB7" s="628"/>
      <c r="DC7" s="628"/>
      <c r="DD7" s="634">
        <v>625893</v>
      </c>
      <c r="DE7" s="626"/>
      <c r="DF7" s="626"/>
      <c r="DG7" s="626"/>
      <c r="DH7" s="626"/>
      <c r="DI7" s="626"/>
      <c r="DJ7" s="626"/>
      <c r="DK7" s="626"/>
      <c r="DL7" s="626"/>
      <c r="DM7" s="626"/>
      <c r="DN7" s="626"/>
      <c r="DO7" s="626"/>
      <c r="DP7" s="627"/>
      <c r="DQ7" s="634">
        <v>8075360</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251502</v>
      </c>
      <c r="S8" s="626"/>
      <c r="T8" s="626"/>
      <c r="U8" s="626"/>
      <c r="V8" s="626"/>
      <c r="W8" s="626"/>
      <c r="X8" s="626"/>
      <c r="Y8" s="627"/>
      <c r="Z8" s="628">
        <v>0.2</v>
      </c>
      <c r="AA8" s="628"/>
      <c r="AB8" s="628"/>
      <c r="AC8" s="628"/>
      <c r="AD8" s="629">
        <v>251502</v>
      </c>
      <c r="AE8" s="629"/>
      <c r="AF8" s="629"/>
      <c r="AG8" s="629"/>
      <c r="AH8" s="629"/>
      <c r="AI8" s="629"/>
      <c r="AJ8" s="629"/>
      <c r="AK8" s="629"/>
      <c r="AL8" s="630">
        <v>0.5</v>
      </c>
      <c r="AM8" s="631"/>
      <c r="AN8" s="631"/>
      <c r="AO8" s="632"/>
      <c r="AP8" s="622" t="s">
        <v>221</v>
      </c>
      <c r="AQ8" s="623"/>
      <c r="AR8" s="623"/>
      <c r="AS8" s="623"/>
      <c r="AT8" s="623"/>
      <c r="AU8" s="623"/>
      <c r="AV8" s="623"/>
      <c r="AW8" s="623"/>
      <c r="AX8" s="623"/>
      <c r="AY8" s="623"/>
      <c r="AZ8" s="623"/>
      <c r="BA8" s="623"/>
      <c r="BB8" s="623"/>
      <c r="BC8" s="623"/>
      <c r="BD8" s="623"/>
      <c r="BE8" s="623"/>
      <c r="BF8" s="624"/>
      <c r="BG8" s="625">
        <v>539434</v>
      </c>
      <c r="BH8" s="626"/>
      <c r="BI8" s="626"/>
      <c r="BJ8" s="626"/>
      <c r="BK8" s="626"/>
      <c r="BL8" s="626"/>
      <c r="BM8" s="626"/>
      <c r="BN8" s="627"/>
      <c r="BO8" s="628">
        <v>1.1000000000000001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39180020</v>
      </c>
      <c r="CS8" s="626"/>
      <c r="CT8" s="626"/>
      <c r="CU8" s="626"/>
      <c r="CV8" s="626"/>
      <c r="CW8" s="626"/>
      <c r="CX8" s="626"/>
      <c r="CY8" s="627"/>
      <c r="CZ8" s="628">
        <v>39.5</v>
      </c>
      <c r="DA8" s="628"/>
      <c r="DB8" s="628"/>
      <c r="DC8" s="628"/>
      <c r="DD8" s="634">
        <v>447671</v>
      </c>
      <c r="DE8" s="626"/>
      <c r="DF8" s="626"/>
      <c r="DG8" s="626"/>
      <c r="DH8" s="626"/>
      <c r="DI8" s="626"/>
      <c r="DJ8" s="626"/>
      <c r="DK8" s="626"/>
      <c r="DL8" s="626"/>
      <c r="DM8" s="626"/>
      <c r="DN8" s="626"/>
      <c r="DO8" s="626"/>
      <c r="DP8" s="627"/>
      <c r="DQ8" s="634">
        <v>19903017</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129994</v>
      </c>
      <c r="S9" s="626"/>
      <c r="T9" s="626"/>
      <c r="U9" s="626"/>
      <c r="V9" s="626"/>
      <c r="W9" s="626"/>
      <c r="X9" s="626"/>
      <c r="Y9" s="627"/>
      <c r="Z9" s="628">
        <v>0.1</v>
      </c>
      <c r="AA9" s="628"/>
      <c r="AB9" s="628"/>
      <c r="AC9" s="628"/>
      <c r="AD9" s="629">
        <v>129994</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18516765</v>
      </c>
      <c r="BH9" s="626"/>
      <c r="BI9" s="626"/>
      <c r="BJ9" s="626"/>
      <c r="BK9" s="626"/>
      <c r="BL9" s="626"/>
      <c r="BM9" s="626"/>
      <c r="BN9" s="627"/>
      <c r="BO9" s="628">
        <v>36.4</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13072580</v>
      </c>
      <c r="CS9" s="626"/>
      <c r="CT9" s="626"/>
      <c r="CU9" s="626"/>
      <c r="CV9" s="626"/>
      <c r="CW9" s="626"/>
      <c r="CX9" s="626"/>
      <c r="CY9" s="627"/>
      <c r="CZ9" s="628">
        <v>13.2</v>
      </c>
      <c r="DA9" s="628"/>
      <c r="DB9" s="628"/>
      <c r="DC9" s="628"/>
      <c r="DD9" s="634">
        <v>3893325</v>
      </c>
      <c r="DE9" s="626"/>
      <c r="DF9" s="626"/>
      <c r="DG9" s="626"/>
      <c r="DH9" s="626"/>
      <c r="DI9" s="626"/>
      <c r="DJ9" s="626"/>
      <c r="DK9" s="626"/>
      <c r="DL9" s="626"/>
      <c r="DM9" s="626"/>
      <c r="DN9" s="626"/>
      <c r="DO9" s="626"/>
      <c r="DP9" s="627"/>
      <c r="DQ9" s="634">
        <v>9085973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5285659</v>
      </c>
      <c r="S10" s="626"/>
      <c r="T10" s="626"/>
      <c r="U10" s="626"/>
      <c r="V10" s="626"/>
      <c r="W10" s="626"/>
      <c r="X10" s="626"/>
      <c r="Y10" s="627"/>
      <c r="Z10" s="628">
        <v>5.2</v>
      </c>
      <c r="AA10" s="628"/>
      <c r="AB10" s="628"/>
      <c r="AC10" s="628"/>
      <c r="AD10" s="629">
        <v>5285659</v>
      </c>
      <c r="AE10" s="629"/>
      <c r="AF10" s="629"/>
      <c r="AG10" s="629"/>
      <c r="AH10" s="629"/>
      <c r="AI10" s="629"/>
      <c r="AJ10" s="629"/>
      <c r="AK10" s="629"/>
      <c r="AL10" s="630">
        <v>9.5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763136</v>
      </c>
      <c r="BH10" s="626"/>
      <c r="BI10" s="626"/>
      <c r="BJ10" s="626"/>
      <c r="BK10" s="626"/>
      <c r="BL10" s="626"/>
      <c r="BM10" s="626"/>
      <c r="BN10" s="627"/>
      <c r="BO10" s="628">
        <v>1.5</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158499</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79779</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46244</v>
      </c>
      <c r="S11" s="626"/>
      <c r="T11" s="626"/>
      <c r="U11" s="626"/>
      <c r="V11" s="626"/>
      <c r="W11" s="626"/>
      <c r="X11" s="626"/>
      <c r="Y11" s="627"/>
      <c r="Z11" s="628">
        <v>0</v>
      </c>
      <c r="AA11" s="628"/>
      <c r="AB11" s="628"/>
      <c r="AC11" s="628"/>
      <c r="AD11" s="629">
        <v>46244</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2354992</v>
      </c>
      <c r="BH11" s="626"/>
      <c r="BI11" s="626"/>
      <c r="BJ11" s="626"/>
      <c r="BK11" s="626"/>
      <c r="BL11" s="626"/>
      <c r="BM11" s="626"/>
      <c r="BN11" s="627"/>
      <c r="BO11" s="628">
        <v>4.5999999999999996</v>
      </c>
      <c r="BP11" s="628"/>
      <c r="BQ11" s="628"/>
      <c r="BR11" s="628"/>
      <c r="BS11" s="634">
        <v>335199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189803</v>
      </c>
      <c r="CS11" s="626"/>
      <c r="CT11" s="626"/>
      <c r="CU11" s="626"/>
      <c r="CV11" s="626"/>
      <c r="CW11" s="626"/>
      <c r="CX11" s="626"/>
      <c r="CY11" s="627"/>
      <c r="CZ11" s="628">
        <v>0.2</v>
      </c>
      <c r="DA11" s="628"/>
      <c r="DB11" s="628"/>
      <c r="DC11" s="628"/>
      <c r="DD11" s="634">
        <v>67878</v>
      </c>
      <c r="DE11" s="626"/>
      <c r="DF11" s="626"/>
      <c r="DG11" s="626"/>
      <c r="DH11" s="626"/>
      <c r="DI11" s="626"/>
      <c r="DJ11" s="626"/>
      <c r="DK11" s="626"/>
      <c r="DL11" s="626"/>
      <c r="DM11" s="626"/>
      <c r="DN11" s="626"/>
      <c r="DO11" s="626"/>
      <c r="DP11" s="627"/>
      <c r="DQ11" s="634">
        <v>173259</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20573773</v>
      </c>
      <c r="BH12" s="626"/>
      <c r="BI12" s="626"/>
      <c r="BJ12" s="626"/>
      <c r="BK12" s="626"/>
      <c r="BL12" s="626"/>
      <c r="BM12" s="626"/>
      <c r="BN12" s="627"/>
      <c r="BO12" s="628">
        <v>40.4</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1769790</v>
      </c>
      <c r="CS12" s="626"/>
      <c r="CT12" s="626"/>
      <c r="CU12" s="626"/>
      <c r="CV12" s="626"/>
      <c r="CW12" s="626"/>
      <c r="CX12" s="626"/>
      <c r="CY12" s="627"/>
      <c r="CZ12" s="628">
        <v>1.8</v>
      </c>
      <c r="DA12" s="628"/>
      <c r="DB12" s="628"/>
      <c r="DC12" s="628"/>
      <c r="DD12" s="634" t="s">
        <v>111</v>
      </c>
      <c r="DE12" s="626"/>
      <c r="DF12" s="626"/>
      <c r="DG12" s="626"/>
      <c r="DH12" s="626"/>
      <c r="DI12" s="626"/>
      <c r="DJ12" s="626"/>
      <c r="DK12" s="626"/>
      <c r="DL12" s="626"/>
      <c r="DM12" s="626"/>
      <c r="DN12" s="626"/>
      <c r="DO12" s="626"/>
      <c r="DP12" s="627"/>
      <c r="DQ12" s="634">
        <v>811675</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290092</v>
      </c>
      <c r="S13" s="626"/>
      <c r="T13" s="626"/>
      <c r="U13" s="626"/>
      <c r="V13" s="626"/>
      <c r="W13" s="626"/>
      <c r="X13" s="626"/>
      <c r="Y13" s="627"/>
      <c r="Z13" s="628">
        <v>0.3</v>
      </c>
      <c r="AA13" s="628"/>
      <c r="AB13" s="628"/>
      <c r="AC13" s="628"/>
      <c r="AD13" s="629">
        <v>290092</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20416245</v>
      </c>
      <c r="BH13" s="626"/>
      <c r="BI13" s="626"/>
      <c r="BJ13" s="626"/>
      <c r="BK13" s="626"/>
      <c r="BL13" s="626"/>
      <c r="BM13" s="626"/>
      <c r="BN13" s="627"/>
      <c r="BO13" s="628">
        <v>40.1</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13399254</v>
      </c>
      <c r="CS13" s="626"/>
      <c r="CT13" s="626"/>
      <c r="CU13" s="626"/>
      <c r="CV13" s="626"/>
      <c r="CW13" s="626"/>
      <c r="CX13" s="626"/>
      <c r="CY13" s="627"/>
      <c r="CZ13" s="628">
        <v>13.5</v>
      </c>
      <c r="DA13" s="628"/>
      <c r="DB13" s="628"/>
      <c r="DC13" s="628"/>
      <c r="DD13" s="634">
        <v>7680758</v>
      </c>
      <c r="DE13" s="626"/>
      <c r="DF13" s="626"/>
      <c r="DG13" s="626"/>
      <c r="DH13" s="626"/>
      <c r="DI13" s="626"/>
      <c r="DJ13" s="626"/>
      <c r="DK13" s="626"/>
      <c r="DL13" s="626"/>
      <c r="DM13" s="626"/>
      <c r="DN13" s="626"/>
      <c r="DO13" s="626"/>
      <c r="DP13" s="627"/>
      <c r="DQ13" s="634">
        <v>7210285</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477387</v>
      </c>
      <c r="BH14" s="626"/>
      <c r="BI14" s="626"/>
      <c r="BJ14" s="626"/>
      <c r="BK14" s="626"/>
      <c r="BL14" s="626"/>
      <c r="BM14" s="626"/>
      <c r="BN14" s="627"/>
      <c r="BO14" s="628">
        <v>0.9</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2931729</v>
      </c>
      <c r="CS14" s="626"/>
      <c r="CT14" s="626"/>
      <c r="CU14" s="626"/>
      <c r="CV14" s="626"/>
      <c r="CW14" s="626"/>
      <c r="CX14" s="626"/>
      <c r="CY14" s="627"/>
      <c r="CZ14" s="628">
        <v>3</v>
      </c>
      <c r="DA14" s="628"/>
      <c r="DB14" s="628"/>
      <c r="DC14" s="628"/>
      <c r="DD14" s="634">
        <v>203503</v>
      </c>
      <c r="DE14" s="626"/>
      <c r="DF14" s="626"/>
      <c r="DG14" s="626"/>
      <c r="DH14" s="626"/>
      <c r="DI14" s="626"/>
      <c r="DJ14" s="626"/>
      <c r="DK14" s="626"/>
      <c r="DL14" s="626"/>
      <c r="DM14" s="626"/>
      <c r="DN14" s="626"/>
      <c r="DO14" s="626"/>
      <c r="DP14" s="627"/>
      <c r="DQ14" s="634">
        <v>2836149</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228381</v>
      </c>
      <c r="S15" s="626"/>
      <c r="T15" s="626"/>
      <c r="U15" s="626"/>
      <c r="V15" s="626"/>
      <c r="W15" s="626"/>
      <c r="X15" s="626"/>
      <c r="Y15" s="627"/>
      <c r="Z15" s="628">
        <v>0.2</v>
      </c>
      <c r="AA15" s="628"/>
      <c r="AB15" s="628"/>
      <c r="AC15" s="628"/>
      <c r="AD15" s="629">
        <v>228381</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1845137</v>
      </c>
      <c r="BH15" s="626"/>
      <c r="BI15" s="626"/>
      <c r="BJ15" s="626"/>
      <c r="BK15" s="626"/>
      <c r="BL15" s="626"/>
      <c r="BM15" s="626"/>
      <c r="BN15" s="627"/>
      <c r="BO15" s="628">
        <v>3.6</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10242913</v>
      </c>
      <c r="CS15" s="626"/>
      <c r="CT15" s="626"/>
      <c r="CU15" s="626"/>
      <c r="CV15" s="626"/>
      <c r="CW15" s="626"/>
      <c r="CX15" s="626"/>
      <c r="CY15" s="627"/>
      <c r="CZ15" s="628">
        <v>10.3</v>
      </c>
      <c r="DA15" s="628"/>
      <c r="DB15" s="628"/>
      <c r="DC15" s="628"/>
      <c r="DD15" s="634">
        <v>2154834</v>
      </c>
      <c r="DE15" s="626"/>
      <c r="DF15" s="626"/>
      <c r="DG15" s="626"/>
      <c r="DH15" s="626"/>
      <c r="DI15" s="626"/>
      <c r="DJ15" s="626"/>
      <c r="DK15" s="626"/>
      <c r="DL15" s="626"/>
      <c r="DM15" s="626"/>
      <c r="DN15" s="626"/>
      <c r="DO15" s="626"/>
      <c r="DP15" s="627"/>
      <c r="DQ15" s="634">
        <v>7195817</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1001279</v>
      </c>
      <c r="S16" s="626"/>
      <c r="T16" s="626"/>
      <c r="U16" s="626"/>
      <c r="V16" s="626"/>
      <c r="W16" s="626"/>
      <c r="X16" s="626"/>
      <c r="Y16" s="627"/>
      <c r="Z16" s="628">
        <v>1</v>
      </c>
      <c r="AA16" s="628"/>
      <c r="AB16" s="628"/>
      <c r="AC16" s="628"/>
      <c r="AD16" s="629">
        <v>712714</v>
      </c>
      <c r="AE16" s="629"/>
      <c r="AF16" s="629"/>
      <c r="AG16" s="629"/>
      <c r="AH16" s="629"/>
      <c r="AI16" s="629"/>
      <c r="AJ16" s="629"/>
      <c r="AK16" s="629"/>
      <c r="AL16" s="630">
        <v>1.3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712714</v>
      </c>
      <c r="S17" s="626"/>
      <c r="T17" s="626"/>
      <c r="U17" s="626"/>
      <c r="V17" s="626"/>
      <c r="W17" s="626"/>
      <c r="X17" s="626"/>
      <c r="Y17" s="627"/>
      <c r="Z17" s="628">
        <v>0.7</v>
      </c>
      <c r="AA17" s="628"/>
      <c r="AB17" s="628"/>
      <c r="AC17" s="628"/>
      <c r="AD17" s="629">
        <v>712714</v>
      </c>
      <c r="AE17" s="629"/>
      <c r="AF17" s="629"/>
      <c r="AG17" s="629"/>
      <c r="AH17" s="629"/>
      <c r="AI17" s="629"/>
      <c r="AJ17" s="629"/>
      <c r="AK17" s="629"/>
      <c r="AL17" s="630">
        <v>1.3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8146161</v>
      </c>
      <c r="CS17" s="626"/>
      <c r="CT17" s="626"/>
      <c r="CU17" s="626"/>
      <c r="CV17" s="626"/>
      <c r="CW17" s="626"/>
      <c r="CX17" s="626"/>
      <c r="CY17" s="627"/>
      <c r="CZ17" s="628">
        <v>8.1999999999999993</v>
      </c>
      <c r="DA17" s="628"/>
      <c r="DB17" s="628"/>
      <c r="DC17" s="628"/>
      <c r="DD17" s="634" t="s">
        <v>111</v>
      </c>
      <c r="DE17" s="626"/>
      <c r="DF17" s="626"/>
      <c r="DG17" s="626"/>
      <c r="DH17" s="626"/>
      <c r="DI17" s="626"/>
      <c r="DJ17" s="626"/>
      <c r="DK17" s="626"/>
      <c r="DL17" s="626"/>
      <c r="DM17" s="626"/>
      <c r="DN17" s="626"/>
      <c r="DO17" s="626"/>
      <c r="DP17" s="627"/>
      <c r="DQ17" s="634">
        <v>8035054</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288523</v>
      </c>
      <c r="S18" s="626"/>
      <c r="T18" s="626"/>
      <c r="U18" s="626"/>
      <c r="V18" s="626"/>
      <c r="W18" s="626"/>
      <c r="X18" s="626"/>
      <c r="Y18" s="627"/>
      <c r="Z18" s="628">
        <v>0.3</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42</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5833548</v>
      </c>
      <c r="BH19" s="626"/>
      <c r="BI19" s="626"/>
      <c r="BJ19" s="626"/>
      <c r="BK19" s="626"/>
      <c r="BL19" s="626"/>
      <c r="BM19" s="626"/>
      <c r="BN19" s="627"/>
      <c r="BO19" s="628">
        <v>11.5</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58872686</v>
      </c>
      <c r="S20" s="626"/>
      <c r="T20" s="626"/>
      <c r="U20" s="626"/>
      <c r="V20" s="626"/>
      <c r="W20" s="626"/>
      <c r="X20" s="626"/>
      <c r="Y20" s="627"/>
      <c r="Z20" s="628">
        <v>57.8</v>
      </c>
      <c r="AA20" s="628"/>
      <c r="AB20" s="628"/>
      <c r="AC20" s="628"/>
      <c r="AD20" s="629">
        <v>54538054</v>
      </c>
      <c r="AE20" s="629"/>
      <c r="AF20" s="629"/>
      <c r="AG20" s="629"/>
      <c r="AH20" s="629"/>
      <c r="AI20" s="629"/>
      <c r="AJ20" s="629"/>
      <c r="AK20" s="629"/>
      <c r="AL20" s="630">
        <v>98.1</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5833548</v>
      </c>
      <c r="BH20" s="626"/>
      <c r="BI20" s="626"/>
      <c r="BJ20" s="626"/>
      <c r="BK20" s="626"/>
      <c r="BL20" s="626"/>
      <c r="BM20" s="626"/>
      <c r="BN20" s="627"/>
      <c r="BO20" s="628">
        <v>11.5</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99286291</v>
      </c>
      <c r="CS20" s="626"/>
      <c r="CT20" s="626"/>
      <c r="CU20" s="626"/>
      <c r="CV20" s="626"/>
      <c r="CW20" s="626"/>
      <c r="CX20" s="626"/>
      <c r="CY20" s="627"/>
      <c r="CZ20" s="628">
        <v>100</v>
      </c>
      <c r="DA20" s="628"/>
      <c r="DB20" s="628"/>
      <c r="DC20" s="628"/>
      <c r="DD20" s="634">
        <v>15073862</v>
      </c>
      <c r="DE20" s="626"/>
      <c r="DF20" s="626"/>
      <c r="DG20" s="626"/>
      <c r="DH20" s="626"/>
      <c r="DI20" s="626"/>
      <c r="DJ20" s="626"/>
      <c r="DK20" s="626"/>
      <c r="DL20" s="626"/>
      <c r="DM20" s="626"/>
      <c r="DN20" s="626"/>
      <c r="DO20" s="626"/>
      <c r="DP20" s="627"/>
      <c r="DQ20" s="634">
        <v>63872500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59703</v>
      </c>
      <c r="S21" s="626"/>
      <c r="T21" s="626"/>
      <c r="U21" s="626"/>
      <c r="V21" s="626"/>
      <c r="W21" s="626"/>
      <c r="X21" s="626"/>
      <c r="Y21" s="627"/>
      <c r="Z21" s="628">
        <v>0.1</v>
      </c>
      <c r="AA21" s="628"/>
      <c r="AB21" s="628"/>
      <c r="AC21" s="628"/>
      <c r="AD21" s="629">
        <v>59703</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501066</v>
      </c>
      <c r="S22" s="626"/>
      <c r="T22" s="626"/>
      <c r="U22" s="626"/>
      <c r="V22" s="626"/>
      <c r="W22" s="626"/>
      <c r="X22" s="626"/>
      <c r="Y22" s="627"/>
      <c r="Z22" s="628">
        <v>0.5</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v>1787481</v>
      </c>
      <c r="BH22" s="626"/>
      <c r="BI22" s="626"/>
      <c r="BJ22" s="626"/>
      <c r="BK22" s="626"/>
      <c r="BL22" s="626"/>
      <c r="BM22" s="626"/>
      <c r="BN22" s="627"/>
      <c r="BO22" s="628">
        <v>3.5</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1705943</v>
      </c>
      <c r="S23" s="626"/>
      <c r="T23" s="626"/>
      <c r="U23" s="626"/>
      <c r="V23" s="626"/>
      <c r="W23" s="626"/>
      <c r="X23" s="626"/>
      <c r="Y23" s="627"/>
      <c r="Z23" s="628">
        <v>1.7</v>
      </c>
      <c r="AA23" s="628"/>
      <c r="AB23" s="628"/>
      <c r="AC23" s="628"/>
      <c r="AD23" s="629">
        <v>191349</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4046067</v>
      </c>
      <c r="BH23" s="626"/>
      <c r="BI23" s="626"/>
      <c r="BJ23" s="626"/>
      <c r="BK23" s="626"/>
      <c r="BL23" s="626"/>
      <c r="BM23" s="626"/>
      <c r="BN23" s="627"/>
      <c r="BO23" s="628">
        <v>7.9</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783015</v>
      </c>
      <c r="S24" s="626"/>
      <c r="T24" s="626"/>
      <c r="U24" s="626"/>
      <c r="V24" s="626"/>
      <c r="W24" s="626"/>
      <c r="X24" s="626"/>
      <c r="Y24" s="627"/>
      <c r="Z24" s="628">
        <v>0.8</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46958389</v>
      </c>
      <c r="CS24" s="615"/>
      <c r="CT24" s="615"/>
      <c r="CU24" s="615"/>
      <c r="CV24" s="615"/>
      <c r="CW24" s="615"/>
      <c r="CX24" s="615"/>
      <c r="CY24" s="616"/>
      <c r="CZ24" s="652">
        <v>47.3</v>
      </c>
      <c r="DA24" s="653"/>
      <c r="DB24" s="653"/>
      <c r="DC24" s="654"/>
      <c r="DD24" s="651">
        <v>29567064</v>
      </c>
      <c r="DE24" s="615"/>
      <c r="DF24" s="615"/>
      <c r="DG24" s="615"/>
      <c r="DH24" s="615"/>
      <c r="DI24" s="615"/>
      <c r="DJ24" s="615"/>
      <c r="DK24" s="616"/>
      <c r="DL24" s="651">
        <v>29450793</v>
      </c>
      <c r="DM24" s="615"/>
      <c r="DN24" s="615"/>
      <c r="DO24" s="615"/>
      <c r="DP24" s="615"/>
      <c r="DQ24" s="615"/>
      <c r="DR24" s="615"/>
      <c r="DS24" s="615"/>
      <c r="DT24" s="615"/>
      <c r="DU24" s="615"/>
      <c r="DV24" s="616"/>
      <c r="DW24" s="619">
        <v>51.5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16032148</v>
      </c>
      <c r="S25" s="626"/>
      <c r="T25" s="626"/>
      <c r="U25" s="626"/>
      <c r="V25" s="626"/>
      <c r="W25" s="626"/>
      <c r="X25" s="626"/>
      <c r="Y25" s="627"/>
      <c r="Z25" s="628">
        <v>15.8</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13780447</v>
      </c>
      <c r="CS25" s="657"/>
      <c r="CT25" s="657"/>
      <c r="CU25" s="657"/>
      <c r="CV25" s="657"/>
      <c r="CW25" s="657"/>
      <c r="CX25" s="657"/>
      <c r="CY25" s="658"/>
      <c r="CZ25" s="659">
        <v>13.9</v>
      </c>
      <c r="DA25" s="660"/>
      <c r="DB25" s="660"/>
      <c r="DC25" s="661"/>
      <c r="DD25" s="634">
        <v>12225788</v>
      </c>
      <c r="DE25" s="657"/>
      <c r="DF25" s="657"/>
      <c r="DG25" s="657"/>
      <c r="DH25" s="657"/>
      <c r="DI25" s="657"/>
      <c r="DJ25" s="657"/>
      <c r="DK25" s="658"/>
      <c r="DL25" s="634">
        <v>12129264</v>
      </c>
      <c r="DM25" s="657"/>
      <c r="DN25" s="657"/>
      <c r="DO25" s="657"/>
      <c r="DP25" s="657"/>
      <c r="DQ25" s="657"/>
      <c r="DR25" s="657"/>
      <c r="DS25" s="657"/>
      <c r="DT25" s="657"/>
      <c r="DU25" s="657"/>
      <c r="DV25" s="658"/>
      <c r="DW25" s="630">
        <v>21.2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148833</v>
      </c>
      <c r="S26" s="626"/>
      <c r="T26" s="626"/>
      <c r="U26" s="626"/>
      <c r="V26" s="626"/>
      <c r="W26" s="626"/>
      <c r="X26" s="626"/>
      <c r="Y26" s="627"/>
      <c r="Z26" s="628">
        <v>0.1</v>
      </c>
      <c r="AA26" s="628"/>
      <c r="AB26" s="628"/>
      <c r="AC26" s="628"/>
      <c r="AD26" s="629">
        <v>148833</v>
      </c>
      <c r="AE26" s="629"/>
      <c r="AF26" s="629"/>
      <c r="AG26" s="629"/>
      <c r="AH26" s="629"/>
      <c r="AI26" s="629"/>
      <c r="AJ26" s="629"/>
      <c r="AK26" s="629"/>
      <c r="AL26" s="630">
        <v>0.3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9675600</v>
      </c>
      <c r="CS26" s="626"/>
      <c r="CT26" s="626"/>
      <c r="CU26" s="626"/>
      <c r="CV26" s="626"/>
      <c r="CW26" s="626"/>
      <c r="CX26" s="626"/>
      <c r="CY26" s="627"/>
      <c r="CZ26" s="659">
        <v>9.6999999999999993</v>
      </c>
      <c r="DA26" s="660"/>
      <c r="DB26" s="660"/>
      <c r="DC26" s="661"/>
      <c r="DD26" s="634">
        <v>8207431</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5925764</v>
      </c>
      <c r="S27" s="626"/>
      <c r="T27" s="626"/>
      <c r="U27" s="626"/>
      <c r="V27" s="626"/>
      <c r="W27" s="626"/>
      <c r="X27" s="626"/>
      <c r="Y27" s="627"/>
      <c r="Z27" s="628">
        <v>5.8</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50904172</v>
      </c>
      <c r="BH27" s="626"/>
      <c r="BI27" s="626"/>
      <c r="BJ27" s="626"/>
      <c r="BK27" s="626"/>
      <c r="BL27" s="626"/>
      <c r="BM27" s="626"/>
      <c r="BN27" s="627"/>
      <c r="BO27" s="628">
        <v>100</v>
      </c>
      <c r="BP27" s="628"/>
      <c r="BQ27" s="628"/>
      <c r="BR27" s="628"/>
      <c r="BS27" s="634">
        <v>335199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25031781</v>
      </c>
      <c r="CS27" s="657"/>
      <c r="CT27" s="657"/>
      <c r="CU27" s="657"/>
      <c r="CV27" s="657"/>
      <c r="CW27" s="657"/>
      <c r="CX27" s="657"/>
      <c r="CY27" s="658"/>
      <c r="CZ27" s="659">
        <v>25.2</v>
      </c>
      <c r="DA27" s="660"/>
      <c r="DB27" s="660"/>
      <c r="DC27" s="661"/>
      <c r="DD27" s="634">
        <v>9306222</v>
      </c>
      <c r="DE27" s="657"/>
      <c r="DF27" s="657"/>
      <c r="DG27" s="657"/>
      <c r="DH27" s="657"/>
      <c r="DI27" s="657"/>
      <c r="DJ27" s="657"/>
      <c r="DK27" s="658"/>
      <c r="DL27" s="634">
        <v>9286475</v>
      </c>
      <c r="DM27" s="657"/>
      <c r="DN27" s="657"/>
      <c r="DO27" s="657"/>
      <c r="DP27" s="657"/>
      <c r="DQ27" s="657"/>
      <c r="DR27" s="657"/>
      <c r="DS27" s="657"/>
      <c r="DT27" s="657"/>
      <c r="DU27" s="657"/>
      <c r="DV27" s="658"/>
      <c r="DW27" s="630">
        <v>16.2</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319337</v>
      </c>
      <c r="S28" s="626"/>
      <c r="T28" s="626"/>
      <c r="U28" s="626"/>
      <c r="V28" s="626"/>
      <c r="W28" s="626"/>
      <c r="X28" s="626"/>
      <c r="Y28" s="627"/>
      <c r="Z28" s="628">
        <v>0.3</v>
      </c>
      <c r="AA28" s="628"/>
      <c r="AB28" s="628"/>
      <c r="AC28" s="628"/>
      <c r="AD28" s="629">
        <v>98198</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8146161</v>
      </c>
      <c r="CS28" s="626"/>
      <c r="CT28" s="626"/>
      <c r="CU28" s="626"/>
      <c r="CV28" s="626"/>
      <c r="CW28" s="626"/>
      <c r="CX28" s="626"/>
      <c r="CY28" s="627"/>
      <c r="CZ28" s="659">
        <v>8.1999999999999993</v>
      </c>
      <c r="DA28" s="660"/>
      <c r="DB28" s="660"/>
      <c r="DC28" s="661"/>
      <c r="DD28" s="634">
        <v>8035054</v>
      </c>
      <c r="DE28" s="626"/>
      <c r="DF28" s="626"/>
      <c r="DG28" s="626"/>
      <c r="DH28" s="626"/>
      <c r="DI28" s="626"/>
      <c r="DJ28" s="626"/>
      <c r="DK28" s="627"/>
      <c r="DL28" s="634">
        <v>8035054</v>
      </c>
      <c r="DM28" s="626"/>
      <c r="DN28" s="626"/>
      <c r="DO28" s="626"/>
      <c r="DP28" s="626"/>
      <c r="DQ28" s="626"/>
      <c r="DR28" s="626"/>
      <c r="DS28" s="626"/>
      <c r="DT28" s="626"/>
      <c r="DU28" s="626"/>
      <c r="DV28" s="627"/>
      <c r="DW28" s="630">
        <v>14.1</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414797</v>
      </c>
      <c r="S29" s="626"/>
      <c r="T29" s="626"/>
      <c r="U29" s="626"/>
      <c r="V29" s="626"/>
      <c r="W29" s="626"/>
      <c r="X29" s="626"/>
      <c r="Y29" s="627"/>
      <c r="Z29" s="628">
        <v>0.4</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8144961</v>
      </c>
      <c r="CS29" s="657"/>
      <c r="CT29" s="657"/>
      <c r="CU29" s="657"/>
      <c r="CV29" s="657"/>
      <c r="CW29" s="657"/>
      <c r="CX29" s="657"/>
      <c r="CY29" s="658"/>
      <c r="CZ29" s="659">
        <v>8.1999999999999993</v>
      </c>
      <c r="DA29" s="660"/>
      <c r="DB29" s="660"/>
      <c r="DC29" s="661"/>
      <c r="DD29" s="634">
        <v>8033854</v>
      </c>
      <c r="DE29" s="657"/>
      <c r="DF29" s="657"/>
      <c r="DG29" s="657"/>
      <c r="DH29" s="657"/>
      <c r="DI29" s="657"/>
      <c r="DJ29" s="657"/>
      <c r="DK29" s="658"/>
      <c r="DL29" s="634">
        <v>8033854</v>
      </c>
      <c r="DM29" s="657"/>
      <c r="DN29" s="657"/>
      <c r="DO29" s="657"/>
      <c r="DP29" s="657"/>
      <c r="DQ29" s="657"/>
      <c r="DR29" s="657"/>
      <c r="DS29" s="657"/>
      <c r="DT29" s="657"/>
      <c r="DU29" s="657"/>
      <c r="DV29" s="658"/>
      <c r="DW29" s="630">
        <v>14</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1163504</v>
      </c>
      <c r="S30" s="626"/>
      <c r="T30" s="626"/>
      <c r="U30" s="626"/>
      <c r="V30" s="626"/>
      <c r="W30" s="626"/>
      <c r="X30" s="626"/>
      <c r="Y30" s="627"/>
      <c r="Z30" s="628">
        <v>1.1000000000000001</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v>
      </c>
      <c r="BH30" s="684"/>
      <c r="BI30" s="684"/>
      <c r="BJ30" s="684"/>
      <c r="BK30" s="684"/>
      <c r="BL30" s="684"/>
      <c r="BM30" s="620">
        <v>95.8</v>
      </c>
      <c r="BN30" s="684"/>
      <c r="BO30" s="684"/>
      <c r="BP30" s="684"/>
      <c r="BQ30" s="685"/>
      <c r="BR30" s="683">
        <v>99</v>
      </c>
      <c r="BS30" s="684"/>
      <c r="BT30" s="684"/>
      <c r="BU30" s="684"/>
      <c r="BV30" s="684"/>
      <c r="BW30" s="684"/>
      <c r="BX30" s="620">
        <v>95.3</v>
      </c>
      <c r="BY30" s="684"/>
      <c r="BZ30" s="684"/>
      <c r="CA30" s="684"/>
      <c r="CB30" s="685"/>
      <c r="CD30" s="688"/>
      <c r="CE30" s="689"/>
      <c r="CF30" s="639" t="s">
        <v>293</v>
      </c>
      <c r="CG30" s="640"/>
      <c r="CH30" s="640"/>
      <c r="CI30" s="640"/>
      <c r="CJ30" s="640"/>
      <c r="CK30" s="640"/>
      <c r="CL30" s="640"/>
      <c r="CM30" s="640"/>
      <c r="CN30" s="640"/>
      <c r="CO30" s="640"/>
      <c r="CP30" s="640"/>
      <c r="CQ30" s="641"/>
      <c r="CR30" s="625">
        <v>7394250</v>
      </c>
      <c r="CS30" s="626"/>
      <c r="CT30" s="626"/>
      <c r="CU30" s="626"/>
      <c r="CV30" s="626"/>
      <c r="CW30" s="626"/>
      <c r="CX30" s="626"/>
      <c r="CY30" s="627"/>
      <c r="CZ30" s="659">
        <v>7.4</v>
      </c>
      <c r="DA30" s="660"/>
      <c r="DB30" s="660"/>
      <c r="DC30" s="661"/>
      <c r="DD30" s="634">
        <v>7283143</v>
      </c>
      <c r="DE30" s="626"/>
      <c r="DF30" s="626"/>
      <c r="DG30" s="626"/>
      <c r="DH30" s="626"/>
      <c r="DI30" s="626"/>
      <c r="DJ30" s="626"/>
      <c r="DK30" s="627"/>
      <c r="DL30" s="634">
        <v>7283143</v>
      </c>
      <c r="DM30" s="626"/>
      <c r="DN30" s="626"/>
      <c r="DO30" s="626"/>
      <c r="DP30" s="626"/>
      <c r="DQ30" s="626"/>
      <c r="DR30" s="626"/>
      <c r="DS30" s="626"/>
      <c r="DT30" s="626"/>
      <c r="DU30" s="626"/>
      <c r="DV30" s="627"/>
      <c r="DW30" s="630">
        <v>12.7</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3559310</v>
      </c>
      <c r="S31" s="626"/>
      <c r="T31" s="626"/>
      <c r="U31" s="626"/>
      <c r="V31" s="626"/>
      <c r="W31" s="626"/>
      <c r="X31" s="626"/>
      <c r="Y31" s="627"/>
      <c r="Z31" s="628">
        <v>3.5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94</v>
      </c>
      <c r="BN31" s="681"/>
      <c r="BO31" s="681"/>
      <c r="BP31" s="681"/>
      <c r="BQ31" s="682"/>
      <c r="BR31" s="680">
        <v>98.5</v>
      </c>
      <c r="BS31" s="657"/>
      <c r="BT31" s="657"/>
      <c r="BU31" s="657"/>
      <c r="BV31" s="657"/>
      <c r="BW31" s="657"/>
      <c r="BX31" s="631">
        <v>93.3</v>
      </c>
      <c r="BY31" s="681"/>
      <c r="BZ31" s="681"/>
      <c r="CA31" s="681"/>
      <c r="CB31" s="682"/>
      <c r="CD31" s="688"/>
      <c r="CE31" s="689"/>
      <c r="CF31" s="639" t="s">
        <v>297</v>
      </c>
      <c r="CG31" s="640"/>
      <c r="CH31" s="640"/>
      <c r="CI31" s="640"/>
      <c r="CJ31" s="640"/>
      <c r="CK31" s="640"/>
      <c r="CL31" s="640"/>
      <c r="CM31" s="640"/>
      <c r="CN31" s="640"/>
      <c r="CO31" s="640"/>
      <c r="CP31" s="640"/>
      <c r="CQ31" s="641"/>
      <c r="CR31" s="625">
        <v>750711</v>
      </c>
      <c r="CS31" s="657"/>
      <c r="CT31" s="657"/>
      <c r="CU31" s="657"/>
      <c r="CV31" s="657"/>
      <c r="CW31" s="657"/>
      <c r="CX31" s="657"/>
      <c r="CY31" s="658"/>
      <c r="CZ31" s="659">
        <v>0.8</v>
      </c>
      <c r="DA31" s="660"/>
      <c r="DB31" s="660"/>
      <c r="DC31" s="661"/>
      <c r="DD31" s="634">
        <v>750711</v>
      </c>
      <c r="DE31" s="657"/>
      <c r="DF31" s="657"/>
      <c r="DG31" s="657"/>
      <c r="DH31" s="657"/>
      <c r="DI31" s="657"/>
      <c r="DJ31" s="657"/>
      <c r="DK31" s="658"/>
      <c r="DL31" s="634">
        <v>750711</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3219534</v>
      </c>
      <c r="S32" s="626"/>
      <c r="T32" s="626"/>
      <c r="U32" s="626"/>
      <c r="V32" s="626"/>
      <c r="W32" s="626"/>
      <c r="X32" s="626"/>
      <c r="Y32" s="627"/>
      <c r="Z32" s="628">
        <v>3.2</v>
      </c>
      <c r="AA32" s="628"/>
      <c r="AB32" s="628"/>
      <c r="AC32" s="628"/>
      <c r="AD32" s="629">
        <v>566966</v>
      </c>
      <c r="AE32" s="629"/>
      <c r="AF32" s="629"/>
      <c r="AG32" s="629"/>
      <c r="AH32" s="629"/>
      <c r="AI32" s="629"/>
      <c r="AJ32" s="629"/>
      <c r="AK32" s="629"/>
      <c r="AL32" s="630">
        <v>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96.9</v>
      </c>
      <c r="BN32" s="693"/>
      <c r="BO32" s="693"/>
      <c r="BP32" s="693"/>
      <c r="BQ32" s="695"/>
      <c r="BR32" s="692">
        <v>99.3</v>
      </c>
      <c r="BS32" s="693"/>
      <c r="BT32" s="693"/>
      <c r="BU32" s="693"/>
      <c r="BV32" s="693"/>
      <c r="BW32" s="693"/>
      <c r="BX32" s="694">
        <v>96.5</v>
      </c>
      <c r="BY32" s="693"/>
      <c r="BZ32" s="693"/>
      <c r="CA32" s="693"/>
      <c r="CB32" s="695"/>
      <c r="CD32" s="690"/>
      <c r="CE32" s="691"/>
      <c r="CF32" s="639" t="s">
        <v>300</v>
      </c>
      <c r="CG32" s="640"/>
      <c r="CH32" s="640"/>
      <c r="CI32" s="640"/>
      <c r="CJ32" s="640"/>
      <c r="CK32" s="640"/>
      <c r="CL32" s="640"/>
      <c r="CM32" s="640"/>
      <c r="CN32" s="640"/>
      <c r="CO32" s="640"/>
      <c r="CP32" s="640"/>
      <c r="CQ32" s="641"/>
      <c r="CR32" s="625">
        <v>1200</v>
      </c>
      <c r="CS32" s="626"/>
      <c r="CT32" s="626"/>
      <c r="CU32" s="626"/>
      <c r="CV32" s="626"/>
      <c r="CW32" s="626"/>
      <c r="CX32" s="626"/>
      <c r="CY32" s="627"/>
      <c r="CZ32" s="659">
        <v>0</v>
      </c>
      <c r="DA32" s="660"/>
      <c r="DB32" s="660"/>
      <c r="DC32" s="661"/>
      <c r="DD32" s="634">
        <v>1200</v>
      </c>
      <c r="DE32" s="626"/>
      <c r="DF32" s="626"/>
      <c r="DG32" s="626"/>
      <c r="DH32" s="626"/>
      <c r="DI32" s="626"/>
      <c r="DJ32" s="626"/>
      <c r="DK32" s="627"/>
      <c r="DL32" s="634">
        <v>1200</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9075100</v>
      </c>
      <c r="S33" s="626"/>
      <c r="T33" s="626"/>
      <c r="U33" s="626"/>
      <c r="V33" s="626"/>
      <c r="W33" s="626"/>
      <c r="X33" s="626"/>
      <c r="Y33" s="627"/>
      <c r="Z33" s="628">
        <v>8.9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37254040</v>
      </c>
      <c r="CS33" s="657"/>
      <c r="CT33" s="657"/>
      <c r="CU33" s="657"/>
      <c r="CV33" s="657"/>
      <c r="CW33" s="657"/>
      <c r="CX33" s="657"/>
      <c r="CY33" s="658"/>
      <c r="CZ33" s="659">
        <v>37.5</v>
      </c>
      <c r="DA33" s="660"/>
      <c r="DB33" s="660"/>
      <c r="DC33" s="661"/>
      <c r="DD33" s="634">
        <v>30519323</v>
      </c>
      <c r="DE33" s="657"/>
      <c r="DF33" s="657"/>
      <c r="DG33" s="657"/>
      <c r="DH33" s="657"/>
      <c r="DI33" s="657"/>
      <c r="DJ33" s="657"/>
      <c r="DK33" s="658"/>
      <c r="DL33" s="634">
        <v>23736627</v>
      </c>
      <c r="DM33" s="657"/>
      <c r="DN33" s="657"/>
      <c r="DO33" s="657"/>
      <c r="DP33" s="657"/>
      <c r="DQ33" s="657"/>
      <c r="DR33" s="657"/>
      <c r="DS33" s="657"/>
      <c r="DT33" s="657"/>
      <c r="DU33" s="657"/>
      <c r="DV33" s="658"/>
      <c r="DW33" s="630">
        <v>41.5</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13835341</v>
      </c>
      <c r="CS34" s="626"/>
      <c r="CT34" s="626"/>
      <c r="CU34" s="626"/>
      <c r="CV34" s="626"/>
      <c r="CW34" s="626"/>
      <c r="CX34" s="626"/>
      <c r="CY34" s="627"/>
      <c r="CZ34" s="659">
        <v>13.9</v>
      </c>
      <c r="DA34" s="660"/>
      <c r="DB34" s="660"/>
      <c r="DC34" s="661"/>
      <c r="DD34" s="634">
        <v>10367583</v>
      </c>
      <c r="DE34" s="626"/>
      <c r="DF34" s="626"/>
      <c r="DG34" s="626"/>
      <c r="DH34" s="626"/>
      <c r="DI34" s="626"/>
      <c r="DJ34" s="626"/>
      <c r="DK34" s="627"/>
      <c r="DL34" s="634">
        <v>9956887</v>
      </c>
      <c r="DM34" s="626"/>
      <c r="DN34" s="626"/>
      <c r="DO34" s="626"/>
      <c r="DP34" s="626"/>
      <c r="DQ34" s="626"/>
      <c r="DR34" s="626"/>
      <c r="DS34" s="626"/>
      <c r="DT34" s="626"/>
      <c r="DU34" s="626"/>
      <c r="DV34" s="627"/>
      <c r="DW34" s="630">
        <v>17.399999999999999</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1583400</v>
      </c>
      <c r="S35" s="626"/>
      <c r="T35" s="626"/>
      <c r="U35" s="626"/>
      <c r="V35" s="626"/>
      <c r="W35" s="626"/>
      <c r="X35" s="626"/>
      <c r="Y35" s="627"/>
      <c r="Z35" s="628">
        <v>1.6</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13395946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t="s">
        <v>216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2170916</v>
      </c>
      <c r="CS35" s="657"/>
      <c r="CT35" s="657"/>
      <c r="CU35" s="657"/>
      <c r="CV35" s="657"/>
      <c r="CW35" s="657"/>
      <c r="CX35" s="657"/>
      <c r="CY35" s="658"/>
      <c r="CZ35" s="659">
        <v>2.2000000000000002</v>
      </c>
      <c r="DA35" s="660"/>
      <c r="DB35" s="660"/>
      <c r="DC35" s="661"/>
      <c r="DD35" s="634">
        <v>2134828</v>
      </c>
      <c r="DE35" s="657"/>
      <c r="DF35" s="657"/>
      <c r="DG35" s="657"/>
      <c r="DH35" s="657"/>
      <c r="DI35" s="657"/>
      <c r="DJ35" s="657"/>
      <c r="DK35" s="658"/>
      <c r="DL35" s="634">
        <v>2132487</v>
      </c>
      <c r="DM35" s="657"/>
      <c r="DN35" s="657"/>
      <c r="DO35" s="657"/>
      <c r="DP35" s="657"/>
      <c r="DQ35" s="657"/>
      <c r="DR35" s="657"/>
      <c r="DS35" s="657"/>
      <c r="DT35" s="657"/>
      <c r="DU35" s="657"/>
      <c r="DV35" s="658"/>
      <c r="DW35" s="630">
        <v>3.7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101780740</v>
      </c>
      <c r="S36" s="698"/>
      <c r="T36" s="698"/>
      <c r="U36" s="698"/>
      <c r="V36" s="698"/>
      <c r="W36" s="698"/>
      <c r="X36" s="698"/>
      <c r="Y36" s="699"/>
      <c r="Z36" s="700">
        <v>100</v>
      </c>
      <c r="AA36" s="700"/>
      <c r="AB36" s="700"/>
      <c r="AC36" s="700"/>
      <c r="AD36" s="701">
        <v>55603103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3425554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-934171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8795343</v>
      </c>
      <c r="CS36" s="626"/>
      <c r="CT36" s="626"/>
      <c r="CU36" s="626"/>
      <c r="CV36" s="626"/>
      <c r="CW36" s="626"/>
      <c r="CX36" s="626"/>
      <c r="CY36" s="627"/>
      <c r="CZ36" s="659">
        <v>8.9</v>
      </c>
      <c r="DA36" s="660"/>
      <c r="DB36" s="660"/>
      <c r="DC36" s="661"/>
      <c r="DD36" s="634">
        <v>8400901</v>
      </c>
      <c r="DE36" s="626"/>
      <c r="DF36" s="626"/>
      <c r="DG36" s="626"/>
      <c r="DH36" s="626"/>
      <c r="DI36" s="626"/>
      <c r="DJ36" s="626"/>
      <c r="DK36" s="627"/>
      <c r="DL36" s="634">
        <v>5546210</v>
      </c>
      <c r="DM36" s="626"/>
      <c r="DN36" s="626"/>
      <c r="DO36" s="626"/>
      <c r="DP36" s="626"/>
      <c r="DQ36" s="626"/>
      <c r="DR36" s="626"/>
      <c r="DS36" s="626"/>
      <c r="DT36" s="626"/>
      <c r="DU36" s="626"/>
      <c r="DV36" s="627"/>
      <c r="DW36" s="630">
        <v>9.6999999999999993</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1174788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42296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232757</v>
      </c>
      <c r="CS37" s="657"/>
      <c r="CT37" s="657"/>
      <c r="CU37" s="657"/>
      <c r="CV37" s="657"/>
      <c r="CW37" s="657"/>
      <c r="CX37" s="657"/>
      <c r="CY37" s="658"/>
      <c r="CZ37" s="659">
        <v>0.2</v>
      </c>
      <c r="DA37" s="660"/>
      <c r="DB37" s="660"/>
      <c r="DC37" s="661"/>
      <c r="DD37" s="634">
        <v>232757</v>
      </c>
      <c r="DE37" s="657"/>
      <c r="DF37" s="657"/>
      <c r="DG37" s="657"/>
      <c r="DH37" s="657"/>
      <c r="DI37" s="657"/>
      <c r="DJ37" s="657"/>
      <c r="DK37" s="658"/>
      <c r="DL37" s="634">
        <v>232757</v>
      </c>
      <c r="DM37" s="657"/>
      <c r="DN37" s="657"/>
      <c r="DO37" s="657"/>
      <c r="DP37" s="657"/>
      <c r="DQ37" s="657"/>
      <c r="DR37" s="657"/>
      <c r="DS37" s="657"/>
      <c r="DT37" s="657"/>
      <c r="DU37" s="657"/>
      <c r="DV37" s="658"/>
      <c r="DW37" s="630">
        <v>0.4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213332</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69231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8582272</v>
      </c>
      <c r="CS38" s="626"/>
      <c r="CT38" s="626"/>
      <c r="CU38" s="626"/>
      <c r="CV38" s="626"/>
      <c r="CW38" s="626"/>
      <c r="CX38" s="626"/>
      <c r="CY38" s="627"/>
      <c r="CZ38" s="659">
        <v>8.6</v>
      </c>
      <c r="DA38" s="660"/>
      <c r="DB38" s="660"/>
      <c r="DC38" s="661"/>
      <c r="DD38" s="634">
        <v>7047453</v>
      </c>
      <c r="DE38" s="626"/>
      <c r="DF38" s="626"/>
      <c r="DG38" s="626"/>
      <c r="DH38" s="626"/>
      <c r="DI38" s="626"/>
      <c r="DJ38" s="626"/>
      <c r="DK38" s="627"/>
      <c r="DL38" s="634">
        <v>5764121</v>
      </c>
      <c r="DM38" s="626"/>
      <c r="DN38" s="626"/>
      <c r="DO38" s="626"/>
      <c r="DP38" s="626"/>
      <c r="DQ38" s="626"/>
      <c r="DR38" s="626"/>
      <c r="DS38" s="626"/>
      <c r="DT38" s="626"/>
      <c r="DU38" s="626"/>
      <c r="DV38" s="627"/>
      <c r="DW38" s="630">
        <v>10.1</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16961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1965707</v>
      </c>
      <c r="CS39" s="657"/>
      <c r="CT39" s="657"/>
      <c r="CU39" s="657"/>
      <c r="CV39" s="657"/>
      <c r="CW39" s="657"/>
      <c r="CX39" s="657"/>
      <c r="CY39" s="658"/>
      <c r="CZ39" s="659">
        <v>2</v>
      </c>
      <c r="DA39" s="660"/>
      <c r="DB39" s="660"/>
      <c r="DC39" s="661"/>
      <c r="DD39" s="634">
        <v>1529415</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2964265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1904461</v>
      </c>
      <c r="CS40" s="626"/>
      <c r="CT40" s="626"/>
      <c r="CU40" s="626"/>
      <c r="CV40" s="626"/>
      <c r="CW40" s="626"/>
      <c r="CX40" s="626"/>
      <c r="CY40" s="627"/>
      <c r="CZ40" s="659">
        <v>1.9</v>
      </c>
      <c r="DA40" s="660"/>
      <c r="DB40" s="660"/>
      <c r="DC40" s="661"/>
      <c r="DD40" s="634">
        <v>1039143</v>
      </c>
      <c r="DE40" s="626"/>
      <c r="DF40" s="626"/>
      <c r="DG40" s="626"/>
      <c r="DH40" s="626"/>
      <c r="DI40" s="626"/>
      <c r="DJ40" s="626"/>
      <c r="DK40" s="627"/>
      <c r="DL40" s="634">
        <v>336922</v>
      </c>
      <c r="DM40" s="626"/>
      <c r="DN40" s="626"/>
      <c r="DO40" s="626"/>
      <c r="DP40" s="626"/>
      <c r="DQ40" s="626"/>
      <c r="DR40" s="626"/>
      <c r="DS40" s="626"/>
      <c r="DT40" s="626"/>
      <c r="DU40" s="626"/>
      <c r="DV40" s="627"/>
      <c r="DW40" s="630">
        <v>0.6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5601046</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275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15073862</v>
      </c>
      <c r="CS42" s="626"/>
      <c r="CT42" s="626"/>
      <c r="CU42" s="626"/>
      <c r="CV42" s="626"/>
      <c r="CW42" s="626"/>
      <c r="CX42" s="626"/>
      <c r="CY42" s="627"/>
      <c r="CZ42" s="659">
        <v>15.2</v>
      </c>
      <c r="DA42" s="708"/>
      <c r="DB42" s="708"/>
      <c r="DC42" s="709"/>
      <c r="DD42" s="634">
        <v>3786113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488157</v>
      </c>
      <c r="CS43" s="657"/>
      <c r="CT43" s="657"/>
      <c r="CU43" s="657"/>
      <c r="CV43" s="657"/>
      <c r="CW43" s="657"/>
      <c r="CX43" s="657"/>
      <c r="CY43" s="658"/>
      <c r="CZ43" s="659">
        <v>0.5</v>
      </c>
      <c r="DA43" s="660"/>
      <c r="DB43" s="660"/>
      <c r="DC43" s="661"/>
      <c r="DD43" s="634">
        <v>488157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288</v>
      </c>
      <c r="CE44" s="732"/>
      <c r="CF44" s="622" t="s">
        <v>338</v>
      </c>
      <c r="CG44" s="623"/>
      <c r="CH44" s="623"/>
      <c r="CI44" s="623"/>
      <c r="CJ44" s="623"/>
      <c r="CK44" s="623"/>
      <c r="CL44" s="623"/>
      <c r="CM44" s="623"/>
      <c r="CN44" s="623"/>
      <c r="CO44" s="623"/>
      <c r="CP44" s="623"/>
      <c r="CQ44" s="624"/>
      <c r="CR44" s="625">
        <v>15073862</v>
      </c>
      <c r="CS44" s="626"/>
      <c r="CT44" s="626"/>
      <c r="CU44" s="626"/>
      <c r="CV44" s="626"/>
      <c r="CW44" s="626"/>
      <c r="CX44" s="626"/>
      <c r="CY44" s="627"/>
      <c r="CZ44" s="659">
        <v>15.2</v>
      </c>
      <c r="DA44" s="708"/>
      <c r="DB44" s="708"/>
      <c r="DC44" s="709"/>
      <c r="DD44" s="634">
        <v>3786113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7110786</v>
      </c>
      <c r="CS45" s="657"/>
      <c r="CT45" s="657"/>
      <c r="CU45" s="657"/>
      <c r="CV45" s="657"/>
      <c r="CW45" s="657"/>
      <c r="CX45" s="657"/>
      <c r="CY45" s="658"/>
      <c r="CZ45" s="659">
        <v>7.2</v>
      </c>
      <c r="DA45" s="660"/>
      <c r="DB45" s="660"/>
      <c r="DC45" s="661"/>
      <c r="DD45" s="634">
        <v>671789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7831638</v>
      </c>
      <c r="CS46" s="626"/>
      <c r="CT46" s="626"/>
      <c r="CU46" s="626"/>
      <c r="CV46" s="626"/>
      <c r="CW46" s="626"/>
      <c r="CX46" s="626"/>
      <c r="CY46" s="627"/>
      <c r="CZ46" s="659">
        <v>7.9</v>
      </c>
      <c r="DA46" s="708"/>
      <c r="DB46" s="708"/>
      <c r="DC46" s="709"/>
      <c r="DD46" s="634">
        <v>3069886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99286291</v>
      </c>
      <c r="CS49" s="693"/>
      <c r="CT49" s="693"/>
      <c r="CU49" s="693"/>
      <c r="CV49" s="693"/>
      <c r="CW49" s="693"/>
      <c r="CX49" s="693"/>
      <c r="CY49" s="720"/>
      <c r="CZ49" s="721">
        <v>100</v>
      </c>
      <c r="DA49" s="722"/>
      <c r="DB49" s="722"/>
      <c r="DC49" s="723"/>
      <c r="DD49" s="724">
        <v>63872500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101069</v>
      </c>
      <c r="R7" s="755"/>
      <c r="S7" s="755"/>
      <c r="T7" s="755"/>
      <c r="U7" s="755"/>
      <c r="V7" s="755">
        <v>98574</v>
      </c>
      <c r="W7" s="755"/>
      <c r="X7" s="755"/>
      <c r="Y7" s="755"/>
      <c r="Z7" s="755"/>
      <c r="AA7" s="755">
        <v>2494</v>
      </c>
      <c r="AB7" s="755"/>
      <c r="AC7" s="755"/>
      <c r="AD7" s="755"/>
      <c r="AE7" s="756"/>
      <c r="AF7" s="757">
        <v>2320</v>
      </c>
      <c r="AG7" s="758"/>
      <c r="AH7" s="758"/>
      <c r="AI7" s="758"/>
      <c r="AJ7" s="759"/>
      <c r="AK7" s="794">
        <v>1149</v>
      </c>
      <c r="AL7" s="795"/>
      <c r="AM7" s="795"/>
      <c r="AN7" s="795"/>
      <c r="AO7" s="795"/>
      <c r="AP7" s="795">
        <v>79752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t="s">
        <v>544</v>
      </c>
      <c r="CI7" s="792"/>
      <c r="CJ7" s="792"/>
      <c r="CK7" s="792"/>
      <c r="CL7" s="793"/>
      <c r="CM7" s="791">
        <v>182</v>
      </c>
      <c r="CN7" s="792"/>
      <c r="CO7" s="792"/>
      <c r="CP7" s="792"/>
      <c r="CQ7" s="793"/>
      <c r="CR7" s="791">
        <v>100</v>
      </c>
      <c r="CS7" s="792"/>
      <c r="CT7" s="792"/>
      <c r="CU7" s="792"/>
      <c r="CV7" s="793"/>
      <c r="CW7" s="791">
        <v>166</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912</v>
      </c>
      <c r="R8" s="779"/>
      <c r="S8" s="779"/>
      <c r="T8" s="779"/>
      <c r="U8" s="779"/>
      <c r="V8" s="779">
        <v>912</v>
      </c>
      <c r="W8" s="779"/>
      <c r="X8" s="779"/>
      <c r="Y8" s="779"/>
      <c r="Z8" s="779"/>
      <c r="AA8" s="779" t="s">
        <v>543</v>
      </c>
      <c r="AB8" s="779"/>
      <c r="AC8" s="779"/>
      <c r="AD8" s="779"/>
      <c r="AE8" s="780"/>
      <c r="AF8" s="781" t="s">
        <v>368</v>
      </c>
      <c r="AG8" s="782"/>
      <c r="AH8" s="782"/>
      <c r="AI8" s="782"/>
      <c r="AJ8" s="783"/>
      <c r="AK8" s="784">
        <v>266</v>
      </c>
      <c r="AL8" s="785"/>
      <c r="AM8" s="785"/>
      <c r="AN8" s="785"/>
      <c r="AO8" s="785"/>
      <c r="AP8" s="785">
        <v>1374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t="s">
        <v>544</v>
      </c>
      <c r="CI8" s="802"/>
      <c r="CJ8" s="802"/>
      <c r="CK8" s="802"/>
      <c r="CL8" s="803"/>
      <c r="CM8" s="801">
        <v>61</v>
      </c>
      <c r="CN8" s="802"/>
      <c r="CO8" s="802"/>
      <c r="CP8" s="802"/>
      <c r="CQ8" s="803"/>
      <c r="CR8" s="801">
        <v>10</v>
      </c>
      <c r="CS8" s="802"/>
      <c r="CT8" s="802"/>
      <c r="CU8" s="802"/>
      <c r="CV8" s="803"/>
      <c r="CW8" s="801">
        <v>549</v>
      </c>
      <c r="CX8" s="802"/>
      <c r="CY8" s="802"/>
      <c r="CZ8" s="802"/>
      <c r="DA8" s="803"/>
      <c r="DB8" s="801" t="s">
        <v>544</v>
      </c>
      <c r="DC8" s="802"/>
      <c r="DD8" s="802"/>
      <c r="DE8" s="802"/>
      <c r="DF8" s="803"/>
      <c r="DG8" s="801">
        <v>9991</v>
      </c>
      <c r="DH8" s="802"/>
      <c r="DI8" s="802"/>
      <c r="DJ8" s="802"/>
      <c r="DK8" s="803"/>
      <c r="DL8" s="801" t="s">
        <v>544</v>
      </c>
      <c r="DM8" s="802"/>
      <c r="DN8" s="802"/>
      <c r="DO8" s="802"/>
      <c r="DP8" s="803"/>
      <c r="DQ8" s="801">
        <v>9980</v>
      </c>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27</v>
      </c>
      <c r="R9" s="779"/>
      <c r="S9" s="779"/>
      <c r="T9" s="779"/>
      <c r="U9" s="779"/>
      <c r="V9" s="779">
        <v>27</v>
      </c>
      <c r="W9" s="779"/>
      <c r="X9" s="779"/>
      <c r="Y9" s="779"/>
      <c r="Z9" s="779"/>
      <c r="AA9" s="779" t="s">
        <v>543</v>
      </c>
      <c r="AB9" s="779"/>
      <c r="AC9" s="779"/>
      <c r="AD9" s="779"/>
      <c r="AE9" s="780"/>
      <c r="AF9" s="781" t="s">
        <v>368</v>
      </c>
      <c r="AG9" s="782"/>
      <c r="AH9" s="782"/>
      <c r="AI9" s="782"/>
      <c r="AJ9" s="783"/>
      <c r="AK9" s="784">
        <v>15</v>
      </c>
      <c r="AL9" s="785"/>
      <c r="AM9" s="785"/>
      <c r="AN9" s="785"/>
      <c r="AO9" s="785"/>
      <c r="AP9" s="785" t="s">
        <v>543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552</v>
      </c>
      <c r="BT9" s="789"/>
      <c r="BU9" s="789"/>
      <c r="BV9" s="789"/>
      <c r="BW9" s="789"/>
      <c r="BX9" s="789"/>
      <c r="BY9" s="789"/>
      <c r="BZ9" s="789"/>
      <c r="CA9" s="789"/>
      <c r="CB9" s="789"/>
      <c r="CC9" s="789"/>
      <c r="CD9" s="789"/>
      <c r="CE9" s="789"/>
      <c r="CF9" s="789"/>
      <c r="CG9" s="790"/>
      <c r="CH9" s="801">
        <v>-1</v>
      </c>
      <c r="CI9" s="802"/>
      <c r="CJ9" s="802"/>
      <c r="CK9" s="802"/>
      <c r="CL9" s="803"/>
      <c r="CM9" s="801">
        <v>29</v>
      </c>
      <c r="CN9" s="802"/>
      <c r="CO9" s="802"/>
      <c r="CP9" s="802"/>
      <c r="CQ9" s="803"/>
      <c r="CR9" s="801">
        <v>10</v>
      </c>
      <c r="CS9" s="802"/>
      <c r="CT9" s="802"/>
      <c r="CU9" s="802"/>
      <c r="CV9" s="803"/>
      <c r="CW9" s="801">
        <v>85</v>
      </c>
      <c r="CX9" s="802"/>
      <c r="CY9" s="802"/>
      <c r="CZ9" s="802"/>
      <c r="DA9" s="803"/>
      <c r="DB9" s="801" t="s">
        <v>544</v>
      </c>
      <c r="DC9" s="802"/>
      <c r="DD9" s="802"/>
      <c r="DE9" s="802"/>
      <c r="DF9" s="803"/>
      <c r="DG9" s="801" t="s">
        <v>544</v>
      </c>
      <c r="DH9" s="802"/>
      <c r="DI9" s="802"/>
      <c r="DJ9" s="802"/>
      <c r="DK9" s="803"/>
      <c r="DL9" s="801" t="s">
        <v>544</v>
      </c>
      <c r="DM9" s="802"/>
      <c r="DN9" s="802"/>
      <c r="DO9" s="802"/>
      <c r="DP9" s="803"/>
      <c r="DQ9" s="801" t="s">
        <v>544</v>
      </c>
      <c r="DR9" s="802"/>
      <c r="DS9" s="802"/>
      <c r="DT9" s="802"/>
      <c r="DU9" s="803"/>
      <c r="DV9" s="804"/>
      <c r="DW9" s="805"/>
      <c r="DX9" s="805"/>
      <c r="DY9" s="805"/>
      <c r="DZ9" s="806"/>
      <c r="EA9" s="207"/>
    </row>
    <row r="10" spans="1:131" s="208" customFormat="1" ht="26.25" customHeight="1" x14ac:dyDescent="0.15">
      <c r="A10" s="214">
        <v>4</v>
      </c>
      <c r="B10" s="775" t="s">
        <v>370</v>
      </c>
      <c r="C10" s="776"/>
      <c r="D10" s="776"/>
      <c r="E10" s="776"/>
      <c r="F10" s="776"/>
      <c r="G10" s="776"/>
      <c r="H10" s="776"/>
      <c r="I10" s="776"/>
      <c r="J10" s="776"/>
      <c r="K10" s="776"/>
      <c r="L10" s="776"/>
      <c r="M10" s="776"/>
      <c r="N10" s="776"/>
      <c r="O10" s="776"/>
      <c r="P10" s="777"/>
      <c r="Q10" s="778">
        <v>125</v>
      </c>
      <c r="R10" s="779"/>
      <c r="S10" s="779"/>
      <c r="T10" s="779"/>
      <c r="U10" s="779"/>
      <c r="V10" s="779">
        <v>125</v>
      </c>
      <c r="W10" s="779"/>
      <c r="X10" s="779"/>
      <c r="Y10" s="779"/>
      <c r="Z10" s="779"/>
      <c r="AA10" s="779" t="s">
        <v>543</v>
      </c>
      <c r="AB10" s="779"/>
      <c r="AC10" s="779"/>
      <c r="AD10" s="779"/>
      <c r="AE10" s="780"/>
      <c r="AF10" s="781" t="s">
        <v>368</v>
      </c>
      <c r="AG10" s="782"/>
      <c r="AH10" s="782"/>
      <c r="AI10" s="782"/>
      <c r="AJ10" s="783"/>
      <c r="AK10" s="784">
        <v>23</v>
      </c>
      <c r="AL10" s="785"/>
      <c r="AM10" s="785"/>
      <c r="AN10" s="785"/>
      <c r="AO10" s="785"/>
      <c r="AP10" s="785" t="s">
        <v>543</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553</v>
      </c>
      <c r="BT10" s="789"/>
      <c r="BU10" s="789"/>
      <c r="BV10" s="789"/>
      <c r="BW10" s="789"/>
      <c r="BX10" s="789"/>
      <c r="BY10" s="789"/>
      <c r="BZ10" s="789"/>
      <c r="CA10" s="789"/>
      <c r="CB10" s="789"/>
      <c r="CC10" s="789"/>
      <c r="CD10" s="789"/>
      <c r="CE10" s="789"/>
      <c r="CF10" s="789"/>
      <c r="CG10" s="790"/>
      <c r="CH10" s="801">
        <v>1</v>
      </c>
      <c r="CI10" s="802"/>
      <c r="CJ10" s="802"/>
      <c r="CK10" s="802"/>
      <c r="CL10" s="803"/>
      <c r="CM10" s="801">
        <v>6</v>
      </c>
      <c r="CN10" s="802"/>
      <c r="CO10" s="802"/>
      <c r="CP10" s="802"/>
      <c r="CQ10" s="803"/>
      <c r="CR10" s="801">
        <v>3</v>
      </c>
      <c r="CS10" s="802"/>
      <c r="CT10" s="802"/>
      <c r="CU10" s="802"/>
      <c r="CV10" s="803"/>
      <c r="CW10" s="801">
        <v>543</v>
      </c>
      <c r="CX10" s="802"/>
      <c r="CY10" s="802"/>
      <c r="CZ10" s="802"/>
      <c r="DA10" s="803"/>
      <c r="DB10" s="801" t="s">
        <v>544</v>
      </c>
      <c r="DC10" s="802"/>
      <c r="DD10" s="802"/>
      <c r="DE10" s="802"/>
      <c r="DF10" s="803"/>
      <c r="DG10" s="801" t="s">
        <v>544</v>
      </c>
      <c r="DH10" s="802"/>
      <c r="DI10" s="802"/>
      <c r="DJ10" s="802"/>
      <c r="DK10" s="803"/>
      <c r="DL10" s="801" t="s">
        <v>544</v>
      </c>
      <c r="DM10" s="802"/>
      <c r="DN10" s="802"/>
      <c r="DO10" s="802"/>
      <c r="DP10" s="803"/>
      <c r="DQ10" s="801" t="s">
        <v>544</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554</v>
      </c>
      <c r="BT11" s="789"/>
      <c r="BU11" s="789"/>
      <c r="BV11" s="789"/>
      <c r="BW11" s="789"/>
      <c r="BX11" s="789"/>
      <c r="BY11" s="789"/>
      <c r="BZ11" s="789"/>
      <c r="CA11" s="789"/>
      <c r="CB11" s="789"/>
      <c r="CC11" s="789"/>
      <c r="CD11" s="789"/>
      <c r="CE11" s="789"/>
      <c r="CF11" s="789"/>
      <c r="CG11" s="790"/>
      <c r="CH11" s="801" t="s">
        <v>544</v>
      </c>
      <c r="CI11" s="802"/>
      <c r="CJ11" s="802"/>
      <c r="CK11" s="802"/>
      <c r="CL11" s="803"/>
      <c r="CM11" s="801">
        <v>10</v>
      </c>
      <c r="CN11" s="802"/>
      <c r="CO11" s="802"/>
      <c r="CP11" s="802"/>
      <c r="CQ11" s="803"/>
      <c r="CR11" s="801">
        <v>10</v>
      </c>
      <c r="CS11" s="802"/>
      <c r="CT11" s="802"/>
      <c r="CU11" s="802"/>
      <c r="CV11" s="803"/>
      <c r="CW11" s="801">
        <v>707</v>
      </c>
      <c r="CX11" s="802"/>
      <c r="CY11" s="802"/>
      <c r="CZ11" s="802"/>
      <c r="DA11" s="803"/>
      <c r="DB11" s="801" t="s">
        <v>556</v>
      </c>
      <c r="DC11" s="802"/>
      <c r="DD11" s="802"/>
      <c r="DE11" s="802"/>
      <c r="DF11" s="803"/>
      <c r="DG11" s="801" t="s">
        <v>544</v>
      </c>
      <c r="DH11" s="802"/>
      <c r="DI11" s="802"/>
      <c r="DJ11" s="802"/>
      <c r="DK11" s="803"/>
      <c r="DL11" s="801" t="s">
        <v>544</v>
      </c>
      <c r="DM11" s="802"/>
      <c r="DN11" s="802"/>
      <c r="DO11" s="802"/>
      <c r="DP11" s="803"/>
      <c r="DQ11" s="801" t="s">
        <v>544</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555</v>
      </c>
      <c r="BT12" s="789"/>
      <c r="BU12" s="789"/>
      <c r="BV12" s="789"/>
      <c r="BW12" s="789"/>
      <c r="BX12" s="789"/>
      <c r="BY12" s="789"/>
      <c r="BZ12" s="789"/>
      <c r="CA12" s="789"/>
      <c r="CB12" s="789"/>
      <c r="CC12" s="789"/>
      <c r="CD12" s="789"/>
      <c r="CE12" s="789"/>
      <c r="CF12" s="789"/>
      <c r="CG12" s="790"/>
      <c r="CH12" s="801">
        <v>59</v>
      </c>
      <c r="CI12" s="802"/>
      <c r="CJ12" s="802"/>
      <c r="CK12" s="802"/>
      <c r="CL12" s="803"/>
      <c r="CM12" s="801">
        <v>396</v>
      </c>
      <c r="CN12" s="802"/>
      <c r="CO12" s="802"/>
      <c r="CP12" s="802"/>
      <c r="CQ12" s="803"/>
      <c r="CR12" s="801">
        <v>206</v>
      </c>
      <c r="CS12" s="802"/>
      <c r="CT12" s="802"/>
      <c r="CU12" s="802"/>
      <c r="CV12" s="803"/>
      <c r="CW12" s="801" t="s">
        <v>544</v>
      </c>
      <c r="CX12" s="802"/>
      <c r="CY12" s="802"/>
      <c r="CZ12" s="802"/>
      <c r="DA12" s="803"/>
      <c r="DB12" s="801">
        <v>1051</v>
      </c>
      <c r="DC12" s="802"/>
      <c r="DD12" s="802"/>
      <c r="DE12" s="802"/>
      <c r="DF12" s="803"/>
      <c r="DG12" s="801" t="s">
        <v>544</v>
      </c>
      <c r="DH12" s="802"/>
      <c r="DI12" s="802"/>
      <c r="DJ12" s="802"/>
      <c r="DK12" s="803"/>
      <c r="DL12" s="801" t="s">
        <v>544</v>
      </c>
      <c r="DM12" s="802"/>
      <c r="DN12" s="802"/>
      <c r="DO12" s="802"/>
      <c r="DP12" s="803"/>
      <c r="DQ12" s="801" t="s">
        <v>556</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v>101843</v>
      </c>
      <c r="R23" s="814"/>
      <c r="S23" s="814"/>
      <c r="T23" s="814"/>
      <c r="U23" s="814"/>
      <c r="V23" s="814">
        <v>99348</v>
      </c>
      <c r="W23" s="814"/>
      <c r="X23" s="814"/>
      <c r="Y23" s="814"/>
      <c r="Z23" s="814"/>
      <c r="AA23" s="814">
        <v>2494</v>
      </c>
      <c r="AB23" s="814"/>
      <c r="AC23" s="814"/>
      <c r="AD23" s="814"/>
      <c r="AE23" s="815"/>
      <c r="AF23" s="816">
        <v>2320</v>
      </c>
      <c r="AG23" s="814"/>
      <c r="AH23" s="814"/>
      <c r="AI23" s="814"/>
      <c r="AJ23" s="817"/>
      <c r="AK23" s="818"/>
      <c r="AL23" s="819"/>
      <c r="AM23" s="819"/>
      <c r="AN23" s="819"/>
      <c r="AO23" s="819"/>
      <c r="AP23" s="814">
        <v>81126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32916</v>
      </c>
      <c r="R28" s="843"/>
      <c r="S28" s="843"/>
      <c r="T28" s="843"/>
      <c r="U28" s="843"/>
      <c r="V28" s="843">
        <v>32916</v>
      </c>
      <c r="W28" s="843"/>
      <c r="X28" s="843"/>
      <c r="Y28" s="843"/>
      <c r="Z28" s="843"/>
      <c r="AA28" s="843" t="s">
        <v>543</v>
      </c>
      <c r="AB28" s="843"/>
      <c r="AC28" s="843"/>
      <c r="AD28" s="843"/>
      <c r="AE28" s="844"/>
      <c r="AF28" s="845" t="s">
        <v>111</v>
      </c>
      <c r="AG28" s="843"/>
      <c r="AH28" s="843"/>
      <c r="AI28" s="843"/>
      <c r="AJ28" s="846"/>
      <c r="AK28" s="847">
        <v>2834</v>
      </c>
      <c r="AL28" s="838"/>
      <c r="AM28" s="838"/>
      <c r="AN28" s="838"/>
      <c r="AO28" s="838"/>
      <c r="AP28" s="838" t="s">
        <v>544</v>
      </c>
      <c r="AQ28" s="838"/>
      <c r="AR28" s="838"/>
      <c r="AS28" s="838"/>
      <c r="AT28" s="838"/>
      <c r="AU28" s="838" t="s">
        <v>544</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4068</v>
      </c>
      <c r="R29" s="779"/>
      <c r="S29" s="779"/>
      <c r="T29" s="779"/>
      <c r="U29" s="779"/>
      <c r="V29" s="779">
        <v>3972</v>
      </c>
      <c r="W29" s="779"/>
      <c r="X29" s="779"/>
      <c r="Y29" s="779"/>
      <c r="Z29" s="779"/>
      <c r="AA29" s="779">
        <v>96</v>
      </c>
      <c r="AB29" s="779"/>
      <c r="AC29" s="779"/>
      <c r="AD29" s="779"/>
      <c r="AE29" s="780"/>
      <c r="AF29" s="781">
        <v>96</v>
      </c>
      <c r="AG29" s="782"/>
      <c r="AH29" s="782"/>
      <c r="AI29" s="782"/>
      <c r="AJ29" s="783"/>
      <c r="AK29" s="850">
        <v>580</v>
      </c>
      <c r="AL29" s="851"/>
      <c r="AM29" s="851"/>
      <c r="AN29" s="851"/>
      <c r="AO29" s="851"/>
      <c r="AP29" s="851" t="s">
        <v>544</v>
      </c>
      <c r="AQ29" s="851"/>
      <c r="AR29" s="851"/>
      <c r="AS29" s="851"/>
      <c r="AT29" s="851"/>
      <c r="AU29" s="851" t="s">
        <v>544</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18521</v>
      </c>
      <c r="R30" s="779"/>
      <c r="S30" s="779"/>
      <c r="T30" s="779"/>
      <c r="U30" s="779"/>
      <c r="V30" s="779">
        <v>18041</v>
      </c>
      <c r="W30" s="779"/>
      <c r="X30" s="779"/>
      <c r="Y30" s="779"/>
      <c r="Z30" s="779"/>
      <c r="AA30" s="779">
        <v>480</v>
      </c>
      <c r="AB30" s="779"/>
      <c r="AC30" s="779"/>
      <c r="AD30" s="779"/>
      <c r="AE30" s="780"/>
      <c r="AF30" s="781">
        <v>480</v>
      </c>
      <c r="AG30" s="782"/>
      <c r="AH30" s="782"/>
      <c r="AI30" s="782"/>
      <c r="AJ30" s="783"/>
      <c r="AK30" s="850">
        <v>2407</v>
      </c>
      <c r="AL30" s="851"/>
      <c r="AM30" s="851"/>
      <c r="AN30" s="851"/>
      <c r="AO30" s="851"/>
      <c r="AP30" s="851" t="s">
        <v>544</v>
      </c>
      <c r="AQ30" s="851"/>
      <c r="AR30" s="851"/>
      <c r="AS30" s="851"/>
      <c r="AT30" s="851"/>
      <c r="AU30" s="851" t="s">
        <v>544</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99</v>
      </c>
      <c r="R31" s="779"/>
      <c r="S31" s="779"/>
      <c r="T31" s="779"/>
      <c r="U31" s="779"/>
      <c r="V31" s="779">
        <v>99</v>
      </c>
      <c r="W31" s="779"/>
      <c r="X31" s="779"/>
      <c r="Y31" s="779"/>
      <c r="Z31" s="779"/>
      <c r="AA31" s="779" t="s">
        <v>543</v>
      </c>
      <c r="AB31" s="779"/>
      <c r="AC31" s="779"/>
      <c r="AD31" s="779"/>
      <c r="AE31" s="780"/>
      <c r="AF31" s="781" t="s">
        <v>111</v>
      </c>
      <c r="AG31" s="782"/>
      <c r="AH31" s="782"/>
      <c r="AI31" s="782"/>
      <c r="AJ31" s="783"/>
      <c r="AK31" s="850">
        <v>5</v>
      </c>
      <c r="AL31" s="851"/>
      <c r="AM31" s="851"/>
      <c r="AN31" s="851"/>
      <c r="AO31" s="851"/>
      <c r="AP31" s="851" t="s">
        <v>544</v>
      </c>
      <c r="AQ31" s="851"/>
      <c r="AR31" s="851"/>
      <c r="AS31" s="851"/>
      <c r="AT31" s="851"/>
      <c r="AU31" s="851" t="s">
        <v>544</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5716</v>
      </c>
      <c r="R32" s="779"/>
      <c r="S32" s="779"/>
      <c r="T32" s="779"/>
      <c r="U32" s="779"/>
      <c r="V32" s="779">
        <v>4947</v>
      </c>
      <c r="W32" s="779"/>
      <c r="X32" s="779"/>
      <c r="Y32" s="779"/>
      <c r="Z32" s="779"/>
      <c r="AA32" s="779">
        <v>769</v>
      </c>
      <c r="AB32" s="779"/>
      <c r="AC32" s="779"/>
      <c r="AD32" s="779"/>
      <c r="AE32" s="780"/>
      <c r="AF32" s="781">
        <v>4539</v>
      </c>
      <c r="AG32" s="782"/>
      <c r="AH32" s="782"/>
      <c r="AI32" s="782"/>
      <c r="AJ32" s="783"/>
      <c r="AK32" s="850">
        <v>13</v>
      </c>
      <c r="AL32" s="851"/>
      <c r="AM32" s="851"/>
      <c r="AN32" s="851"/>
      <c r="AO32" s="851"/>
      <c r="AP32" s="851">
        <v>3313</v>
      </c>
      <c r="AQ32" s="851"/>
      <c r="AR32" s="851"/>
      <c r="AS32" s="851"/>
      <c r="AT32" s="851"/>
      <c r="AU32" s="851">
        <v>803</v>
      </c>
      <c r="AV32" s="851"/>
      <c r="AW32" s="851"/>
      <c r="AX32" s="851"/>
      <c r="AY32" s="851"/>
      <c r="AZ32" s="852" t="s">
        <v>545</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15963</v>
      </c>
      <c r="R33" s="779"/>
      <c r="S33" s="779"/>
      <c r="T33" s="779"/>
      <c r="U33" s="779"/>
      <c r="V33" s="779">
        <v>15286</v>
      </c>
      <c r="W33" s="779"/>
      <c r="X33" s="779"/>
      <c r="Y33" s="779"/>
      <c r="Z33" s="779"/>
      <c r="AA33" s="779">
        <v>677</v>
      </c>
      <c r="AB33" s="779"/>
      <c r="AC33" s="779"/>
      <c r="AD33" s="779"/>
      <c r="AE33" s="780"/>
      <c r="AF33" s="781">
        <v>7723</v>
      </c>
      <c r="AG33" s="782"/>
      <c r="AH33" s="782"/>
      <c r="AI33" s="782"/>
      <c r="AJ33" s="783"/>
      <c r="AK33" s="850">
        <v>975</v>
      </c>
      <c r="AL33" s="851"/>
      <c r="AM33" s="851"/>
      <c r="AN33" s="851"/>
      <c r="AO33" s="851"/>
      <c r="AP33" s="851">
        <v>9481</v>
      </c>
      <c r="AQ33" s="851"/>
      <c r="AR33" s="851"/>
      <c r="AS33" s="851"/>
      <c r="AT33" s="851"/>
      <c r="AU33" s="851">
        <v>7143</v>
      </c>
      <c r="AV33" s="851"/>
      <c r="AW33" s="851"/>
      <c r="AX33" s="851"/>
      <c r="AY33" s="851"/>
      <c r="AZ33" s="852" t="s">
        <v>544</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6892</v>
      </c>
      <c r="R34" s="779"/>
      <c r="S34" s="779"/>
      <c r="T34" s="779"/>
      <c r="U34" s="779"/>
      <c r="V34" s="779">
        <v>6892</v>
      </c>
      <c r="W34" s="779"/>
      <c r="X34" s="779"/>
      <c r="Y34" s="779"/>
      <c r="Z34" s="779"/>
      <c r="AA34" s="779" t="s">
        <v>543</v>
      </c>
      <c r="AB34" s="779"/>
      <c r="AC34" s="779"/>
      <c r="AD34" s="779"/>
      <c r="AE34" s="780"/>
      <c r="AF34" s="781">
        <v>38</v>
      </c>
      <c r="AG34" s="782"/>
      <c r="AH34" s="782"/>
      <c r="AI34" s="782"/>
      <c r="AJ34" s="783"/>
      <c r="AK34" s="850">
        <v>3431</v>
      </c>
      <c r="AL34" s="851"/>
      <c r="AM34" s="851"/>
      <c r="AN34" s="851"/>
      <c r="AO34" s="851"/>
      <c r="AP34" s="851">
        <v>46127</v>
      </c>
      <c r="AQ34" s="851"/>
      <c r="AR34" s="851"/>
      <c r="AS34" s="851"/>
      <c r="AT34" s="851"/>
      <c r="AU34" s="851">
        <v>33257</v>
      </c>
      <c r="AV34" s="851"/>
      <c r="AW34" s="851"/>
      <c r="AX34" s="851"/>
      <c r="AY34" s="851"/>
      <c r="AZ34" s="852" t="s">
        <v>544</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491</v>
      </c>
      <c r="R35" s="779"/>
      <c r="S35" s="779"/>
      <c r="T35" s="779"/>
      <c r="U35" s="779"/>
      <c r="V35" s="779">
        <v>214</v>
      </c>
      <c r="W35" s="779"/>
      <c r="X35" s="779"/>
      <c r="Y35" s="779"/>
      <c r="Z35" s="779"/>
      <c r="AA35" s="779">
        <v>276</v>
      </c>
      <c r="AB35" s="779"/>
      <c r="AC35" s="779"/>
      <c r="AD35" s="779"/>
      <c r="AE35" s="780"/>
      <c r="AF35" s="781">
        <v>101</v>
      </c>
      <c r="AG35" s="782"/>
      <c r="AH35" s="782"/>
      <c r="AI35" s="782"/>
      <c r="AJ35" s="783"/>
      <c r="AK35" s="850" t="s">
        <v>544</v>
      </c>
      <c r="AL35" s="851"/>
      <c r="AM35" s="851"/>
      <c r="AN35" s="851"/>
      <c r="AO35" s="851"/>
      <c r="AP35" s="851">
        <v>242</v>
      </c>
      <c r="AQ35" s="851"/>
      <c r="AR35" s="851"/>
      <c r="AS35" s="851"/>
      <c r="AT35" s="851"/>
      <c r="AU35" s="851" t="s">
        <v>544</v>
      </c>
      <c r="AV35" s="851"/>
      <c r="AW35" s="851"/>
      <c r="AX35" s="851"/>
      <c r="AY35" s="851"/>
      <c r="AZ35" s="852" t="s">
        <v>544</v>
      </c>
      <c r="BA35" s="852"/>
      <c r="BB35" s="852"/>
      <c r="BC35" s="852"/>
      <c r="BD35" s="852"/>
      <c r="BE35" s="848" t="s">
        <v>393</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12978</v>
      </c>
      <c r="AG63" s="862"/>
      <c r="AH63" s="862"/>
      <c r="AI63" s="862"/>
      <c r="AJ63" s="863"/>
      <c r="AK63" s="864"/>
      <c r="AL63" s="859"/>
      <c r="AM63" s="859"/>
      <c r="AN63" s="859"/>
      <c r="AO63" s="859"/>
      <c r="AP63" s="862">
        <v>59163</v>
      </c>
      <c r="AQ63" s="862"/>
      <c r="AR63" s="862"/>
      <c r="AS63" s="862"/>
      <c r="AT63" s="862"/>
      <c r="AU63" s="862">
        <v>41204</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380</v>
      </c>
      <c r="AL66" s="761"/>
      <c r="AM66" s="761"/>
      <c r="AN66" s="761"/>
      <c r="AO66" s="762"/>
      <c r="AP66" s="737" t="s">
        <v>381</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244</v>
      </c>
      <c r="R68" s="886"/>
      <c r="S68" s="886"/>
      <c r="T68" s="886"/>
      <c r="U68" s="886"/>
      <c r="V68" s="886">
        <v>217</v>
      </c>
      <c r="W68" s="886"/>
      <c r="X68" s="886"/>
      <c r="Y68" s="886"/>
      <c r="Z68" s="886"/>
      <c r="AA68" s="886">
        <v>27</v>
      </c>
      <c r="AB68" s="886"/>
      <c r="AC68" s="886"/>
      <c r="AD68" s="886"/>
      <c r="AE68" s="886"/>
      <c r="AF68" s="886">
        <v>27</v>
      </c>
      <c r="AG68" s="886"/>
      <c r="AH68" s="886"/>
      <c r="AI68" s="886"/>
      <c r="AJ68" s="886"/>
      <c r="AK68" s="886" t="s">
        <v>557</v>
      </c>
      <c r="AL68" s="886"/>
      <c r="AM68" s="886"/>
      <c r="AN68" s="886"/>
      <c r="AO68" s="886"/>
      <c r="AP68" s="886">
        <v>33</v>
      </c>
      <c r="AQ68" s="886"/>
      <c r="AR68" s="886"/>
      <c r="AS68" s="886"/>
      <c r="AT68" s="886"/>
      <c r="AU68" s="886">
        <v>21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6">
        <v>272</v>
      </c>
      <c r="R69" s="851"/>
      <c r="S69" s="851"/>
      <c r="T69" s="851"/>
      <c r="U69" s="851"/>
      <c r="V69" s="851">
        <v>245</v>
      </c>
      <c r="W69" s="851"/>
      <c r="X69" s="851"/>
      <c r="Y69" s="851"/>
      <c r="Z69" s="851"/>
      <c r="AA69" s="851">
        <v>27</v>
      </c>
      <c r="AB69" s="851"/>
      <c r="AC69" s="851"/>
      <c r="AD69" s="851"/>
      <c r="AE69" s="851"/>
      <c r="AF69" s="851">
        <v>27</v>
      </c>
      <c r="AG69" s="851"/>
      <c r="AH69" s="851"/>
      <c r="AI69" s="851"/>
      <c r="AJ69" s="851"/>
      <c r="AK69" s="851">
        <v>27</v>
      </c>
      <c r="AL69" s="851"/>
      <c r="AM69" s="851"/>
      <c r="AN69" s="851"/>
      <c r="AO69" s="851"/>
      <c r="AP69" s="851" t="s">
        <v>544</v>
      </c>
      <c r="AQ69" s="851"/>
      <c r="AR69" s="851"/>
      <c r="AS69" s="851"/>
      <c r="AT69" s="851"/>
      <c r="AU69" s="851" t="s">
        <v>544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548</v>
      </c>
      <c r="C70" s="894"/>
      <c r="D70" s="894"/>
      <c r="E70" s="894"/>
      <c r="F70" s="894"/>
      <c r="G70" s="894"/>
      <c r="H70" s="894"/>
      <c r="I70" s="894"/>
      <c r="J70" s="894"/>
      <c r="K70" s="894"/>
      <c r="L70" s="894"/>
      <c r="M70" s="894"/>
      <c r="N70" s="894"/>
      <c r="O70" s="894"/>
      <c r="P70" s="895"/>
      <c r="Q70" s="896">
        <v>1549</v>
      </c>
      <c r="R70" s="851"/>
      <c r="S70" s="851"/>
      <c r="T70" s="851"/>
      <c r="U70" s="851"/>
      <c r="V70" s="851">
        <v>1445</v>
      </c>
      <c r="W70" s="851"/>
      <c r="X70" s="851"/>
      <c r="Y70" s="851"/>
      <c r="Z70" s="851"/>
      <c r="AA70" s="851">
        <v>104</v>
      </c>
      <c r="AB70" s="851"/>
      <c r="AC70" s="851"/>
      <c r="AD70" s="851"/>
      <c r="AE70" s="851"/>
      <c r="AF70" s="851">
        <v>104</v>
      </c>
      <c r="AG70" s="851"/>
      <c r="AH70" s="851"/>
      <c r="AI70" s="851"/>
      <c r="AJ70" s="851"/>
      <c r="AK70" s="851" t="s">
        <v>544</v>
      </c>
      <c r="AL70" s="851"/>
      <c r="AM70" s="851"/>
      <c r="AN70" s="851"/>
      <c r="AO70" s="851"/>
      <c r="AP70" s="851" t="s">
        <v>544</v>
      </c>
      <c r="AQ70" s="851"/>
      <c r="AR70" s="851"/>
      <c r="AS70" s="851"/>
      <c r="AT70" s="851"/>
      <c r="AU70" s="851" t="s">
        <v>544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549</v>
      </c>
      <c r="C71" s="894"/>
      <c r="D71" s="894"/>
      <c r="E71" s="894"/>
      <c r="F71" s="894"/>
      <c r="G71" s="894"/>
      <c r="H71" s="894"/>
      <c r="I71" s="894"/>
      <c r="J71" s="894"/>
      <c r="K71" s="894"/>
      <c r="L71" s="894"/>
      <c r="M71" s="894"/>
      <c r="N71" s="894"/>
      <c r="O71" s="894"/>
      <c r="P71" s="895"/>
      <c r="Q71" s="896">
        <v>795514</v>
      </c>
      <c r="R71" s="851"/>
      <c r="S71" s="851"/>
      <c r="T71" s="851"/>
      <c r="U71" s="851"/>
      <c r="V71" s="851">
        <v>763822</v>
      </c>
      <c r="W71" s="851"/>
      <c r="X71" s="851"/>
      <c r="Y71" s="851"/>
      <c r="Z71" s="851"/>
      <c r="AA71" s="851">
        <v>31692</v>
      </c>
      <c r="AB71" s="851"/>
      <c r="AC71" s="851"/>
      <c r="AD71" s="851"/>
      <c r="AE71" s="851"/>
      <c r="AF71" s="851">
        <v>31692</v>
      </c>
      <c r="AG71" s="851"/>
      <c r="AH71" s="851"/>
      <c r="AI71" s="851"/>
      <c r="AJ71" s="851"/>
      <c r="AK71" s="851">
        <v>1</v>
      </c>
      <c r="AL71" s="851"/>
      <c r="AM71" s="851"/>
      <c r="AN71" s="851"/>
      <c r="AO71" s="851"/>
      <c r="AP71" s="851" t="s">
        <v>544</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372</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31851</v>
      </c>
      <c r="AG88" s="862"/>
      <c r="AH88" s="862"/>
      <c r="AI88" s="862"/>
      <c r="AJ88" s="862"/>
      <c r="AK88" s="859"/>
      <c r="AL88" s="859"/>
      <c r="AM88" s="859"/>
      <c r="AN88" s="859"/>
      <c r="AO88" s="859"/>
      <c r="AP88" s="862">
        <v>33</v>
      </c>
      <c r="AQ88" s="862"/>
      <c r="AR88" s="862"/>
      <c r="AS88" s="862"/>
      <c r="AT88" s="862"/>
      <c r="AU88" s="862">
        <v>21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339</v>
      </c>
      <c r="CS102" s="870"/>
      <c r="CT102" s="870"/>
      <c r="CU102" s="870"/>
      <c r="CV102" s="913"/>
      <c r="CW102" s="912">
        <v>2049</v>
      </c>
      <c r="CX102" s="870"/>
      <c r="CY102" s="870"/>
      <c r="CZ102" s="870"/>
      <c r="DA102" s="913"/>
      <c r="DB102" s="912">
        <v>1051</v>
      </c>
      <c r="DC102" s="870"/>
      <c r="DD102" s="870"/>
      <c r="DE102" s="870"/>
      <c r="DF102" s="913"/>
      <c r="DG102" s="912">
        <v>9991</v>
      </c>
      <c r="DH102" s="870"/>
      <c r="DI102" s="870"/>
      <c r="DJ102" s="870"/>
      <c r="DK102" s="913"/>
      <c r="DL102" s="912" t="s">
        <v>544</v>
      </c>
      <c r="DM102" s="870"/>
      <c r="DN102" s="870"/>
      <c r="DO102" s="870"/>
      <c r="DP102" s="913"/>
      <c r="DQ102" s="912">
        <v>9980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287</v>
      </c>
      <c r="AG109" s="915"/>
      <c r="AH109" s="915"/>
      <c r="AI109" s="915"/>
      <c r="AJ109" s="916"/>
      <c r="AK109" s="914" t="s">
        <v>286</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287</v>
      </c>
      <c r="BW109" s="915"/>
      <c r="BX109" s="915"/>
      <c r="BY109" s="915"/>
      <c r="BZ109" s="916"/>
      <c r="CA109" s="914" t="s">
        <v>286</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287</v>
      </c>
      <c r="DM109" s="915"/>
      <c r="DN109" s="915"/>
      <c r="DO109" s="915"/>
      <c r="DP109" s="916"/>
      <c r="DQ109" s="914" t="s">
        <v>286</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9573324</v>
      </c>
      <c r="AB110" s="922"/>
      <c r="AC110" s="922"/>
      <c r="AD110" s="922"/>
      <c r="AE110" s="923"/>
      <c r="AF110" s="924">
        <v>8416244</v>
      </c>
      <c r="AG110" s="922"/>
      <c r="AH110" s="922"/>
      <c r="AI110" s="922"/>
      <c r="AJ110" s="923"/>
      <c r="AK110" s="924">
        <v>8184746</v>
      </c>
      <c r="AL110" s="922"/>
      <c r="AM110" s="922"/>
      <c r="AN110" s="922"/>
      <c r="AO110" s="923"/>
      <c r="AP110" s="925">
        <v>16.399999999999999</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79223727</v>
      </c>
      <c r="BR110" s="957"/>
      <c r="BS110" s="957"/>
      <c r="BT110" s="957"/>
      <c r="BU110" s="957"/>
      <c r="BV110" s="957">
        <v>79482702</v>
      </c>
      <c r="BW110" s="957"/>
      <c r="BX110" s="957"/>
      <c r="BY110" s="957"/>
      <c r="BZ110" s="957"/>
      <c r="CA110" s="957">
        <v>81125918</v>
      </c>
      <c r="CB110" s="957"/>
      <c r="CC110" s="957"/>
      <c r="CD110" s="957"/>
      <c r="CE110" s="957"/>
      <c r="CF110" s="971">
        <v>163</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688166</v>
      </c>
      <c r="BR111" s="950"/>
      <c r="BS111" s="950"/>
      <c r="BT111" s="950"/>
      <c r="BU111" s="950"/>
      <c r="BV111" s="950">
        <v>650271</v>
      </c>
      <c r="BW111" s="950"/>
      <c r="BX111" s="950"/>
      <c r="BY111" s="950"/>
      <c r="BZ111" s="950"/>
      <c r="CA111" s="950">
        <v>611319</v>
      </c>
      <c r="CB111" s="950"/>
      <c r="CC111" s="950"/>
      <c r="CD111" s="950"/>
      <c r="CE111" s="950"/>
      <c r="CF111" s="944">
        <v>1.2</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580689</v>
      </c>
      <c r="DH111" s="950"/>
      <c r="DI111" s="950"/>
      <c r="DJ111" s="950"/>
      <c r="DK111" s="950"/>
      <c r="DL111" s="950">
        <v>555177</v>
      </c>
      <c r="DM111" s="950"/>
      <c r="DN111" s="950"/>
      <c r="DO111" s="950"/>
      <c r="DP111" s="950"/>
      <c r="DQ111" s="950">
        <v>528877</v>
      </c>
      <c r="DR111" s="950"/>
      <c r="DS111" s="950"/>
      <c r="DT111" s="950"/>
      <c r="DU111" s="950"/>
      <c r="DV111" s="951">
        <v>1.1000000000000001</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46012149</v>
      </c>
      <c r="BR112" s="950"/>
      <c r="BS112" s="950"/>
      <c r="BT112" s="950"/>
      <c r="BU112" s="950"/>
      <c r="BV112" s="950">
        <v>44500506</v>
      </c>
      <c r="BW112" s="950"/>
      <c r="BX112" s="950"/>
      <c r="BY112" s="950"/>
      <c r="BZ112" s="950"/>
      <c r="CA112" s="950">
        <v>41203598</v>
      </c>
      <c r="CB112" s="950"/>
      <c r="CC112" s="950"/>
      <c r="CD112" s="950"/>
      <c r="CE112" s="950"/>
      <c r="CF112" s="944">
        <v>82.8</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3580604</v>
      </c>
      <c r="AB113" s="964"/>
      <c r="AC113" s="964"/>
      <c r="AD113" s="964"/>
      <c r="AE113" s="965"/>
      <c r="AF113" s="966">
        <v>3523574</v>
      </c>
      <c r="AG113" s="964"/>
      <c r="AH113" s="964"/>
      <c r="AI113" s="964"/>
      <c r="AJ113" s="965"/>
      <c r="AK113" s="966">
        <v>3186649</v>
      </c>
      <c r="AL113" s="964"/>
      <c r="AM113" s="964"/>
      <c r="AN113" s="964"/>
      <c r="AO113" s="965"/>
      <c r="AP113" s="967">
        <v>6.4</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29029</v>
      </c>
      <c r="BR113" s="950"/>
      <c r="BS113" s="950"/>
      <c r="BT113" s="950"/>
      <c r="BU113" s="950"/>
      <c r="BV113" s="950">
        <v>24762</v>
      </c>
      <c r="BW113" s="950"/>
      <c r="BX113" s="950"/>
      <c r="BY113" s="950"/>
      <c r="BZ113" s="950"/>
      <c r="CA113" s="950">
        <v>20570</v>
      </c>
      <c r="CB113" s="950"/>
      <c r="CC113" s="950"/>
      <c r="CD113" s="950"/>
      <c r="CE113" s="950"/>
      <c r="CF113" s="944">
        <v>0</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81592</v>
      </c>
      <c r="DH113" s="989"/>
      <c r="DI113" s="989"/>
      <c r="DJ113" s="989"/>
      <c r="DK113" s="990"/>
      <c r="DL113" s="991">
        <v>70672</v>
      </c>
      <c r="DM113" s="989"/>
      <c r="DN113" s="989"/>
      <c r="DO113" s="989"/>
      <c r="DP113" s="990"/>
      <c r="DQ113" s="991">
        <v>59517</v>
      </c>
      <c r="DR113" s="989"/>
      <c r="DS113" s="989"/>
      <c r="DT113" s="989"/>
      <c r="DU113" s="990"/>
      <c r="DV113" s="992">
        <v>0.1</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4585</v>
      </c>
      <c r="AB114" s="989"/>
      <c r="AC114" s="989"/>
      <c r="AD114" s="989"/>
      <c r="AE114" s="990"/>
      <c r="AF114" s="991">
        <v>4651</v>
      </c>
      <c r="AG114" s="989"/>
      <c r="AH114" s="989"/>
      <c r="AI114" s="989"/>
      <c r="AJ114" s="990"/>
      <c r="AK114" s="991">
        <v>4209</v>
      </c>
      <c r="AL114" s="989"/>
      <c r="AM114" s="989"/>
      <c r="AN114" s="989"/>
      <c r="AO114" s="990"/>
      <c r="AP114" s="992">
        <v>0</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11188822</v>
      </c>
      <c r="BR114" s="950"/>
      <c r="BS114" s="950"/>
      <c r="BT114" s="950"/>
      <c r="BU114" s="950"/>
      <c r="BV114" s="950">
        <v>10186776</v>
      </c>
      <c r="BW114" s="950"/>
      <c r="BX114" s="950"/>
      <c r="BY114" s="950"/>
      <c r="BZ114" s="950"/>
      <c r="CA114" s="950">
        <v>9738582</v>
      </c>
      <c r="CB114" s="950"/>
      <c r="CC114" s="950"/>
      <c r="CD114" s="950"/>
      <c r="CE114" s="950"/>
      <c r="CF114" s="944">
        <v>19.600000000000001</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67753</v>
      </c>
      <c r="AB115" s="964"/>
      <c r="AC115" s="964"/>
      <c r="AD115" s="964"/>
      <c r="AE115" s="965"/>
      <c r="AF115" s="966">
        <v>58177</v>
      </c>
      <c r="AG115" s="964"/>
      <c r="AH115" s="964"/>
      <c r="AI115" s="964"/>
      <c r="AJ115" s="965"/>
      <c r="AK115" s="966">
        <v>58205</v>
      </c>
      <c r="AL115" s="964"/>
      <c r="AM115" s="964"/>
      <c r="AN115" s="964"/>
      <c r="AO115" s="965"/>
      <c r="AP115" s="967">
        <v>0.1</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v>13610073</v>
      </c>
      <c r="BR115" s="950"/>
      <c r="BS115" s="950"/>
      <c r="BT115" s="950"/>
      <c r="BU115" s="950"/>
      <c r="BV115" s="950">
        <v>12027548</v>
      </c>
      <c r="BW115" s="950"/>
      <c r="BX115" s="950"/>
      <c r="BY115" s="950"/>
      <c r="BZ115" s="950"/>
      <c r="CA115" s="950">
        <v>9980039</v>
      </c>
      <c r="CB115" s="950"/>
      <c r="CC115" s="950"/>
      <c r="CD115" s="950"/>
      <c r="CE115" s="950"/>
      <c r="CF115" s="944">
        <v>20.100000000000001</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13226266</v>
      </c>
      <c r="AB117" s="1007"/>
      <c r="AC117" s="1007"/>
      <c r="AD117" s="1007"/>
      <c r="AE117" s="1008"/>
      <c r="AF117" s="1009">
        <v>12002646</v>
      </c>
      <c r="AG117" s="1007"/>
      <c r="AH117" s="1007"/>
      <c r="AI117" s="1007"/>
      <c r="AJ117" s="1008"/>
      <c r="AK117" s="1009">
        <v>11433809</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287</v>
      </c>
      <c r="AG118" s="915"/>
      <c r="AH118" s="915"/>
      <c r="AI118" s="915"/>
      <c r="AJ118" s="916"/>
      <c r="AK118" s="914" t="s">
        <v>286</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439</v>
      </c>
      <c r="BP119" s="1036"/>
      <c r="BQ119" s="1027">
        <v>150751966</v>
      </c>
      <c r="BR119" s="1028"/>
      <c r="BS119" s="1028"/>
      <c r="BT119" s="1028"/>
      <c r="BU119" s="1028"/>
      <c r="BV119" s="1028">
        <v>146872565</v>
      </c>
      <c r="BW119" s="1028"/>
      <c r="BX119" s="1028"/>
      <c r="BY119" s="1028"/>
      <c r="BZ119" s="1028"/>
      <c r="CA119" s="1028">
        <v>142680026</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25885</v>
      </c>
      <c r="DH119" s="1014"/>
      <c r="DI119" s="1014"/>
      <c r="DJ119" s="1014"/>
      <c r="DK119" s="1015"/>
      <c r="DL119" s="1013">
        <v>24422</v>
      </c>
      <c r="DM119" s="1014"/>
      <c r="DN119" s="1014"/>
      <c r="DO119" s="1014"/>
      <c r="DP119" s="1015"/>
      <c r="DQ119" s="1013">
        <v>22925</v>
      </c>
      <c r="DR119" s="1014"/>
      <c r="DS119" s="1014"/>
      <c r="DT119" s="1014"/>
      <c r="DU119" s="1015"/>
      <c r="DV119" s="1016">
        <v>0</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53185</v>
      </c>
      <c r="AB120" s="989"/>
      <c r="AC120" s="989"/>
      <c r="AD120" s="989"/>
      <c r="AE120" s="990"/>
      <c r="AF120" s="991">
        <v>43609</v>
      </c>
      <c r="AG120" s="989"/>
      <c r="AH120" s="989"/>
      <c r="AI120" s="989"/>
      <c r="AJ120" s="990"/>
      <c r="AK120" s="991">
        <v>43637</v>
      </c>
      <c r="AL120" s="989"/>
      <c r="AM120" s="989"/>
      <c r="AN120" s="989"/>
      <c r="AO120" s="990"/>
      <c r="AP120" s="992">
        <v>0.1</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9169500</v>
      </c>
      <c r="BR120" s="957"/>
      <c r="BS120" s="957"/>
      <c r="BT120" s="957"/>
      <c r="BU120" s="957"/>
      <c r="BV120" s="957">
        <v>10405614</v>
      </c>
      <c r="BW120" s="957"/>
      <c r="BX120" s="957"/>
      <c r="BY120" s="957"/>
      <c r="BZ120" s="957"/>
      <c r="CA120" s="957">
        <v>11428095</v>
      </c>
      <c r="CB120" s="957"/>
      <c r="CC120" s="957"/>
      <c r="CD120" s="957"/>
      <c r="CE120" s="957"/>
      <c r="CF120" s="971">
        <v>23</v>
      </c>
      <c r="CG120" s="972"/>
      <c r="CH120" s="972"/>
      <c r="CI120" s="972"/>
      <c r="CJ120" s="972"/>
      <c r="CK120" s="1037" t="s">
        <v>443</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t="s">
        <v>111</v>
      </c>
      <c r="DH120" s="957"/>
      <c r="DI120" s="957"/>
      <c r="DJ120" s="957"/>
      <c r="DK120" s="957"/>
      <c r="DL120" s="957" t="s">
        <v>111</v>
      </c>
      <c r="DM120" s="957"/>
      <c r="DN120" s="957"/>
      <c r="DO120" s="957"/>
      <c r="DP120" s="957"/>
      <c r="DQ120" s="957">
        <v>33257429</v>
      </c>
      <c r="DR120" s="957"/>
      <c r="DS120" s="957"/>
      <c r="DT120" s="957"/>
      <c r="DU120" s="957"/>
      <c r="DV120" s="958">
        <v>66.8</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12518</v>
      </c>
      <c r="AB121" s="989"/>
      <c r="AC121" s="989"/>
      <c r="AD121" s="989"/>
      <c r="AE121" s="990"/>
      <c r="AF121" s="991">
        <v>12518</v>
      </c>
      <c r="AG121" s="989"/>
      <c r="AH121" s="989"/>
      <c r="AI121" s="989"/>
      <c r="AJ121" s="990"/>
      <c r="AK121" s="991">
        <v>12518</v>
      </c>
      <c r="AL121" s="989"/>
      <c r="AM121" s="989"/>
      <c r="AN121" s="989"/>
      <c r="AO121" s="990"/>
      <c r="AP121" s="992">
        <v>0</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34862494</v>
      </c>
      <c r="BR121" s="950"/>
      <c r="BS121" s="950"/>
      <c r="BT121" s="950"/>
      <c r="BU121" s="950"/>
      <c r="BV121" s="950">
        <v>34926571</v>
      </c>
      <c r="BW121" s="950"/>
      <c r="BX121" s="950"/>
      <c r="BY121" s="950"/>
      <c r="BZ121" s="950"/>
      <c r="CA121" s="950">
        <v>34637701</v>
      </c>
      <c r="CB121" s="950"/>
      <c r="CC121" s="950"/>
      <c r="CD121" s="950"/>
      <c r="CE121" s="950"/>
      <c r="CF121" s="944">
        <v>69.599999999999994</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8343481</v>
      </c>
      <c r="DH121" s="950"/>
      <c r="DI121" s="950"/>
      <c r="DJ121" s="950"/>
      <c r="DK121" s="950"/>
      <c r="DL121" s="950">
        <v>7853288</v>
      </c>
      <c r="DM121" s="950"/>
      <c r="DN121" s="950"/>
      <c r="DO121" s="950"/>
      <c r="DP121" s="950"/>
      <c r="DQ121" s="950">
        <v>7142857</v>
      </c>
      <c r="DR121" s="950"/>
      <c r="DS121" s="950"/>
      <c r="DT121" s="950"/>
      <c r="DU121" s="950"/>
      <c r="DV121" s="951">
        <v>14.4</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72324236</v>
      </c>
      <c r="BR122" s="1028"/>
      <c r="BS122" s="1028"/>
      <c r="BT122" s="1028"/>
      <c r="BU122" s="1028"/>
      <c r="BV122" s="1028">
        <v>71429485</v>
      </c>
      <c r="BW122" s="1028"/>
      <c r="BX122" s="1028"/>
      <c r="BY122" s="1028"/>
      <c r="BZ122" s="1028"/>
      <c r="CA122" s="1028">
        <v>69963914</v>
      </c>
      <c r="CB122" s="1028"/>
      <c r="CC122" s="1028"/>
      <c r="CD122" s="1028"/>
      <c r="CE122" s="1028"/>
      <c r="CF122" s="1048">
        <v>140.6</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1007798</v>
      </c>
      <c r="DH122" s="950"/>
      <c r="DI122" s="950"/>
      <c r="DJ122" s="950"/>
      <c r="DK122" s="950"/>
      <c r="DL122" s="950">
        <v>1003609</v>
      </c>
      <c r="DM122" s="950"/>
      <c r="DN122" s="950"/>
      <c r="DO122" s="950"/>
      <c r="DP122" s="950"/>
      <c r="DQ122" s="950">
        <v>803312</v>
      </c>
      <c r="DR122" s="950"/>
      <c r="DS122" s="950"/>
      <c r="DT122" s="950"/>
      <c r="DU122" s="950"/>
      <c r="DV122" s="951">
        <v>1.6</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447</v>
      </c>
      <c r="BP123" s="1036"/>
      <c r="BQ123" s="1095">
        <v>116356230</v>
      </c>
      <c r="BR123" s="1096"/>
      <c r="BS123" s="1096"/>
      <c r="BT123" s="1096"/>
      <c r="BU123" s="1096"/>
      <c r="BV123" s="1096">
        <v>116761670</v>
      </c>
      <c r="BW123" s="1096"/>
      <c r="BX123" s="1096"/>
      <c r="BY123" s="1096"/>
      <c r="BZ123" s="1096"/>
      <c r="CA123" s="1096">
        <v>116029710</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71.5</v>
      </c>
      <c r="BR124" s="1058"/>
      <c r="BS124" s="1058"/>
      <c r="BT124" s="1058"/>
      <c r="BU124" s="1058"/>
      <c r="BV124" s="1058">
        <v>60.4</v>
      </c>
      <c r="BW124" s="1058"/>
      <c r="BX124" s="1058"/>
      <c r="BY124" s="1058"/>
      <c r="BZ124" s="1058"/>
      <c r="CA124" s="1058">
        <v>53.5</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v>36660870</v>
      </c>
      <c r="DH124" s="1014"/>
      <c r="DI124" s="1014"/>
      <c r="DJ124" s="1014"/>
      <c r="DK124" s="1015"/>
      <c r="DL124" s="1013">
        <v>35643609</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2050</v>
      </c>
      <c r="AB126" s="989"/>
      <c r="AC126" s="989"/>
      <c r="AD126" s="989"/>
      <c r="AE126" s="990"/>
      <c r="AF126" s="991">
        <v>2050</v>
      </c>
      <c r="AG126" s="989"/>
      <c r="AH126" s="989"/>
      <c r="AI126" s="989"/>
      <c r="AJ126" s="990"/>
      <c r="AK126" s="991">
        <v>2050</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v>13610073</v>
      </c>
      <c r="DH126" s="950"/>
      <c r="DI126" s="950"/>
      <c r="DJ126" s="950"/>
      <c r="DK126" s="950"/>
      <c r="DL126" s="950">
        <v>12027548</v>
      </c>
      <c r="DM126" s="950"/>
      <c r="DN126" s="950"/>
      <c r="DO126" s="950"/>
      <c r="DP126" s="950"/>
      <c r="DQ126" s="950">
        <v>9980039</v>
      </c>
      <c r="DR126" s="950"/>
      <c r="DS126" s="950"/>
      <c r="DT126" s="950"/>
      <c r="DU126" s="950"/>
      <c r="DV126" s="951">
        <v>20.100000000000001</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3254835</v>
      </c>
      <c r="AB128" s="1078"/>
      <c r="AC128" s="1078"/>
      <c r="AD128" s="1078"/>
      <c r="AE128" s="1079"/>
      <c r="AF128" s="1080">
        <v>3302375</v>
      </c>
      <c r="AG128" s="1078"/>
      <c r="AH128" s="1078"/>
      <c r="AI128" s="1078"/>
      <c r="AJ128" s="1079"/>
      <c r="AK128" s="1080">
        <v>2997254</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111</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54858151</v>
      </c>
      <c r="AB129" s="989"/>
      <c r="AC129" s="989"/>
      <c r="AD129" s="989"/>
      <c r="AE129" s="990"/>
      <c r="AF129" s="991">
        <v>56059393</v>
      </c>
      <c r="AG129" s="989"/>
      <c r="AH129" s="989"/>
      <c r="AI129" s="989"/>
      <c r="AJ129" s="990"/>
      <c r="AK129" s="991">
        <v>55970567</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111</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6806999</v>
      </c>
      <c r="AB130" s="989"/>
      <c r="AC130" s="989"/>
      <c r="AD130" s="989"/>
      <c r="AE130" s="990"/>
      <c r="AF130" s="991">
        <v>6214510</v>
      </c>
      <c r="AG130" s="989"/>
      <c r="AH130" s="989"/>
      <c r="AI130" s="989"/>
      <c r="AJ130" s="990"/>
      <c r="AK130" s="991">
        <v>6208868</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5.3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48051152</v>
      </c>
      <c r="AB131" s="1014"/>
      <c r="AC131" s="1014"/>
      <c r="AD131" s="1014"/>
      <c r="AE131" s="1015"/>
      <c r="AF131" s="1013">
        <v>49844883</v>
      </c>
      <c r="AG131" s="1014"/>
      <c r="AH131" s="1014"/>
      <c r="AI131" s="1014"/>
      <c r="AJ131" s="1015"/>
      <c r="AK131" s="1013">
        <v>49761699</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53.5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6.5855486670000003</v>
      </c>
      <c r="AB132" s="1130"/>
      <c r="AC132" s="1130"/>
      <c r="AD132" s="1130"/>
      <c r="AE132" s="1131"/>
      <c r="AF132" s="1132">
        <v>4.9869933489999996</v>
      </c>
      <c r="AG132" s="1130"/>
      <c r="AH132" s="1130"/>
      <c r="AI132" s="1130"/>
      <c r="AJ132" s="1131"/>
      <c r="AK132" s="1132">
        <v>4.4767100900000001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7.6</v>
      </c>
      <c r="AB133" s="1113"/>
      <c r="AC133" s="1113"/>
      <c r="AD133" s="1113"/>
      <c r="AE133" s="1114"/>
      <c r="AF133" s="1112">
        <v>6.3</v>
      </c>
      <c r="AG133" s="1113"/>
      <c r="AH133" s="1113"/>
      <c r="AI133" s="1113"/>
      <c r="AJ133" s="1114"/>
      <c r="AK133" s="1112">
        <v>5.3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13780447</v>
      </c>
      <c r="L9" s="266">
        <v>44209</v>
      </c>
      <c r="M9" s="267">
        <v>55816</v>
      </c>
      <c r="N9" s="268">
        <v>-20.8</v>
      </c>
    </row>
    <row r="10" spans="1:16" x14ac:dyDescent="0.15">
      <c r="A10" s="250"/>
      <c r="B10" s="246"/>
      <c r="C10" s="246"/>
      <c r="D10" s="246"/>
      <c r="E10" s="246"/>
      <c r="F10" s="246"/>
      <c r="G10" s="1152" t="s">
        <v>481</v>
      </c>
      <c r="H10" s="1153"/>
      <c r="I10" s="1153"/>
      <c r="J10" s="1154"/>
      <c r="K10" s="269">
        <v>993511</v>
      </c>
      <c r="L10" s="270">
        <v>3187</v>
      </c>
      <c r="M10" s="271">
        <v>3693</v>
      </c>
      <c r="N10" s="272">
        <v>-13.7</v>
      </c>
    </row>
    <row r="11" spans="1:16" ht="13.5" customHeight="1" x14ac:dyDescent="0.15">
      <c r="A11" s="250"/>
      <c r="B11" s="246"/>
      <c r="C11" s="246"/>
      <c r="D11" s="246"/>
      <c r="E11" s="246"/>
      <c r="F11" s="246"/>
      <c r="G11" s="1152" t="s">
        <v>482</v>
      </c>
      <c r="H11" s="1153"/>
      <c r="I11" s="1153"/>
      <c r="J11" s="1154"/>
      <c r="K11" s="269">
        <v>96864</v>
      </c>
      <c r="L11" s="270">
        <v>311</v>
      </c>
      <c r="M11" s="271">
        <v>2201</v>
      </c>
      <c r="N11" s="272">
        <v>-85.9</v>
      </c>
    </row>
    <row r="12" spans="1:16" ht="13.5" customHeight="1" x14ac:dyDescent="0.15">
      <c r="A12" s="250"/>
      <c r="B12" s="246"/>
      <c r="C12" s="246"/>
      <c r="D12" s="246"/>
      <c r="E12" s="246"/>
      <c r="F12" s="246"/>
      <c r="G12" s="1152" t="s">
        <v>483</v>
      </c>
      <c r="H12" s="1153"/>
      <c r="I12" s="1153"/>
      <c r="J12" s="1154"/>
      <c r="K12" s="269">
        <v>374646</v>
      </c>
      <c r="L12" s="270">
        <v>1202</v>
      </c>
      <c r="M12" s="271">
        <v>1372</v>
      </c>
      <c r="N12" s="272">
        <v>-12.4</v>
      </c>
    </row>
    <row r="13" spans="1:16" ht="13.5" customHeight="1" x14ac:dyDescent="0.15">
      <c r="A13" s="250"/>
      <c r="B13" s="246"/>
      <c r="C13" s="246"/>
      <c r="D13" s="246"/>
      <c r="E13" s="246"/>
      <c r="F13" s="246"/>
      <c r="G13" s="1152" t="s">
        <v>484</v>
      </c>
      <c r="H13" s="1153"/>
      <c r="I13" s="1153"/>
      <c r="J13" s="1154"/>
      <c r="K13" s="269" t="s">
        <v>485</v>
      </c>
      <c r="L13" s="270" t="s">
        <v>485</v>
      </c>
      <c r="M13" s="271">
        <v>67</v>
      </c>
      <c r="N13" s="272" t="s">
        <v>485</v>
      </c>
    </row>
    <row r="14" spans="1:16" ht="13.5" customHeight="1" x14ac:dyDescent="0.15">
      <c r="A14" s="250"/>
      <c r="B14" s="246"/>
      <c r="C14" s="246"/>
      <c r="D14" s="246"/>
      <c r="E14" s="246"/>
      <c r="F14" s="246"/>
      <c r="G14" s="1152" t="s">
        <v>486</v>
      </c>
      <c r="H14" s="1153"/>
      <c r="I14" s="1153"/>
      <c r="J14" s="1154"/>
      <c r="K14" s="269">
        <v>347686</v>
      </c>
      <c r="L14" s="270">
        <v>1115</v>
      </c>
      <c r="M14" s="271">
        <v>1915</v>
      </c>
      <c r="N14" s="272">
        <v>-41.8</v>
      </c>
    </row>
    <row r="15" spans="1:16" ht="13.5" customHeight="1" x14ac:dyDescent="0.15">
      <c r="A15" s="250"/>
      <c r="B15" s="246"/>
      <c r="C15" s="246"/>
      <c r="D15" s="246"/>
      <c r="E15" s="246"/>
      <c r="F15" s="246"/>
      <c r="G15" s="1152" t="s">
        <v>487</v>
      </c>
      <c r="H15" s="1153"/>
      <c r="I15" s="1153"/>
      <c r="J15" s="1154"/>
      <c r="K15" s="269">
        <v>488157</v>
      </c>
      <c r="L15" s="270">
        <v>1566</v>
      </c>
      <c r="M15" s="271">
        <v>1099</v>
      </c>
      <c r="N15" s="272">
        <v>42.5</v>
      </c>
    </row>
    <row r="16" spans="1:16" x14ac:dyDescent="0.15">
      <c r="A16" s="250"/>
      <c r="B16" s="246"/>
      <c r="C16" s="246"/>
      <c r="D16" s="246"/>
      <c r="E16" s="246"/>
      <c r="F16" s="246"/>
      <c r="G16" s="1155" t="s">
        <v>488</v>
      </c>
      <c r="H16" s="1156"/>
      <c r="I16" s="1156"/>
      <c r="J16" s="1157"/>
      <c r="K16" s="270">
        <v>-1327365</v>
      </c>
      <c r="L16" s="270">
        <v>-4258</v>
      </c>
      <c r="M16" s="271">
        <v>-4462</v>
      </c>
      <c r="N16" s="272">
        <v>-4.5999999999999996</v>
      </c>
    </row>
    <row r="17" spans="1:16" x14ac:dyDescent="0.15">
      <c r="A17" s="250"/>
      <c r="B17" s="246"/>
      <c r="C17" s="246"/>
      <c r="D17" s="246"/>
      <c r="E17" s="246"/>
      <c r="F17" s="246"/>
      <c r="G17" s="1155" t="s">
        <v>170</v>
      </c>
      <c r="H17" s="1156"/>
      <c r="I17" s="1156"/>
      <c r="J17" s="1157"/>
      <c r="K17" s="270">
        <v>14753946</v>
      </c>
      <c r="L17" s="270">
        <v>47333</v>
      </c>
      <c r="M17" s="271">
        <v>61701</v>
      </c>
      <c r="N17" s="272">
        <v>-23.3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5.71</v>
      </c>
      <c r="L21" s="283">
        <v>6.17</v>
      </c>
      <c r="M21" s="284">
        <v>-0.46</v>
      </c>
      <c r="N21" s="251"/>
      <c r="O21" s="285"/>
      <c r="P21" s="281"/>
    </row>
    <row r="22" spans="1:16" s="286" customFormat="1" x14ac:dyDescent="0.15">
      <c r="A22" s="281"/>
      <c r="B22" s="251"/>
      <c r="C22" s="251"/>
      <c r="D22" s="251"/>
      <c r="E22" s="251"/>
      <c r="F22" s="251"/>
      <c r="G22" s="1147" t="s">
        <v>494</v>
      </c>
      <c r="H22" s="1148"/>
      <c r="I22" s="1148"/>
      <c r="J22" s="1149"/>
      <c r="K22" s="287">
        <v>101.1</v>
      </c>
      <c r="L22" s="288">
        <v>100.1</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8184746</v>
      </c>
      <c r="L32" s="296">
        <v>26258</v>
      </c>
      <c r="M32" s="297">
        <v>31774</v>
      </c>
      <c r="N32" s="298">
        <v>-17.399999999999999</v>
      </c>
    </row>
    <row r="33" spans="1:16" ht="13.5" customHeight="1" x14ac:dyDescent="0.15">
      <c r="A33" s="250"/>
      <c r="B33" s="246"/>
      <c r="C33" s="246"/>
      <c r="D33" s="246"/>
      <c r="E33" s="246"/>
      <c r="F33" s="246"/>
      <c r="G33" s="1163" t="s">
        <v>499</v>
      </c>
      <c r="H33" s="1164"/>
      <c r="I33" s="1164"/>
      <c r="J33" s="1165"/>
      <c r="K33" s="296" t="s">
        <v>485</v>
      </c>
      <c r="L33" s="296" t="s">
        <v>485</v>
      </c>
      <c r="M33" s="297">
        <v>8</v>
      </c>
      <c r="N33" s="298" t="s">
        <v>485</v>
      </c>
    </row>
    <row r="34" spans="1:16" ht="27" customHeight="1" x14ac:dyDescent="0.15">
      <c r="A34" s="250"/>
      <c r="B34" s="246"/>
      <c r="C34" s="246"/>
      <c r="D34" s="246"/>
      <c r="E34" s="246"/>
      <c r="F34" s="246"/>
      <c r="G34" s="1163" t="s">
        <v>500</v>
      </c>
      <c r="H34" s="1164"/>
      <c r="I34" s="1164"/>
      <c r="J34" s="1165"/>
      <c r="K34" s="296" t="s">
        <v>485</v>
      </c>
      <c r="L34" s="296" t="s">
        <v>485</v>
      </c>
      <c r="M34" s="297">
        <v>51</v>
      </c>
      <c r="N34" s="298" t="s">
        <v>485</v>
      </c>
    </row>
    <row r="35" spans="1:16" ht="27" customHeight="1" x14ac:dyDescent="0.15">
      <c r="A35" s="250"/>
      <c r="B35" s="246"/>
      <c r="C35" s="246"/>
      <c r="D35" s="246"/>
      <c r="E35" s="246"/>
      <c r="F35" s="246"/>
      <c r="G35" s="1163" t="s">
        <v>501</v>
      </c>
      <c r="H35" s="1164"/>
      <c r="I35" s="1164"/>
      <c r="J35" s="1165"/>
      <c r="K35" s="296">
        <v>3186649</v>
      </c>
      <c r="L35" s="296">
        <v>10223</v>
      </c>
      <c r="M35" s="297">
        <v>10918</v>
      </c>
      <c r="N35" s="298">
        <v>-6.4</v>
      </c>
    </row>
    <row r="36" spans="1:16" ht="27" customHeight="1" x14ac:dyDescent="0.15">
      <c r="A36" s="250"/>
      <c r="B36" s="246"/>
      <c r="C36" s="246"/>
      <c r="D36" s="246"/>
      <c r="E36" s="246"/>
      <c r="F36" s="246"/>
      <c r="G36" s="1163" t="s">
        <v>502</v>
      </c>
      <c r="H36" s="1164"/>
      <c r="I36" s="1164"/>
      <c r="J36" s="1165"/>
      <c r="K36" s="296">
        <v>4209</v>
      </c>
      <c r="L36" s="296">
        <v>14</v>
      </c>
      <c r="M36" s="297">
        <v>463</v>
      </c>
      <c r="N36" s="298">
        <v>-97</v>
      </c>
    </row>
    <row r="37" spans="1:16" ht="13.5" customHeight="1" x14ac:dyDescent="0.15">
      <c r="A37" s="250"/>
      <c r="B37" s="246"/>
      <c r="C37" s="246"/>
      <c r="D37" s="246"/>
      <c r="E37" s="246"/>
      <c r="F37" s="246"/>
      <c r="G37" s="1163" t="s">
        <v>503</v>
      </c>
      <c r="H37" s="1164"/>
      <c r="I37" s="1164"/>
      <c r="J37" s="1165"/>
      <c r="K37" s="296">
        <v>58205</v>
      </c>
      <c r="L37" s="296">
        <v>187</v>
      </c>
      <c r="M37" s="297">
        <v>976</v>
      </c>
      <c r="N37" s="298">
        <v>-80.8</v>
      </c>
    </row>
    <row r="38" spans="1:16" ht="27" customHeight="1" x14ac:dyDescent="0.15">
      <c r="A38" s="250"/>
      <c r="B38" s="246"/>
      <c r="C38" s="246"/>
      <c r="D38" s="246"/>
      <c r="E38" s="246"/>
      <c r="F38" s="246"/>
      <c r="G38" s="1166" t="s">
        <v>504</v>
      </c>
      <c r="H38" s="1167"/>
      <c r="I38" s="1167"/>
      <c r="J38" s="1168"/>
      <c r="K38" s="299" t="s">
        <v>485</v>
      </c>
      <c r="L38" s="299" t="s">
        <v>485</v>
      </c>
      <c r="M38" s="300">
        <v>2</v>
      </c>
      <c r="N38" s="301" t="s">
        <v>485</v>
      </c>
      <c r="O38" s="295"/>
    </row>
    <row r="39" spans="1:16" x14ac:dyDescent="0.15">
      <c r="A39" s="250"/>
      <c r="B39" s="246"/>
      <c r="C39" s="246"/>
      <c r="D39" s="246"/>
      <c r="E39" s="246"/>
      <c r="F39" s="246"/>
      <c r="G39" s="1166" t="s">
        <v>505</v>
      </c>
      <c r="H39" s="1167"/>
      <c r="I39" s="1167"/>
      <c r="J39" s="1168"/>
      <c r="K39" s="302">
        <v>-2997254</v>
      </c>
      <c r="L39" s="302">
        <v>-9616</v>
      </c>
      <c r="M39" s="303">
        <v>-8001</v>
      </c>
      <c r="N39" s="304">
        <v>20.2</v>
      </c>
      <c r="O39" s="295"/>
    </row>
    <row r="40" spans="1:16" ht="27" customHeight="1" x14ac:dyDescent="0.15">
      <c r="A40" s="250"/>
      <c r="B40" s="246"/>
      <c r="C40" s="246"/>
      <c r="D40" s="246"/>
      <c r="E40" s="246"/>
      <c r="F40" s="246"/>
      <c r="G40" s="1163" t="s">
        <v>506</v>
      </c>
      <c r="H40" s="1164"/>
      <c r="I40" s="1164"/>
      <c r="J40" s="1165"/>
      <c r="K40" s="302">
        <v>-6208868</v>
      </c>
      <c r="L40" s="302">
        <v>-19919</v>
      </c>
      <c r="M40" s="303">
        <v>-27445</v>
      </c>
      <c r="N40" s="304">
        <v>-27.4</v>
      </c>
      <c r="O40" s="295"/>
    </row>
    <row r="41" spans="1:16" x14ac:dyDescent="0.15">
      <c r="A41" s="250"/>
      <c r="B41" s="246"/>
      <c r="C41" s="246"/>
      <c r="D41" s="246"/>
      <c r="E41" s="246"/>
      <c r="F41" s="246"/>
      <c r="G41" s="1169" t="s">
        <v>281</v>
      </c>
      <c r="H41" s="1170"/>
      <c r="I41" s="1170"/>
      <c r="J41" s="1171"/>
      <c r="K41" s="296">
        <v>2227687</v>
      </c>
      <c r="L41" s="302">
        <v>7147</v>
      </c>
      <c r="M41" s="303">
        <v>8747</v>
      </c>
      <c r="N41" s="304">
        <v>-18.3</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9206931</v>
      </c>
      <c r="J51" s="322">
        <v>29784</v>
      </c>
      <c r="K51" s="323">
        <v>4.5999999999999996</v>
      </c>
      <c r="L51" s="324">
        <v>39052</v>
      </c>
      <c r="M51" s="325">
        <v>6.2</v>
      </c>
      <c r="N51" s="326">
        <v>-1.6</v>
      </c>
    </row>
    <row r="52" spans="1:14" x14ac:dyDescent="0.15">
      <c r="A52" s="250"/>
      <c r="B52" s="246"/>
      <c r="C52" s="246"/>
      <c r="D52" s="246"/>
      <c r="E52" s="246"/>
      <c r="F52" s="246"/>
      <c r="G52" s="327"/>
      <c r="H52" s="328" t="s">
        <v>517</v>
      </c>
      <c r="I52" s="329">
        <v>6428203</v>
      </c>
      <c r="J52" s="330">
        <v>20795</v>
      </c>
      <c r="K52" s="331">
        <v>-10.5</v>
      </c>
      <c r="L52" s="332">
        <v>21186</v>
      </c>
      <c r="M52" s="333">
        <v>1</v>
      </c>
      <c r="N52" s="334">
        <v>-11.5</v>
      </c>
    </row>
    <row r="53" spans="1:14" x14ac:dyDescent="0.15">
      <c r="A53" s="250"/>
      <c r="B53" s="246"/>
      <c r="C53" s="246"/>
      <c r="D53" s="246"/>
      <c r="E53" s="246"/>
      <c r="F53" s="246"/>
      <c r="G53" s="312" t="s">
        <v>518</v>
      </c>
      <c r="H53" s="313"/>
      <c r="I53" s="321">
        <v>13761802</v>
      </c>
      <c r="J53" s="322">
        <v>44414</v>
      </c>
      <c r="K53" s="323">
        <v>49.1</v>
      </c>
      <c r="L53" s="324">
        <v>41235</v>
      </c>
      <c r="M53" s="325">
        <v>5.6</v>
      </c>
      <c r="N53" s="326">
        <v>43.5</v>
      </c>
    </row>
    <row r="54" spans="1:14" x14ac:dyDescent="0.15">
      <c r="A54" s="250"/>
      <c r="B54" s="246"/>
      <c r="C54" s="246"/>
      <c r="D54" s="246"/>
      <c r="E54" s="246"/>
      <c r="F54" s="246"/>
      <c r="G54" s="327"/>
      <c r="H54" s="328" t="s">
        <v>517</v>
      </c>
      <c r="I54" s="329">
        <v>9337567</v>
      </c>
      <c r="J54" s="330">
        <v>30135</v>
      </c>
      <c r="K54" s="331">
        <v>44.9</v>
      </c>
      <c r="L54" s="332">
        <v>22086</v>
      </c>
      <c r="M54" s="333">
        <v>4.2</v>
      </c>
      <c r="N54" s="334">
        <v>40.700000000000003</v>
      </c>
    </row>
    <row r="55" spans="1:14" x14ac:dyDescent="0.15">
      <c r="A55" s="250"/>
      <c r="B55" s="246"/>
      <c r="C55" s="246"/>
      <c r="D55" s="246"/>
      <c r="E55" s="246"/>
      <c r="F55" s="246"/>
      <c r="G55" s="312" t="s">
        <v>519</v>
      </c>
      <c r="H55" s="313"/>
      <c r="I55" s="321">
        <v>9886002</v>
      </c>
      <c r="J55" s="322">
        <v>31839</v>
      </c>
      <c r="K55" s="323">
        <v>-28.3</v>
      </c>
      <c r="L55" s="324">
        <v>41862</v>
      </c>
      <c r="M55" s="325">
        <v>1.5</v>
      </c>
      <c r="N55" s="326">
        <v>-29.8</v>
      </c>
    </row>
    <row r="56" spans="1:14" x14ac:dyDescent="0.15">
      <c r="A56" s="250"/>
      <c r="B56" s="246"/>
      <c r="C56" s="246"/>
      <c r="D56" s="246"/>
      <c r="E56" s="246"/>
      <c r="F56" s="246"/>
      <c r="G56" s="327"/>
      <c r="H56" s="328" t="s">
        <v>517</v>
      </c>
      <c r="I56" s="329">
        <v>7021796</v>
      </c>
      <c r="J56" s="330">
        <v>22615</v>
      </c>
      <c r="K56" s="331">
        <v>-25</v>
      </c>
      <c r="L56" s="332">
        <v>23710</v>
      </c>
      <c r="M56" s="333">
        <v>7.4</v>
      </c>
      <c r="N56" s="334">
        <v>-32.4</v>
      </c>
    </row>
    <row r="57" spans="1:14" x14ac:dyDescent="0.15">
      <c r="A57" s="250"/>
      <c r="B57" s="246"/>
      <c r="C57" s="246"/>
      <c r="D57" s="246"/>
      <c r="E57" s="246"/>
      <c r="F57" s="246"/>
      <c r="G57" s="312" t="s">
        <v>520</v>
      </c>
      <c r="H57" s="313"/>
      <c r="I57" s="321">
        <v>12450263</v>
      </c>
      <c r="J57" s="322">
        <v>39991</v>
      </c>
      <c r="K57" s="323">
        <v>25.6</v>
      </c>
      <c r="L57" s="324">
        <v>43554</v>
      </c>
      <c r="M57" s="325">
        <v>4</v>
      </c>
      <c r="N57" s="326">
        <v>21.6</v>
      </c>
    </row>
    <row r="58" spans="1:14" x14ac:dyDescent="0.15">
      <c r="A58" s="250"/>
      <c r="B58" s="246"/>
      <c r="C58" s="246"/>
      <c r="D58" s="246"/>
      <c r="E58" s="246"/>
      <c r="F58" s="246"/>
      <c r="G58" s="327"/>
      <c r="H58" s="328" t="s">
        <v>517</v>
      </c>
      <c r="I58" s="329">
        <v>8024722</v>
      </c>
      <c r="J58" s="330">
        <v>25776</v>
      </c>
      <c r="K58" s="331">
        <v>14</v>
      </c>
      <c r="L58" s="332">
        <v>24811</v>
      </c>
      <c r="M58" s="333">
        <v>4.5999999999999996</v>
      </c>
      <c r="N58" s="334">
        <v>9.4</v>
      </c>
    </row>
    <row r="59" spans="1:14" x14ac:dyDescent="0.15">
      <c r="A59" s="250"/>
      <c r="B59" s="246"/>
      <c r="C59" s="246"/>
      <c r="D59" s="246"/>
      <c r="E59" s="246"/>
      <c r="F59" s="246"/>
      <c r="G59" s="312" t="s">
        <v>521</v>
      </c>
      <c r="H59" s="313"/>
      <c r="I59" s="321">
        <v>15073862</v>
      </c>
      <c r="J59" s="322">
        <v>48359</v>
      </c>
      <c r="K59" s="323">
        <v>20.9</v>
      </c>
      <c r="L59" s="324">
        <v>42581</v>
      </c>
      <c r="M59" s="325">
        <v>-2.2000000000000002</v>
      </c>
      <c r="N59" s="326">
        <v>23.1</v>
      </c>
    </row>
    <row r="60" spans="1:14" x14ac:dyDescent="0.15">
      <c r="A60" s="250"/>
      <c r="B60" s="246"/>
      <c r="C60" s="246"/>
      <c r="D60" s="246"/>
      <c r="E60" s="246"/>
      <c r="F60" s="246"/>
      <c r="G60" s="327"/>
      <c r="H60" s="328" t="s">
        <v>517</v>
      </c>
      <c r="I60" s="335">
        <v>7831638</v>
      </c>
      <c r="J60" s="330">
        <v>25125</v>
      </c>
      <c r="K60" s="331">
        <v>-2.5</v>
      </c>
      <c r="L60" s="332">
        <v>24354</v>
      </c>
      <c r="M60" s="333">
        <v>-1.8</v>
      </c>
      <c r="N60" s="334">
        <v>-0.7</v>
      </c>
    </row>
    <row r="61" spans="1:14" x14ac:dyDescent="0.15">
      <c r="A61" s="250"/>
      <c r="B61" s="246"/>
      <c r="C61" s="246"/>
      <c r="D61" s="246"/>
      <c r="E61" s="246"/>
      <c r="F61" s="246"/>
      <c r="G61" s="312" t="s">
        <v>522</v>
      </c>
      <c r="H61" s="336"/>
      <c r="I61" s="337">
        <v>12075772</v>
      </c>
      <c r="J61" s="338">
        <v>38877</v>
      </c>
      <c r="K61" s="339">
        <v>14.4</v>
      </c>
      <c r="L61" s="340">
        <v>41657</v>
      </c>
      <c r="M61" s="341">
        <v>3</v>
      </c>
      <c r="N61" s="326">
        <v>11.4</v>
      </c>
    </row>
    <row r="62" spans="1:14" x14ac:dyDescent="0.15">
      <c r="A62" s="250"/>
      <c r="B62" s="246"/>
      <c r="C62" s="246"/>
      <c r="D62" s="246"/>
      <c r="E62" s="246"/>
      <c r="F62" s="246"/>
      <c r="G62" s="327"/>
      <c r="H62" s="328" t="s">
        <v>517</v>
      </c>
      <c r="I62" s="329">
        <v>7728785</v>
      </c>
      <c r="J62" s="330">
        <v>24889</v>
      </c>
      <c r="K62" s="331">
        <v>4.2</v>
      </c>
      <c r="L62" s="332">
        <v>23229</v>
      </c>
      <c r="M62" s="333">
        <v>3.1</v>
      </c>
      <c r="N62" s="334">
        <v>1.1000000000000001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9.4</v>
      </c>
      <c r="G47" s="12">
        <v>9.36</v>
      </c>
      <c r="H47" s="12">
        <v>9.16</v>
      </c>
      <c r="I47" s="12">
        <v>10.199999999999999</v>
      </c>
      <c r="J47" s="13">
        <v>11.64</v>
      </c>
    </row>
    <row r="48" spans="2:10" ht="57.75" customHeight="1" x14ac:dyDescent="0.15">
      <c r="B48" s="14"/>
      <c r="C48" s="1174" t="s">
        <v>4</v>
      </c>
      <c r="D48" s="1174"/>
      <c r="E48" s="1175"/>
      <c r="F48" s="15">
        <v>4.13</v>
      </c>
      <c r="G48" s="16">
        <v>5.6</v>
      </c>
      <c r="H48" s="16">
        <v>4.66</v>
      </c>
      <c r="I48" s="16">
        <v>5.41</v>
      </c>
      <c r="J48" s="17">
        <v>4.1399999999999997</v>
      </c>
    </row>
    <row r="49" spans="2:10" ht="57.75" customHeight="1" thickBot="1" x14ac:dyDescent="0.2">
      <c r="B49" s="18"/>
      <c r="C49" s="1176" t="s">
        <v>5</v>
      </c>
      <c r="D49" s="1176"/>
      <c r="E49" s="1177"/>
      <c r="F49" s="19" t="s">
        <v>529</v>
      </c>
      <c r="G49" s="20">
        <v>1.72</v>
      </c>
      <c r="H49" s="20" t="s">
        <v>530</v>
      </c>
      <c r="I49" s="20">
        <v>2.09</v>
      </c>
      <c r="J49" s="21">
        <v>0.15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2018-05-24T00:12:22Z</cp:lastPrinted>
  <dcterms:created xsi:type="dcterms:W3CDTF">2018-01-24T05:13:48Z</dcterms:created>
  <dcterms:modified xsi:type="dcterms:W3CDTF">2018-11-08T06:00:54Z</dcterms:modified>
  <cp:category/>
</cp:coreProperties>
</file>