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AM34" i="9" l="1"/>
  <c r="AM35" i="9" s="1"/>
  <c r="AM36" i="9" s="1"/>
  <c r="BE34" i="9" l="1"/>
  <c r="BE35" i="9" s="1"/>
  <c r="BW34" i="9" s="1"/>
  <c r="BW35" i="9" l="1"/>
  <c r="BW36" i="9" s="1"/>
  <c r="BW37" i="9" s="1"/>
  <c r="CO34" i="9"/>
  <c r="CO35" i="9" s="1"/>
  <c r="CO36" i="9" s="1"/>
</calcChain>
</file>

<file path=xl/sharedStrings.xml><?xml version="1.0" encoding="utf-8"?>
<sst xmlns="http://schemas.openxmlformats.org/spreadsheetml/2006/main" count="1090" uniqueCount="562">
  <si>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</si>
  <si>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</si>
  <si>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</si>
  <si>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</si>
  <si>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</si>
  <si>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</si>
  <si>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</si>
  <si>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</si>
  <si>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</si>
  <si>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</si>
  <si>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</si>
  <si>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</si>
  <si>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</si>
  <si>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</si>
  <si>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</si>
  <si>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</si>
  <si>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</si>
  <si>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</si>
  <si>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</si>
  <si>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</si>
  <si>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</si>
  <si>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</si>
  <si>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</si>
  <si>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</si>
  <si>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</si>
  <si>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</si>
  <si>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</si>
  <si>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</si>
  <si>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</si>
  <si>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</si>
  <si>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</si>
  <si>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</si>
  <si>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</si>
  <si>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</si>
  <si>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</si>
  <si>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</si>
  <si>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</si>
  <si>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</si>
  <si>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</si>
  <si>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</si>
  <si>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</si>
  <si>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</si>
  <si>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</si>
  <si>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</si>
  <si>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</si>
  <si>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</si>
  <si>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</si>
  <si>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</si>
  <si>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</si>
  <si>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</si>
  <si>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</si>
  <si>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</si>
  <si>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</si>
  <si>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</si>
  <si>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</si>
  <si>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</si>
  <si>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</si>
  <si>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</si>
  <si>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</si>
  <si>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</si>
  <si>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</si>
  <si>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</si>
  <si>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</si>
  <si>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</si>
  <si>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</si>
  <si>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</si>
  <si>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</si>
  <si>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</si>
  <si>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</si>
  <si>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</si>
  <si>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</si>
  <si>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</si>
  <si>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</si>
  <si>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</si>
  <si>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</si>
  <si>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</si>
  <si>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</si>
  <si>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</si>
  <si>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</si>
  <si>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</si>
  <si>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</si>
  <si>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</si>
  <si>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</si>
  <si>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</si>
  <si>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</si>
  <si>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</si>
  <si>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</si>
  <si>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</si>
  <si>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</si>
  <si>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</si>
  <si>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</si>
  <si>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</si>
  <si>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</si>
  <si>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</si>
  <si>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</si>
  <si>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</si>
  <si>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</si>
  <si>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</si>
  <si>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</si>
  <si>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</si>
  <si>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</si>
  <si>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</si>
  <si>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</si>
  <si>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</si>
  <si>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</si>
  <si>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</si>
  <si>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</si>
  <si>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</si>
  <si>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</si>
  <si>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</si>
  <si>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</si>
  <si>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</si>
  <si>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</si>
  <si>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</si>
  <si>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</si>
  <si>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</si>
  <si>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</si>
  <si>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</si>
  <si>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</si>
  <si>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</si>
  <si>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</si>
  <si>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</si>
  <si>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</si>
  <si>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</si>
  <si>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</si>
  <si>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</si>
  <si>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</si>
  <si>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</si>
  <si>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</si>
  <si>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</si>
  <si>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</si>
  <si>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</si>
  <si>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</si>
  <si>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</si>
  <si>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</si>
  <si>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</si>
  <si>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</si>
  <si>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</si>
  <si>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</si>
  <si>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</si>
  <si>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</si>
  <si>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</si>
  <si>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</si>
  <si>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</si>
  <si>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</si>
  <si>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</si>
  <si>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</si>
  <si>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</si>
  <si>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</si>
  <si>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</si>
  <si>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</si>
  <si>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</si>
  <si>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</si>
  <si>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</si>
  <si>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</si>
  <si>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</si>
  <si>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</si>
  <si>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</si>
  <si>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</si>
  <si>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</si>
  <si>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</si>
  <si>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</si>
  <si>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</si>
  <si>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</si>
  <si>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</si>
  <si>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</si>
  <si>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</si>
  <si>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</si>
  <si>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</si>
  <si>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</si>
  <si>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</si>
  <si>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</si>
  <si>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</si>
  <si>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</si>
  <si>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</si>
  <si>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</si>
  <si>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</si>
  <si>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</si>
  <si>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</si>
  <si>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</si>
  <si>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</si>
  <si>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</si>
  <si>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</si>
  <si>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</si>
  <si>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</si>
  <si>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</si>
  <si>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</si>
  <si>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</si>
  <si>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</si>
  <si>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</si>
  <si>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</si>
  <si>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</si>
  <si>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</si>
  <si>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</si>
  <si>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</si>
  <si>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</si>
  <si>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</si>
  <si>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</si>
  <si>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愛知県蒲郡市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</si>
  <si>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</si>
  <si>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</si>
  <si>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</si>
  <si>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</si>
  <si>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</si>
  <si>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</si>
  <si>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</si>
  <si>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</si>
  <si>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</si>
  <si>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</si>
  <si>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</si>
  <si>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</si>
  <si>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</si>
  <si>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</si>
  <si>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</si>
  <si>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</si>
  <si>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</si>
  <si>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</si>
  <si>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</si>
  <si>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</si>
  <si>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</si>
  <si>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</si>
  <si>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</si>
  <si>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</si>
  <si>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</si>
  <si>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</si>
  <si>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</si>
  <si>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</si>
  <si>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</si>
  <si>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</si>
  <si>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</si>
  <si>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</si>
  <si>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</si>
  <si>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</si>
  <si>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</si>
  <si>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</si>
  <si>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</si>
  <si>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</si>
  <si>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</si>
  <si>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</si>
  <si>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</si>
  <si>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</si>
  <si>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</si>
  <si>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</si>
  <si>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</si>
  <si>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</si>
  <si>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</si>
  <si>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</si>
  <si>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</si>
  <si>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</si>
  <si>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</si>
  <si>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</si>
  <si>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</si>
  <si>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</si>
  <si>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</si>
  <si>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</si>
  <si>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</si>
  <si>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</si>
  <si>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</si>
  <si>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</si>
  <si>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</si>
  <si>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</si>
  <si>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</si>
  <si>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</si>
  <si>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</si>
  <si>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</si>
  <si>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</si>
  <si>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</si>
  <si>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</si>
  <si>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</si>
  <si>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</si>
  <si>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</si>
  <si>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</si>
  <si>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</si>
  <si>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</si>
  <si>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</si>
  <si>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</si>
  <si>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</si>
  <si>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</si>
  <si>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</si>
  <si>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</si>
  <si>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</si>
  <si>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</si>
  <si>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</si>
  <si>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</si>
  <si>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</si>
  <si>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</si>
  <si>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</si>
  <si>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</si>
  <si>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</si>
  <si>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</si>
  <si>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</si>
  <si>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</si>
  <si>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</si>
  <si>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</si>
  <si>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</si>
  <si>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</si>
  <si>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</si>
  <si>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</si>
  <si>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</si>
  <si>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</si>
  <si>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</si>
  <si>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</si>
  <si>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</si>
  <si>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</si>
  <si>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</si>
  <si>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</si>
  <si>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</si>
  <si>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</si>
  <si>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</si>
  <si>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</si>
  <si>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</si>
  <si>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</si>
  <si>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</si>
  <si>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</si>
  <si>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</si>
  <si>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</si>
  <si>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</si>
  <si>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</si>
  <si>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</si>
  <si>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</si>
  <si>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</si>
  <si>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</si>
  <si>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</si>
  <si>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</si>
  <si>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</si>
  <si>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</si>
  <si>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</si>
  <si>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</si>
  <si>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</si>
  <si>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</si>
  <si>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</si>
  <si>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</si>
  <si>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</si>
  <si>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</si>
  <si>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</si>
  <si>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</si>
  <si>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</si>
  <si>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</si>
  <si>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</si>
  <si>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</si>
  <si>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</si>
  <si>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</si>
  <si>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</si>
  <si>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</si>
  <si>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</si>
  <si>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</si>
  <si>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</si>
  <si>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愛知県蒲郡市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</si>
  <si>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</si>
  <si>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</si>
  <si>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</si>
  <si>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</si>
  <si>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</si>
  <si>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</si>
  <si>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</si>
  <si>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</si>
  <si>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</si>
  <si>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</si>
  <si>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</si>
  <si>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</si>
  <si>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</si>
  <si>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</si>
  <si>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</si>
  <si>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</si>
  <si>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</si>
  <si>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</si>
  <si>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</si>
  <si>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</si>
  <si>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</si>
  <si>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</si>
  <si>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</si>
  <si>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</si>
  <si>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</si>
  <si>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</si>
  <si>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</si>
  <si>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</si>
  <si>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</si>
  <si>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</si>
  <si>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</si>
  <si>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</si>
  <si>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</si>
  <si>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</si>
  <si>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</si>
  <si>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</si>
  <si>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</si>
  <si>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</si>
  <si>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</si>
  <si>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</si>
  <si>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</si>
  <si>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モーターボート競走事業会計</t>
    <phoneticPr fontId="5"/>
  </si>
  <si>
    <t>下水道事業特別会計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</si>
  <si>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</si>
  <si>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</si>
  <si>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</si>
  <si>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</si>
  <si>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</si>
  <si>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</si>
  <si>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</si>
  <si>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</si>
  <si>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</si>
  <si>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</si>
  <si>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</si>
  <si>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</si>
  <si>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</si>
  <si>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</si>
  <si>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</si>
  <si>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</si>
  <si>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</si>
  <si>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</si>
  <si>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</si>
  <si>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</si>
  <si>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</si>
  <si>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</si>
  <si>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</si>
  <si>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</si>
  <si>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</si>
  <si>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</si>
  <si>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</si>
  <si>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</si>
  <si>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</si>
  <si>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</si>
  <si>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</si>
  <si>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</si>
  <si>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</si>
  <si>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</si>
  <si>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</si>
  <si>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</si>
  <si>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</si>
  <si>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</si>
  <si>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</si>
  <si>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</si>
  <si>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</si>
  <si>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</si>
  <si>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</si>
  <si>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</si>
  <si>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</si>
  <si>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</si>
  <si>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</si>
  <si>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</si>
  <si>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</si>
  <si>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</si>
  <si>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</si>
  <si>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</si>
  <si>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</si>
  <si>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</si>
  <si>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</si>
  <si>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</si>
  <si>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</si>
  <si>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</si>
  <si>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</si>
  <si>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</si>
  <si>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</si>
  <si>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</si>
  <si>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</si>
  <si>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</si>
  <si>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</si>
  <si>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</si>
  <si>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</si>
  <si>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</si>
  <si>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</si>
  <si>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</si>
  <si>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</si>
  <si>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</si>
  <si>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</si>
  <si>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</si>
  <si>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</si>
  <si>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</si>
  <si>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</si>
  <si>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</si>
  <si>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</si>
  <si>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</si>
  <si>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</si>
  <si>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</si>
  <si>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</si>
  <si>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</si>
  <si>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</si>
  <si>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</si>
  <si>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</si>
  <si>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</si>
  <si>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</si>
  <si>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</si>
  <si>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</si>
  <si>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</si>
  <si>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</si>
  <si>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</si>
  <si>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</si>
  <si>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</si>
  <si>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</si>
  <si>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</si>
  <si>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</si>
  <si>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</si>
  <si>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</si>
  <si>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</si>
  <si>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</si>
  <si>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</si>
  <si>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</si>
  <si>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</si>
  <si>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</si>
  <si>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</si>
  <si>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</si>
  <si>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</si>
  <si>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</si>
  <si>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</si>
  <si>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</si>
  <si>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</si>
  <si>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</si>
  <si>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</si>
  <si>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</si>
  <si>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</si>
  <si>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</si>
  <si>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</si>
  <si>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</si>
  <si>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</si>
  <si>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</si>
  <si>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</si>
  <si>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</si>
  <si>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</si>
  <si>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</si>
  <si>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</si>
  <si>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</si>
  <si>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</si>
  <si>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</si>
  <si>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</si>
  <si>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</si>
  <si>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</si>
  <si>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</si>
  <si>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</si>
  <si>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</si>
  <si>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5.66</t>
  </si>
  <si>
    <t>モーターボート競走事業会計</t>
  </si>
  <si>
    <t>一般会計</t>
  </si>
  <si>
    <t>水道事業会計</t>
  </si>
  <si>
    <t>公共用地対策事業特別会計</t>
  </si>
  <si>
    <t>介護保険事業特別会計</t>
  </si>
  <si>
    <t>下水道事業特別会計</t>
  </si>
  <si>
    <t>病院事業会計</t>
  </si>
  <si>
    <t>土地区画整理事業特別会計</t>
  </si>
  <si>
    <t>その他会計（赤字）</t>
  </si>
  <si>
    <t>その他会計（黒字）</t>
  </si>
  <si>
    <t>-</t>
    <phoneticPr fontId="2"/>
  </si>
  <si>
    <t>蒲郡交通安全事業会</t>
    <rPh sb="0" eb="2">
      <t>ガマゴオリ</t>
    </rPh>
    <rPh sb="2" eb="4">
      <t>コウツウ</t>
    </rPh>
    <rPh sb="4" eb="6">
      <t>アンゼン</t>
    </rPh>
    <rPh sb="6" eb="8">
      <t>ジギョウ</t>
    </rPh>
    <rPh sb="8" eb="9">
      <t>カイ</t>
    </rPh>
    <phoneticPr fontId="2"/>
  </si>
  <si>
    <t>蒲郡港営施設㈱</t>
    <rPh sb="0" eb="2">
      <t>ガマゴオリ</t>
    </rPh>
    <rPh sb="2" eb="3">
      <t>ミナト</t>
    </rPh>
    <rPh sb="3" eb="4">
      <t>イトナ</t>
    </rPh>
    <rPh sb="4" eb="6">
      <t>シセツ</t>
    </rPh>
    <phoneticPr fontId="2"/>
  </si>
  <si>
    <t>蒲郡市土地開発公社</t>
    <rPh sb="0" eb="3">
      <t>ガマゴオリシ</t>
    </rPh>
    <rPh sb="3" eb="5">
      <t>トチ</t>
    </rPh>
    <rPh sb="5" eb="7">
      <t>カイハツ</t>
    </rPh>
    <rPh sb="7" eb="9">
      <t>コウシャ</t>
    </rPh>
    <phoneticPr fontId="2"/>
  </si>
  <si>
    <t>蒲郡市幸田町衛生組合</t>
    <rPh sb="0" eb="3">
      <t>ガマゴオリシ</t>
    </rPh>
    <rPh sb="3" eb="6">
      <t>コウタチョウ</t>
    </rPh>
    <rPh sb="6" eb="8">
      <t>エイセイ</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</si>
  <si>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</si>
  <si>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</si>
  <si>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t>
    <rPh sb="0" eb="1">
      <t>ヒガシ</t>
    </rPh>
    <rPh sb="1" eb="3">
      <t>ミカワ</t>
    </rPh>
    <rPh sb="3" eb="5">
      <t>コウイキ</t>
    </rPh>
    <rPh sb="5" eb="7">
      <t>レンゴウ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</si>
  <si>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</si>
  <si>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</si>
  <si>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</si>
  <si>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</si>
  <si>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</si>
  <si>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</si>
  <si>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</si>
  <si>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</si>
  <si>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</si>
  <si>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</si>
  <si>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</si>
  <si>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</si>
  <si>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２３年度から発生しておらず、実質公債費比率は平成２４年度からマイナス値となっている。これは、病院事業会計、下水道事業特別会計に対する繰出しを、モーターボート競走事業会計から直接行っていることが要因としてあげられる。病院事業会計、下水道事業特別会計ともに、起債の償還などに充てるための基準内繰入を、経営状況が好調なモーターボート競走事業から行っている。
今後は、モーターボート競走事業の収益が悪化することも想定し、各事業への繰出しや市債の発行を計画的に行い、同事業に依存しない体制作りを目指す。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</si>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</sst>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7152-4A6B-BDE4-1FAA0D3967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43129</c:v>
                </c:pt>
                <c:pt idx="1">
                  <c:v>34918</c:v>
                </c:pt>
                <c:pt idx="2">
                  <c:v>37086</c:v>
                </c:pt>
                <c:pt idx="3">
                  <c:v>35684</c:v>
                </c:pt>
                <c:pt idx="4">
                  <c:v>32991</c:v>
                </c:pt>
              </c:numCache>
            </c:numRef>
          </c:val>
          <c:smooth val="0"/>
          <c:extLst>
            <c:ext xmlns:c16="http://schemas.microsoft.com/office/drawing/2014/chart" uri="{C3380CC4-5D6E-409C-BE32-E72D297353CC}">
              <c16:uniqueId val="{00000001-7152-4A6B-BDE4-1FAA0D396793}"/>
            </c:ext>
          </c:extLst>
        </c:ser>
        <c:dLbls>
          <c:showLegendKey val="0"/>
          <c:showVal val="0"/>
          <c:showCatName val="0"/>
          <c:showSerName val="0"/>
          <c:showPercent val="0"/>
          <c:showBubbleSize val="0"/>
        </c:dLbls>
        <c:marker val="1"/>
        <c:smooth val="0"/>
        <c:axId val="455372376"/>
        <c:axId val="455372768"/>
      </c:lineChart>
      <c:catAx>
        <c:axId val="455372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372768"/>
        <c:crosses val="autoZero"/>
        <c:auto val="1"/>
        <c:lblAlgn val="ctr"/>
        <c:lblOffset val="100"/>
        <c:tickLblSkip val="1"/>
        <c:tickMarkSkip val="1"/>
        <c:noMultiLvlLbl val="0"/>
      </c:catAx>
      <c:valAx>
        <c:axId val="4553727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372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14.62</c:v>
                </c:pt>
                <c:pt idx="1">
                  <c:v>11.62</c:v>
                </c:pt>
                <c:pt idx="2">
                  <c:v>12.04</c:v>
                </c:pt>
                <c:pt idx="3">
                  <c:v>12.43</c:v>
                </c:pt>
                <c:pt idx="4">
                  <c:v>12.64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16.95</c:v>
                </c:pt>
                <c:pt idx="1">
                  <c:v>18.47</c:v>
                </c:pt>
                <c:pt idx="2">
                  <c:v>19.309999999999999</c:v>
                </c:pt>
                <c:pt idx="3">
                  <c:v>18.98</c:v>
                </c:pt>
                <c:pt idx="4">
                  <c:v>19.510000000000002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5611664"/>
        <c:axId val="455612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12.19</c:v>
                </c:pt>
                <c:pt idx="1">
                  <c:v>-5.66</c:v>
                </c:pt>
                <c:pt idx="2">
                  <c:v>1.24</c:v>
                </c:pt>
                <c:pt idx="3">
                  <c:v>0.95</c:v>
                </c:pt>
                <c:pt idx="4">
                  <c:v>0.56999999999999995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5611664"/>
        <c:axId val="455612056"/>
      </c:lineChart>
      <c:catAx>
        <c:axId val="45561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612056"/>
        <c:crosses val="autoZero"/>
        <c:auto val="1"/>
        <c:lblAlgn val="ctr"/>
        <c:lblOffset val="100"/>
        <c:tickLblSkip val="1"/>
        <c:tickMarkSkip val="1"/>
        <c:noMultiLvlLbl val="0"/>
      </c:catAx>
      <c:valAx>
        <c:axId val="455612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1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5.81</c:v>
                </c:pt>
                <c:pt idx="2">
                  <c:v>#N/A</c:v>
                </c:pt>
                <c:pt idx="3">
                  <c:v>11.39</c:v>
                </c:pt>
                <c:pt idx="4">
                  <c:v>#N/A</c:v>
                </c:pt>
                <c:pt idx="5">
                  <c:v>0.89</c:v>
                </c:pt>
                <c:pt idx="6">
                  <c:v>#N/A</c:v>
                </c:pt>
                <c:pt idx="7">
                  <c:v>0.46</c:v>
                </c:pt>
                <c:pt idx="8">
                  <c:v>#N/A</c:v>
                </c:pt>
                <c:pt idx="9">
                  <c:v>0.66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0.98</c:v>
                </c:pt>
                <c:pt idx="2">
                  <c:v>#N/A</c:v>
                </c:pt>
                <c:pt idx="3">
                  <c:v>1.17</c:v>
                </c:pt>
                <c:pt idx="4">
                  <c:v>#N/A</c:v>
                </c:pt>
                <c:pt idx="5">
                  <c:v>0.61</c:v>
                </c:pt>
                <c:pt idx="6">
                  <c:v>#N/A</c:v>
                </c:pt>
                <c:pt idx="7">
                  <c:v>0.84</c:v>
                </c:pt>
                <c:pt idx="8">
                  <c:v>#N/A</c:v>
                </c:pt>
                <c:pt idx="9">
                  <c:v>0.95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6.04</c:v>
                </c:pt>
                <c:pt idx="2">
                  <c:v>#N/A</c:v>
                </c:pt>
                <c:pt idx="3">
                  <c:v>7.32</c:v>
                </c:pt>
                <c:pt idx="4">
                  <c:v>#N/A</c:v>
                </c:pt>
                <c:pt idx="5">
                  <c:v>5.41</c:v>
                </c:pt>
                <c:pt idx="6">
                  <c:v>#N/A</c:v>
                </c:pt>
                <c:pt idx="7">
                  <c:v>3.4</c:v>
                </c:pt>
                <c:pt idx="8">
                  <c:v>#N/A</c:v>
                </c:pt>
                <c:pt idx="9">
                  <c:v>1.1499999999999999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0.61</c:v>
                </c:pt>
                <c:pt idx="2">
                  <c:v>#N/A</c:v>
                </c:pt>
                <c:pt idx="3">
                  <c:v>0.98</c:v>
                </c:pt>
                <c:pt idx="4">
                  <c:v>#N/A</c:v>
                </c:pt>
                <c:pt idx="5">
                  <c:v>0.9</c:v>
                </c:pt>
                <c:pt idx="6">
                  <c:v>#N/A</c:v>
                </c:pt>
                <c:pt idx="7">
                  <c:v>0.98</c:v>
                </c:pt>
                <c:pt idx="8">
                  <c:v>#N/A</c:v>
                </c:pt>
                <c:pt idx="9">
                  <c:v>1.26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0.38</c:v>
                </c:pt>
                <c:pt idx="4">
                  <c:v>#N/A</c:v>
                </c:pt>
                <c:pt idx="5">
                  <c:v>0.88</c:v>
                </c:pt>
                <c:pt idx="6">
                  <c:v>#N/A</c:v>
                </c:pt>
                <c:pt idx="7">
                  <c:v>1.04</c:v>
                </c:pt>
                <c:pt idx="8">
                  <c:v>#N/A</c:v>
                </c:pt>
                <c:pt idx="9">
                  <c:v>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公共用地対策事業特別会計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1.22</c:v>
                </c:pt>
                <c:pt idx="4">
                  <c:v>#N/A</c:v>
                </c:pt>
                <c:pt idx="5">
                  <c:v>1.21</c:v>
                </c:pt>
                <c:pt idx="6">
                  <c:v>#N/A</c:v>
                </c:pt>
                <c:pt idx="7">
                  <c:v>2.61</c:v>
                </c:pt>
                <c:pt idx="8">
                  <c:v>#N/A</c:v>
                </c:pt>
                <c:pt idx="9">
                  <c:v>3.59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9.2200000000000006</c:v>
                </c:pt>
                <c:pt idx="2">
                  <c:v>#N/A</c:v>
                </c:pt>
                <c:pt idx="3">
                  <c:v>9.4600000000000009</c:v>
                </c:pt>
                <c:pt idx="4">
                  <c:v>#N/A</c:v>
                </c:pt>
                <c:pt idx="5">
                  <c:v>8.1999999999999993</c:v>
                </c:pt>
                <c:pt idx="6">
                  <c:v>#N/A</c:v>
                </c:pt>
                <c:pt idx="7">
                  <c:v>7.65</c:v>
                </c:pt>
                <c:pt idx="8">
                  <c:v>#N/A</c:v>
                </c:pt>
                <c:pt idx="9">
                  <c:v>8.02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13.8</c:v>
                </c:pt>
                <c:pt idx="2">
                  <c:v>#N/A</c:v>
                </c:pt>
                <c:pt idx="3">
                  <c:v>10.42</c:v>
                </c:pt>
                <c:pt idx="4">
                  <c:v>#N/A</c:v>
                </c:pt>
                <c:pt idx="5">
                  <c:v>10.81</c:v>
                </c:pt>
                <c:pt idx="6">
                  <c:v>#N/A</c:v>
                </c:pt>
                <c:pt idx="7">
                  <c:v>9.81</c:v>
                </c:pt>
                <c:pt idx="8">
                  <c:v>#N/A</c:v>
                </c:pt>
                <c:pt idx="9">
                  <c:v>9.0500000000000007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#N/A</c:v>
                </c:pt>
                <c:pt idx="5">
                  <c:v>17.46</c:v>
                </c:pt>
                <c:pt idx="6">
                  <c:v>#N/A</c:v>
                </c:pt>
                <c:pt idx="7">
                  <c:v>49.08</c:v>
                </c:pt>
                <c:pt idx="8">
                  <c:v>#N/A</c:v>
                </c:pt>
                <c:pt idx="9">
                  <c:v>68.56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5612840"/>
        <c:axId val="455613232"/>
      </c:barChart>
      <c:catAx>
        <c:axId val="45561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613232"/>
        <c:crosses val="autoZero"/>
        <c:auto val="1"/>
        <c:lblAlgn val="ctr"/>
        <c:lblOffset val="100"/>
        <c:tickLblSkip val="1"/>
        <c:tickMarkSkip val="1"/>
        <c:noMultiLvlLbl val="0"/>
      </c:catAx>
      <c:valAx>
        <c:axId val="45561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12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3307</c:v>
                </c:pt>
                <c:pt idx="5">
                  <c:v>3397</c:v>
                </c:pt>
                <c:pt idx="8">
                  <c:v>3374</c:v>
                </c:pt>
                <c:pt idx="11">
                  <c:v>3233</c:v>
                </c:pt>
                <c:pt idx="14">
                  <c:v>3343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9</c:v>
                </c:pt>
                <c:pt idx="9">
                  <c:v>8</c:v>
                </c:pt>
                <c:pt idx="12">
                  <c:v>52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6</c:v>
                </c:pt>
                <c:pt idx="6">
                  <c:v>0</c:v>
                </c:pt>
                <c:pt idx="9">
                  <c:v>1</c:v>
                </c:pt>
                <c:pt idx="12">
                  <c:v>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2931</c:v>
                </c:pt>
                <c:pt idx="3">
                  <c:v>3106</c:v>
                </c:pt>
                <c:pt idx="6">
                  <c:v>3166</c:v>
                </c:pt>
                <c:pt idx="9">
                  <c:v>3117</c:v>
                </c:pt>
                <c:pt idx="12">
                  <c:v>3241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7414000"/>
        <c:axId val="457414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-360</c:v>
                </c:pt>
                <c:pt idx="2">
                  <c:v>#N/A</c:v>
                </c:pt>
                <c:pt idx="3">
                  <c:v>#N/A</c:v>
                </c:pt>
                <c:pt idx="4">
                  <c:v>-276</c:v>
                </c:pt>
                <c:pt idx="5">
                  <c:v>#N/A</c:v>
                </c:pt>
                <c:pt idx="6">
                  <c:v>#N/A</c:v>
                </c:pt>
                <c:pt idx="7">
                  <c:v>-199</c:v>
                </c:pt>
                <c:pt idx="8">
                  <c:v>#N/A</c:v>
                </c:pt>
                <c:pt idx="9">
                  <c:v>#N/A</c:v>
                </c:pt>
                <c:pt idx="10">
                  <c:v>-107</c:v>
                </c:pt>
                <c:pt idx="11">
                  <c:v>#N/A</c:v>
                </c:pt>
                <c:pt idx="12">
                  <c:v>#N/A</c:v>
                </c:pt>
                <c:pt idx="13">
                  <c:v>-44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7414000"/>
        <c:axId val="457414392"/>
      </c:lineChart>
      <c:catAx>
        <c:axId val="45741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14392"/>
        <c:crosses val="autoZero"/>
        <c:auto val="1"/>
        <c:lblAlgn val="ctr"/>
        <c:lblOffset val="100"/>
        <c:tickLblSkip val="1"/>
        <c:tickMarkSkip val="1"/>
        <c:noMultiLvlLbl val="0"/>
      </c:catAx>
      <c:valAx>
        <c:axId val="45741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1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25081</c:v>
                </c:pt>
                <c:pt idx="5">
                  <c:v>24781</c:v>
                </c:pt>
                <c:pt idx="8">
                  <c:v>24693</c:v>
                </c:pt>
                <c:pt idx="11">
                  <c:v>24627</c:v>
                </c:pt>
                <c:pt idx="14">
                  <c:v>23872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7813</c:v>
                </c:pt>
                <c:pt idx="5">
                  <c:v>7948</c:v>
                </c:pt>
                <c:pt idx="8">
                  <c:v>7409</c:v>
                </c:pt>
                <c:pt idx="11">
                  <c:v>7089</c:v>
                </c:pt>
                <c:pt idx="14">
                  <c:v>6383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14107</c:v>
                </c:pt>
                <c:pt idx="5">
                  <c:v>12929</c:v>
                </c:pt>
                <c:pt idx="8">
                  <c:v>6269</c:v>
                </c:pt>
                <c:pt idx="11">
                  <c:v>6711</c:v>
                </c:pt>
                <c:pt idx="14">
                  <c:v>7368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4192</c:v>
                </c:pt>
                <c:pt idx="3">
                  <c:v>3678</c:v>
                </c:pt>
                <c:pt idx="6">
                  <c:v>3322</c:v>
                </c:pt>
                <c:pt idx="9">
                  <c:v>2743</c:v>
                </c:pt>
                <c:pt idx="12">
                  <c:v>2840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c:v>
                </c:pt>
                <c:pt idx="3">
                  <c:v>83</c:v>
                </c:pt>
                <c:pt idx="6">
                  <c:v>333</c:v>
                </c:pt>
                <c:pt idx="9">
                  <c:v>355</c:v>
                </c:pt>
                <c:pt idx="12">
                  <c:v>654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5423</c:v>
                </c:pt>
                <c:pt idx="3">
                  <c:v>5422</c:v>
                </c:pt>
                <c:pt idx="6">
                  <c:v>5031</c:v>
                </c:pt>
                <c:pt idx="9">
                  <c:v>4596</c:v>
                </c:pt>
                <c:pt idx="12">
                  <c:v>4386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55</c:v>
                </c:pt>
                <c:pt idx="6">
                  <c:v>52</c:v>
                </c:pt>
                <c:pt idx="9">
                  <c:v>271</c:v>
                </c:pt>
                <c:pt idx="12">
                  <c:v>267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30454</c:v>
                </c:pt>
                <c:pt idx="3">
                  <c:v>29619</c:v>
                </c:pt>
                <c:pt idx="6">
                  <c:v>28709</c:v>
                </c:pt>
                <c:pt idx="9">
                  <c:v>28148</c:v>
                </c:pt>
                <c:pt idx="12">
                  <c:v>27056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5611272"/>
        <c:axId val="45561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5611272"/>
        <c:axId val="455610880"/>
      </c:lineChart>
      <c:catAx>
        <c:axId val="45561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610880"/>
        <c:crosses val="autoZero"/>
        <c:auto val="1"/>
        <c:lblAlgn val="ctr"/>
        <c:lblOffset val="100"/>
        <c:tickLblSkip val="1"/>
        <c:tickMarkSkip val="1"/>
        <c:noMultiLvlLbl val="0"/>
      </c:catAx>
      <c:valAx>
        <c:axId val="45561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1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{F957B161-390F-4925-9EE3-583BF302C102}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{60DF440E-322B-4F85-B9FD-BE747C88E2CB}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{1B70AEE1-C4D9-4E96-BF27-99D581D80B9B}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{7F04C489-9947-468F-AA96-D74BFAFE21B9}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{12F21DA0-2B8D-424D-A018-24E28C1486A2}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{843A01F1-8D6A-444E-B79B-BB63A9AB441A}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{7C1DD629-9A53-443F-A21A-02ECE8B1A436}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{EEC3FE6F-ED39-4525-A0FF-5B0192DFB9AD}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{24F8FC90-7370-409C-B50D-28D338A923B7}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{15CEB423-62B6-4AF4-8A50-D023105B5E4C}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5780008"/>
        <c:axId val="465780400"/>
      </c:scatterChart>
      <c:valAx>
        <c:axId val="465780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780400"/>
        <c:crosses val="autoZero"/>
        <c:crossBetween val="midCat"/>
      </c:valAx>
      <c:valAx>
        <c:axId val="465780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780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{B3A91B77-F38F-49F5-AFFA-81ADBDB1D3B9}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{D579E6BD-EE3C-4DAD-8B9B-2E7600F6B514}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{74AC5DE6-1913-457B-8B95-07F4AC35E37F}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{61EF4A04-AA68-43C9-A732-EF0C0EA93A2B}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{427A3D57-CC9C-4AE8-83D9-33FC7D7A69EA}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-0.5</c:v>
                </c:pt>
                <c:pt idx="1">
                  <c:v>-1.6</c:v>
                </c:pt>
                <c:pt idx="2">
                  <c:v>-1.9</c:v>
                </c:pt>
                <c:pt idx="3">
                  <c:v>-1.3</c:v>
                </c:pt>
                <c:pt idx="4">
                  <c:v>-0.8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{B9D1A9A5-5FD6-4B27-93C3-952AC1400239}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{4566E5B6-65D5-44E8-835C-6790B7E0E6F1}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{E2E61EB2-6C21-447F-900A-58D593F77B89}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{D3770838-B763-4BB8-9C0E-5B28B32C0E89}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{E5FE534E-CD65-4352-987A-DA28BEED60E9}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5781184"/>
        <c:axId val="465781576"/>
      </c:scatterChart>
      <c:valAx>
        <c:axId val="465781184"/>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781576"/>
        <c:crosses val="autoZero"/>
        <c:crossBetween val="midCat"/>
      </c:valAx>
      <c:valAx>
        <c:axId val="465781576"/>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781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財政力指数については、前年度</a:t>
          </a:r>
          <a:r>
            <a:rPr kumimoji="1" lang="ja-JP" altLang="en-US" sz="1100">
              <a:solidFill>
                <a:schemeClr val="dk1"/>
              </a:solidFill>
              <a:effectLst/>
              <a:latin typeface="+mn-lt"/>
              <a:ea typeface="+mn-ea"/>
              <a:cs typeface="+mn-cs"/>
            </a:rPr>
            <a:t>同様</a:t>
          </a:r>
          <a:r>
            <a:rPr kumimoji="1" lang="ja-JP" altLang="ja-JP" sz="1100">
              <a:solidFill>
                <a:schemeClr val="dk1"/>
              </a:solidFill>
              <a:effectLst/>
              <a:latin typeface="+mn-lt"/>
              <a:ea typeface="+mn-ea"/>
              <a:cs typeface="+mn-cs"/>
            </a:rPr>
            <a:t>０．８６となり、愛知県平均には及ばないが、類似団体平均は上回っている。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引き続き企</a:t>
          </a:r>
          <a:r>
            <a:rPr kumimoji="1" lang="ja-JP" altLang="ja-JP" sz="1100">
              <a:solidFill>
                <a:schemeClr val="dk1"/>
              </a:solidFill>
              <a:effectLst/>
              <a:latin typeface="+mn-lt"/>
              <a:ea typeface="+mn-ea"/>
              <a:cs typeface="+mn-cs"/>
            </a:rPr>
            <a:t>業誘致の推進</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使用料・手数料の見直し、</a:t>
          </a:r>
          <a:r>
            <a:rPr kumimoji="1" lang="ja-JP" altLang="ja-JP" sz="1100">
              <a:solidFill>
                <a:schemeClr val="dk1"/>
              </a:solidFill>
              <a:effectLst/>
              <a:latin typeface="+mn-lt"/>
              <a:ea typeface="+mn-ea"/>
              <a:cs typeface="+mn-cs"/>
            </a:rPr>
            <a:t>ネーミングライツなど</a:t>
          </a:r>
          <a:r>
            <a:rPr kumimoji="1" lang="ja-JP" altLang="en-US" sz="1100">
              <a:solidFill>
                <a:schemeClr val="dk1"/>
              </a:solidFill>
              <a:effectLst/>
              <a:latin typeface="+mn-lt"/>
              <a:ea typeface="+mn-ea"/>
              <a:cs typeface="+mn-cs"/>
            </a:rPr>
            <a:t>により自主財源の</a:t>
          </a:r>
          <a:r>
            <a:rPr kumimoji="1" lang="ja-JP" altLang="ja-JP" sz="1100">
              <a:solidFill>
                <a:schemeClr val="dk1"/>
              </a:solidFill>
              <a:effectLst/>
              <a:latin typeface="+mn-lt"/>
              <a:ea typeface="+mn-ea"/>
              <a:cs typeface="+mn-cs"/>
            </a:rPr>
            <a:t>確保を実施していくとともに、業務のコスト削減を進め、財政の健全化を図る。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経常収支比率は前年度比で１ポイント悪化し、愛知県平均を</a:t>
          </a:r>
          <a:r>
            <a:rPr kumimoji="1" lang="ja-JP" altLang="ja-JP" sz="1100" i="0">
              <a:solidFill>
                <a:schemeClr val="dk1"/>
              </a:solidFill>
              <a:effectLst/>
              <a:latin typeface="+mn-lt"/>
              <a:ea typeface="+mn-ea"/>
              <a:cs typeface="+mn-cs"/>
            </a:rPr>
            <a:t>上回っているが、類似団体内では平均を下回った。２７年度に</a:t>
          </a:r>
          <a:r>
            <a:rPr kumimoji="1" lang="ja-JP" altLang="ja-JP" sz="1100">
              <a:solidFill>
                <a:schemeClr val="dk1"/>
              </a:solidFill>
              <a:effectLst/>
              <a:latin typeface="+mn-lt"/>
              <a:ea typeface="+mn-ea"/>
              <a:cs typeface="+mn-cs"/>
            </a:rPr>
            <a:t>定年退職者数がピークを過ぎたことによる人件費の減などにより経常経費充当一般財源は減少となっているが、地方消費税交付金、普通交付税、臨時財政対策債等の経常一般財源等の減がこれを上回っていることが悪化の要因となっ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今後も業務改善によるコスト削減、市債残高の抑制による公債費の削減など、義務的経費の削減を図っていく。</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62</xdr:row>
      <xdr:rowOff>161079</xdr:rowOff>
    </xdr:to>
    <xdr:cxnSp macro="">
      <xdr:nvCxnSpPr>
        <xdr:cNvPr id="133" name="直線コネクタ 132"/>
        <xdr:cNvCxnSpPr/>
      </xdr:nvCxnSpPr>
      <xdr:spPr>
        <a:xfrm>
          <a:off x="4114800" y="1075076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112819</xdr:rowOff>
    </xdr:from>
    <xdr:to>
      <xdr:col>6</xdr:col>
      <xdr:colOff>0</xdr:colOff>
      <xdr:row>62</xdr:row>
      <xdr:rowOff>120862</xdr:rowOff>
    </xdr:to>
    <xdr:cxnSp macro="">
      <xdr:nvCxnSpPr>
        <xdr:cNvPr id="136" name="直線コネクタ 135"/>
        <xdr:cNvCxnSpPr/>
      </xdr:nvCxnSpPr>
      <xdr:spPr>
        <a:xfrm>
          <a:off x="3225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13758</xdr:rowOff>
    </xdr:to>
    <xdr:cxnSp macro="">
      <xdr:nvCxnSpPr>
        <xdr:cNvPr id="139" name="直線コネクタ 138"/>
        <xdr:cNvCxnSpPr/>
      </xdr:nvCxnSpPr>
      <xdr:spPr>
        <a:xfrm flipV="1">
          <a:off x="2336800" y="1074271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63</xdr:row>
      <xdr:rowOff>13758</xdr:rowOff>
    </xdr:to>
    <xdr:cxnSp macro="">
      <xdr:nvCxnSpPr>
        <xdr:cNvPr id="142" name="直線コネクタ 141"/>
        <xdr:cNvCxnSpPr/>
      </xdr:nvCxnSpPr>
      <xdr:spPr>
        <a:xfrm>
          <a:off x="1447800" y="1056978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110279</xdr:rowOff>
    </xdr:from>
    <xdr:to>
      <xdr:col>7</xdr:col>
      <xdr:colOff>203200</xdr:colOff>
      <xdr:row>63</xdr:row>
      <xdr:rowOff>40429</xdr:rowOff>
    </xdr:to>
    <xdr:sp macro="" textlink="">
      <xdr:nvSpPr>
        <xdr:cNvPr id="152" name="円/楕円 151"/>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126806</xdr:rowOff>
    </xdr:from>
    <xdr:ext cx="762000" cy="259045"/>
    <xdr:sp macro="" textlink="">
      <xdr:nvSpPr>
        <xdr:cNvPr id="153" name="財政構造の弾力性該当値テキスト"/>
        <xdr:cNvSpPr txBox="1"/>
      </xdr:nvSpPr>
      <xdr:spPr>
        <a:xfrm>
          <a:off x="5041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70062</xdr:rowOff>
    </xdr:from>
    <xdr:to>
      <xdr:col>6</xdr:col>
      <xdr:colOff>50800</xdr:colOff>
      <xdr:row>63</xdr:row>
      <xdr:rowOff>212</xdr:rowOff>
    </xdr:to>
    <xdr:sp macro="" textlink="">
      <xdr:nvSpPr>
        <xdr:cNvPr id="154" name="円/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156439</xdr:rowOff>
    </xdr:from>
    <xdr:ext cx="736600" cy="259045"/>
    <xdr:sp macro="" textlink="">
      <xdr:nvSpPr>
        <xdr:cNvPr id="155" name="テキスト ボックス 154"/>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62019</xdr:rowOff>
    </xdr:from>
    <xdr:to>
      <xdr:col>4</xdr:col>
      <xdr:colOff>533400</xdr:colOff>
      <xdr:row>62</xdr:row>
      <xdr:rowOff>163619</xdr:rowOff>
    </xdr:to>
    <xdr:sp macro="" textlink="">
      <xdr:nvSpPr>
        <xdr:cNvPr id="156" name="円/楕円 155"/>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57" name="テキスト ボックス 156"/>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134408</xdr:rowOff>
    </xdr:from>
    <xdr:to>
      <xdr:col>3</xdr:col>
      <xdr:colOff>330200</xdr:colOff>
      <xdr:row>63</xdr:row>
      <xdr:rowOff>64558</xdr:rowOff>
    </xdr:to>
    <xdr:sp macro="" textlink="">
      <xdr:nvSpPr>
        <xdr:cNvPr id="158" name="円/楕円 157"/>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49335</xdr:rowOff>
    </xdr:from>
    <xdr:ext cx="762000" cy="259045"/>
    <xdr:sp macro="" textlink="">
      <xdr:nvSpPr>
        <xdr:cNvPr id="159" name="テキスト ボックス 158"/>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60" name="円/楕円 159"/>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1" name="テキスト ボックス 160"/>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人口１人当たり人件費・物件費等決算額は前年度から微増しており、類似団体平均は下</a:t>
          </a:r>
          <a:r>
            <a:rPr kumimoji="1" lang="ja-JP" altLang="en-US" sz="1100">
              <a:solidFill>
                <a:schemeClr val="dk1"/>
              </a:solidFill>
              <a:effectLst/>
              <a:latin typeface="+mn-lt"/>
              <a:ea typeface="+mn-ea"/>
              <a:cs typeface="+mn-cs"/>
            </a:rPr>
            <a:t>回る</a:t>
          </a:r>
          <a:r>
            <a:rPr kumimoji="1" lang="ja-JP" altLang="ja-JP" sz="1100">
              <a:solidFill>
                <a:schemeClr val="dk1"/>
              </a:solidFill>
              <a:effectLst/>
              <a:latin typeface="+mn-lt"/>
              <a:ea typeface="+mn-ea"/>
              <a:cs typeface="+mn-cs"/>
            </a:rPr>
            <a:t>ものの、愛知県平均を上回っている。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２７年度に定年退職者数のピークを迎えたことで</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減となっている一方で、</a:t>
          </a:r>
          <a:r>
            <a:rPr kumimoji="1" lang="ja-JP" altLang="en-US" sz="1100">
              <a:solidFill>
                <a:sysClr val="windowText" lastClr="000000"/>
              </a:solidFill>
              <a:effectLst/>
              <a:latin typeface="+mn-lt"/>
              <a:ea typeface="+mn-ea"/>
              <a:cs typeface="+mn-cs"/>
            </a:rPr>
            <a:t>公共施設等の</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こと</a:t>
          </a:r>
          <a:r>
            <a:rPr kumimoji="1" lang="ja-JP" altLang="en-US" sz="1100">
              <a:solidFill>
                <a:sysClr val="windowText" lastClr="000000"/>
              </a:solidFill>
              <a:effectLst/>
              <a:latin typeface="+mn-lt"/>
              <a:ea typeface="+mn-ea"/>
              <a:cs typeface="+mn-cs"/>
            </a:rPr>
            <a:t>が要因である。今後、</a:t>
          </a:r>
          <a:r>
            <a:rPr kumimoji="1" lang="ja-JP" altLang="ja-JP" sz="1100">
              <a:solidFill>
                <a:schemeClr val="dk1"/>
              </a:solidFill>
              <a:effectLst/>
              <a:latin typeface="+mn-lt"/>
              <a:ea typeface="+mn-ea"/>
              <a:cs typeface="+mn-cs"/>
            </a:rPr>
            <a:t>公共施設の見直し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、人員の適正配置を図っていく。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60021</xdr:rowOff>
    </xdr:from>
    <xdr:to>
      <xdr:col>7</xdr:col>
      <xdr:colOff>152400</xdr:colOff>
      <xdr:row>81</xdr:row>
      <xdr:rowOff>60341</xdr:rowOff>
    </xdr:to>
    <xdr:cxnSp macro="">
      <xdr:nvCxnSpPr>
        <xdr:cNvPr id="197" name="直線コネクタ 196"/>
        <xdr:cNvCxnSpPr/>
      </xdr:nvCxnSpPr>
      <xdr:spPr>
        <a:xfrm>
          <a:off x="4114800" y="13947471"/>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45117</xdr:rowOff>
    </xdr:from>
    <xdr:ext cx="762000" cy="259045"/>
    <xdr:sp macro="" textlink="">
      <xdr:nvSpPr>
        <xdr:cNvPr id="198" name="人件費・物件費等の状況平均値テキスト"/>
        <xdr:cNvSpPr txBox="1"/>
      </xdr:nvSpPr>
      <xdr:spPr>
        <a:xfrm>
          <a:off x="5041900" y="13932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54935</xdr:rowOff>
    </xdr:from>
    <xdr:to>
      <xdr:col>6</xdr:col>
      <xdr:colOff>0</xdr:colOff>
      <xdr:row>81</xdr:row>
      <xdr:rowOff>60021</xdr:rowOff>
    </xdr:to>
    <xdr:cxnSp macro="">
      <xdr:nvCxnSpPr>
        <xdr:cNvPr id="200" name="直線コネクタ 199"/>
        <xdr:cNvCxnSpPr/>
      </xdr:nvCxnSpPr>
      <xdr:spPr>
        <a:xfrm>
          <a:off x="3225800" y="13942385"/>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48995</xdr:rowOff>
    </xdr:from>
    <xdr:to>
      <xdr:col>4</xdr:col>
      <xdr:colOff>482600</xdr:colOff>
      <xdr:row>81</xdr:row>
      <xdr:rowOff>54935</xdr:rowOff>
    </xdr:to>
    <xdr:cxnSp macro="">
      <xdr:nvCxnSpPr>
        <xdr:cNvPr id="203" name="直線コネクタ 202"/>
        <xdr:cNvCxnSpPr/>
      </xdr:nvCxnSpPr>
      <xdr:spPr>
        <a:xfrm>
          <a:off x="2336800" y="13936445"/>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48995</xdr:rowOff>
    </xdr:from>
    <xdr:to>
      <xdr:col>3</xdr:col>
      <xdr:colOff>279400</xdr:colOff>
      <xdr:row>81</xdr:row>
      <xdr:rowOff>49653</xdr:rowOff>
    </xdr:to>
    <xdr:cxnSp macro="">
      <xdr:nvCxnSpPr>
        <xdr:cNvPr id="206" name="直線コネクタ 205"/>
        <xdr:cNvCxnSpPr/>
      </xdr:nvCxnSpPr>
      <xdr:spPr>
        <a:xfrm flipV="1">
          <a:off x="1447800" y="13936445"/>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9541</xdr:rowOff>
    </xdr:from>
    <xdr:to>
      <xdr:col>7</xdr:col>
      <xdr:colOff>203200</xdr:colOff>
      <xdr:row>81</xdr:row>
      <xdr:rowOff>111141</xdr:rowOff>
    </xdr:to>
    <xdr:sp macro="" textlink="">
      <xdr:nvSpPr>
        <xdr:cNvPr id="216" name="円/楕円 215"/>
        <xdr:cNvSpPr/>
      </xdr:nvSpPr>
      <xdr:spPr>
        <a:xfrm>
          <a:off x="4902200" y="13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102268</xdr:rowOff>
    </xdr:from>
    <xdr:ext cx="762000" cy="259045"/>
    <xdr:sp macro="" textlink="">
      <xdr:nvSpPr>
        <xdr:cNvPr id="217" name="人件費・物件費等の状況該当値テキスト"/>
        <xdr:cNvSpPr txBox="1"/>
      </xdr:nvSpPr>
      <xdr:spPr>
        <a:xfrm>
          <a:off x="5041900" y="1381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9221</xdr:rowOff>
    </xdr:from>
    <xdr:to>
      <xdr:col>6</xdr:col>
      <xdr:colOff>50800</xdr:colOff>
      <xdr:row>81</xdr:row>
      <xdr:rowOff>110821</xdr:rowOff>
    </xdr:to>
    <xdr:sp macro="" textlink="">
      <xdr:nvSpPr>
        <xdr:cNvPr id="218" name="円/楕円 217"/>
        <xdr:cNvSpPr/>
      </xdr:nvSpPr>
      <xdr:spPr>
        <a:xfrm>
          <a:off x="4064000" y="138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120998</xdr:rowOff>
    </xdr:from>
    <xdr:ext cx="736600" cy="259045"/>
    <xdr:sp macro="" textlink="">
      <xdr:nvSpPr>
        <xdr:cNvPr id="219" name="テキスト ボックス 218"/>
        <xdr:cNvSpPr txBox="1"/>
      </xdr:nvSpPr>
      <xdr:spPr>
        <a:xfrm>
          <a:off x="3733800" y="1366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4135</xdr:rowOff>
    </xdr:from>
    <xdr:to>
      <xdr:col>4</xdr:col>
      <xdr:colOff>533400</xdr:colOff>
      <xdr:row>81</xdr:row>
      <xdr:rowOff>105735</xdr:rowOff>
    </xdr:to>
    <xdr:sp macro="" textlink="">
      <xdr:nvSpPr>
        <xdr:cNvPr id="220" name="円/楕円 219"/>
        <xdr:cNvSpPr/>
      </xdr:nvSpPr>
      <xdr:spPr>
        <a:xfrm>
          <a:off x="3175000" y="13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115912</xdr:rowOff>
    </xdr:from>
    <xdr:ext cx="762000" cy="259045"/>
    <xdr:sp macro="" textlink="">
      <xdr:nvSpPr>
        <xdr:cNvPr id="221" name="テキスト ボックス 220"/>
        <xdr:cNvSpPr txBox="1"/>
      </xdr:nvSpPr>
      <xdr:spPr>
        <a:xfrm>
          <a:off x="2844800" y="136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169645</xdr:rowOff>
    </xdr:from>
    <xdr:to>
      <xdr:col>3</xdr:col>
      <xdr:colOff>330200</xdr:colOff>
      <xdr:row>81</xdr:row>
      <xdr:rowOff>99795</xdr:rowOff>
    </xdr:to>
    <xdr:sp macro="" textlink="">
      <xdr:nvSpPr>
        <xdr:cNvPr id="222" name="円/楕円 221"/>
        <xdr:cNvSpPr/>
      </xdr:nvSpPr>
      <xdr:spPr>
        <a:xfrm>
          <a:off x="2286000" y="138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109972</xdr:rowOff>
    </xdr:from>
    <xdr:ext cx="762000" cy="259045"/>
    <xdr:sp macro="" textlink="">
      <xdr:nvSpPr>
        <xdr:cNvPr id="223" name="テキスト ボックス 222"/>
        <xdr:cNvSpPr txBox="1"/>
      </xdr:nvSpPr>
      <xdr:spPr>
        <a:xfrm>
          <a:off x="1955800" y="136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170303</xdr:rowOff>
    </xdr:from>
    <xdr:to>
      <xdr:col>2</xdr:col>
      <xdr:colOff>127000</xdr:colOff>
      <xdr:row>81</xdr:row>
      <xdr:rowOff>100453</xdr:rowOff>
    </xdr:to>
    <xdr:sp macro="" textlink="">
      <xdr:nvSpPr>
        <xdr:cNvPr id="224" name="円/楕円 223"/>
        <xdr:cNvSpPr/>
      </xdr:nvSpPr>
      <xdr:spPr>
        <a:xfrm>
          <a:off x="1397000" y="138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110630</xdr:rowOff>
    </xdr:from>
    <xdr:ext cx="762000" cy="259045"/>
    <xdr:sp macro="" textlink="">
      <xdr:nvSpPr>
        <xdr:cNvPr id="225" name="テキスト ボックス 224"/>
        <xdr:cNvSpPr txBox="1"/>
      </xdr:nvSpPr>
      <xdr:spPr>
        <a:xfrm>
          <a:off x="1066800" y="13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ラスパイレス指数は、前年度比</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して、１０１．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85</xdr:row>
      <xdr:rowOff>146655</xdr:rowOff>
    </xdr:to>
    <xdr:cxnSp macro="">
      <xdr:nvCxnSpPr>
        <xdr:cNvPr id="261" name="直線コネクタ 260"/>
        <xdr:cNvCxnSpPr/>
      </xdr:nvCxnSpPr>
      <xdr:spPr>
        <a:xfrm flipV="1">
          <a:off x="16179800" y="147084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146655</xdr:rowOff>
    </xdr:to>
    <xdr:cxnSp macro="">
      <xdr:nvCxnSpPr>
        <xdr:cNvPr id="264" name="直線コネクタ 263"/>
        <xdr:cNvCxnSpPr/>
      </xdr:nvCxnSpPr>
      <xdr:spPr>
        <a:xfrm>
          <a:off x="15290800" y="145590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157238</xdr:rowOff>
    </xdr:from>
    <xdr:to>
      <xdr:col>22</xdr:col>
      <xdr:colOff>203200</xdr:colOff>
      <xdr:row>85</xdr:row>
      <xdr:rowOff>77712</xdr:rowOff>
    </xdr:to>
    <xdr:cxnSp macro="">
      <xdr:nvCxnSpPr>
        <xdr:cNvPr id="267" name="直線コネクタ 266"/>
        <xdr:cNvCxnSpPr/>
      </xdr:nvCxnSpPr>
      <xdr:spPr>
        <a:xfrm flipV="1">
          <a:off x="14401800" y="1455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77712</xdr:rowOff>
    </xdr:from>
    <xdr:to>
      <xdr:col>21</xdr:col>
      <xdr:colOff>0</xdr:colOff>
      <xdr:row>90</xdr:row>
      <xdr:rowOff>24795</xdr:rowOff>
    </xdr:to>
    <xdr:cxnSp macro="">
      <xdr:nvCxnSpPr>
        <xdr:cNvPr id="270" name="直線コネクタ 269"/>
        <xdr:cNvCxnSpPr/>
      </xdr:nvCxnSpPr>
      <xdr:spPr>
        <a:xfrm flipV="1">
          <a:off x="13512800" y="1465096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80" name="円/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151691</xdr:rowOff>
    </xdr:from>
    <xdr:ext cx="762000" cy="259045"/>
    <xdr:sp macro="" textlink="">
      <xdr:nvSpPr>
        <xdr:cNvPr id="281" name="給与水準   （国との比較）該当値テキスト"/>
        <xdr:cNvSpPr txBox="1"/>
      </xdr:nvSpPr>
      <xdr:spPr>
        <a:xfrm>
          <a:off x="17106900" y="145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95855</xdr:rowOff>
    </xdr:from>
    <xdr:to>
      <xdr:col>23</xdr:col>
      <xdr:colOff>457200</xdr:colOff>
      <xdr:row>86</xdr:row>
      <xdr:rowOff>26005</xdr:rowOff>
    </xdr:to>
    <xdr:sp macro="" textlink="">
      <xdr:nvSpPr>
        <xdr:cNvPr id="282" name="円/楕円 281"/>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10782</xdr:rowOff>
    </xdr:from>
    <xdr:ext cx="736600" cy="259045"/>
    <xdr:sp macro="" textlink="">
      <xdr:nvSpPr>
        <xdr:cNvPr id="283" name="テキスト ボックス 28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84" name="円/楕円 283"/>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21365</xdr:rowOff>
    </xdr:from>
    <xdr:ext cx="762000" cy="259045"/>
    <xdr:sp macro="" textlink="">
      <xdr:nvSpPr>
        <xdr:cNvPr id="285" name="テキスト ボックス 284"/>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26912</xdr:rowOff>
    </xdr:from>
    <xdr:to>
      <xdr:col>21</xdr:col>
      <xdr:colOff>50800</xdr:colOff>
      <xdr:row>85</xdr:row>
      <xdr:rowOff>128512</xdr:rowOff>
    </xdr:to>
    <xdr:sp macro="" textlink="">
      <xdr:nvSpPr>
        <xdr:cNvPr id="286" name="円/楕円 285"/>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113289</xdr:rowOff>
    </xdr:from>
    <xdr:ext cx="762000" cy="259045"/>
    <xdr:sp macro="" textlink="">
      <xdr:nvSpPr>
        <xdr:cNvPr id="287" name="テキスト ボックス 286"/>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8" name="円/楕円 287"/>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9" name="テキスト ボックス 288"/>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人口千人当たり職員数は、前年度比で０．</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７ポイント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し、愛知県平均</a:t>
          </a:r>
          <a:r>
            <a:rPr kumimoji="1" lang="ja-JP" altLang="en-US" sz="1100" baseline="0">
              <a:solidFill>
                <a:schemeClr val="dk1"/>
              </a:solidFill>
              <a:effectLst/>
              <a:latin typeface="+mn-lt"/>
              <a:ea typeface="+mn-ea"/>
              <a:cs typeface="+mn-cs"/>
            </a:rPr>
            <a:t>を下回ったが、</a:t>
          </a:r>
          <a:r>
            <a:rPr kumimoji="1" lang="ja-JP" altLang="ja-JP" sz="1100" baseline="0">
              <a:solidFill>
                <a:schemeClr val="dk1"/>
              </a:solidFill>
              <a:effectLst/>
              <a:latin typeface="+mn-lt"/>
              <a:ea typeface="+mn-ea"/>
              <a:cs typeface="+mn-cs"/>
            </a:rPr>
            <a:t>類似団体平均</a:t>
          </a:r>
          <a:r>
            <a:rPr kumimoji="1" lang="ja-JP" altLang="en-US" sz="1100" baseline="0">
              <a:solidFill>
                <a:schemeClr val="dk1"/>
              </a:solidFill>
              <a:effectLst/>
              <a:latin typeface="+mn-lt"/>
              <a:ea typeface="+mn-ea"/>
              <a:cs typeface="+mn-cs"/>
            </a:rPr>
            <a:t>は上</a:t>
          </a:r>
          <a:r>
            <a:rPr kumimoji="1" lang="ja-JP" altLang="ja-JP" sz="1100" baseline="0">
              <a:solidFill>
                <a:schemeClr val="dk1"/>
              </a:solidFill>
              <a:effectLst/>
              <a:latin typeface="+mn-lt"/>
              <a:ea typeface="+mn-ea"/>
              <a:cs typeface="+mn-cs"/>
            </a:rPr>
            <a:t>回る結果となった。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この要因としては、平成２７年度の定年退職者のピークに対応するため、新規採用者が増加したことが挙げられる</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6244</xdr:rowOff>
    </xdr:from>
    <xdr:to>
      <xdr:col>24</xdr:col>
      <xdr:colOff>558800</xdr:colOff>
      <xdr:row>62</xdr:row>
      <xdr:rowOff>20320</xdr:rowOff>
    </xdr:to>
    <xdr:cxnSp macro="">
      <xdr:nvCxnSpPr>
        <xdr:cNvPr id="324" name="直線コネクタ 323"/>
        <xdr:cNvCxnSpPr/>
      </xdr:nvCxnSpPr>
      <xdr:spPr>
        <a:xfrm>
          <a:off x="16179800" y="1063614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62</xdr:row>
      <xdr:rowOff>6244</xdr:rowOff>
    </xdr:to>
    <xdr:cxnSp macro="">
      <xdr:nvCxnSpPr>
        <xdr:cNvPr id="327" name="直線コネクタ 326"/>
        <xdr:cNvCxnSpPr/>
      </xdr:nvCxnSpPr>
      <xdr:spPr>
        <a:xfrm>
          <a:off x="15290800" y="106019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125413</xdr:rowOff>
    </xdr:from>
    <xdr:to>
      <xdr:col>22</xdr:col>
      <xdr:colOff>203200</xdr:colOff>
      <xdr:row>61</xdr:row>
      <xdr:rowOff>143510</xdr:rowOff>
    </xdr:to>
    <xdr:cxnSp macro="">
      <xdr:nvCxnSpPr>
        <xdr:cNvPr id="330" name="直線コネクタ 329"/>
        <xdr:cNvCxnSpPr/>
      </xdr:nvCxnSpPr>
      <xdr:spPr>
        <a:xfrm>
          <a:off x="14401800" y="105838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2" name="テキスト ボックス 331"/>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83185</xdr:rowOff>
    </xdr:from>
    <xdr:to>
      <xdr:col>21</xdr:col>
      <xdr:colOff>0</xdr:colOff>
      <xdr:row>61</xdr:row>
      <xdr:rowOff>125413</xdr:rowOff>
    </xdr:to>
    <xdr:cxnSp macro="">
      <xdr:nvCxnSpPr>
        <xdr:cNvPr id="333" name="直線コネクタ 332"/>
        <xdr:cNvCxnSpPr/>
      </xdr:nvCxnSpPr>
      <xdr:spPr>
        <a:xfrm>
          <a:off x="13512800" y="105416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5" name="テキスト ボックス 33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3" name="円/楕円 342"/>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44"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126894</xdr:rowOff>
    </xdr:from>
    <xdr:to>
      <xdr:col>23</xdr:col>
      <xdr:colOff>457200</xdr:colOff>
      <xdr:row>62</xdr:row>
      <xdr:rowOff>57044</xdr:rowOff>
    </xdr:to>
    <xdr:sp macro="" textlink="">
      <xdr:nvSpPr>
        <xdr:cNvPr id="345" name="円/楕円 344"/>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41821</xdr:rowOff>
    </xdr:from>
    <xdr:ext cx="736600" cy="259045"/>
    <xdr:sp macro="" textlink="">
      <xdr:nvSpPr>
        <xdr:cNvPr id="346" name="テキスト ボックス 345"/>
        <xdr:cNvSpPr txBox="1"/>
      </xdr:nvSpPr>
      <xdr:spPr>
        <a:xfrm>
          <a:off x="15798800" y="1067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7" name="円/楕円 346"/>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48" name="テキスト ボックス 347"/>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74613</xdr:rowOff>
    </xdr:from>
    <xdr:to>
      <xdr:col>21</xdr:col>
      <xdr:colOff>50800</xdr:colOff>
      <xdr:row>62</xdr:row>
      <xdr:rowOff>4763</xdr:rowOff>
    </xdr:to>
    <xdr:sp macro="" textlink="">
      <xdr:nvSpPr>
        <xdr:cNvPr id="349" name="円/楕円 348"/>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14940</xdr:rowOff>
    </xdr:from>
    <xdr:ext cx="762000" cy="259045"/>
    <xdr:sp macro="" textlink="">
      <xdr:nvSpPr>
        <xdr:cNvPr id="350" name="テキスト ボックス 349"/>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51" name="円/楕円 350"/>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144162</xdr:rowOff>
    </xdr:from>
    <xdr:ext cx="762000" cy="259045"/>
    <xdr:sp macro="" textlink="">
      <xdr:nvSpPr>
        <xdr:cNvPr id="352" name="テキスト ボックス 351"/>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a:t>
          </a:r>
          <a:r>
            <a:rPr kumimoji="1" lang="ja-JP" altLang="ja-JP" sz="1100" i="0">
              <a:solidFill>
                <a:sysClr val="windowText" lastClr="000000"/>
              </a:solidFill>
              <a:effectLst/>
              <a:latin typeface="+mn-lt"/>
              <a:ea typeface="+mn-ea"/>
              <a:cs typeface="+mn-cs"/>
            </a:rPr>
            <a:t>下水道事業に対する繰</a:t>
          </a:r>
          <a:r>
            <a:rPr kumimoji="1" lang="ja-JP" altLang="en-US" sz="1100" i="0">
              <a:solidFill>
                <a:sysClr val="windowText" lastClr="000000"/>
              </a:solidFill>
              <a:effectLst/>
              <a:latin typeface="+mn-lt"/>
              <a:ea typeface="+mn-ea"/>
              <a:cs typeface="+mn-cs"/>
            </a:rPr>
            <a:t>り</a:t>
          </a:r>
          <a:r>
            <a:rPr kumimoji="1" lang="ja-JP" altLang="ja-JP" sz="1100" i="0">
              <a:solidFill>
                <a:sysClr val="windowText" lastClr="000000"/>
              </a:solidFill>
              <a:effectLst/>
              <a:latin typeface="+mn-lt"/>
              <a:ea typeface="+mn-ea"/>
              <a:cs typeface="+mn-cs"/>
            </a:rPr>
            <a:t>出</a:t>
          </a:r>
          <a:r>
            <a:rPr kumimoji="1" lang="ja-JP" altLang="en-US" sz="1100" i="0">
              <a:solidFill>
                <a:sysClr val="windowText" lastClr="000000"/>
              </a:solidFill>
              <a:effectLst/>
              <a:latin typeface="+mn-lt"/>
              <a:ea typeface="+mn-ea"/>
              <a:cs typeface="+mn-cs"/>
            </a:rPr>
            <a:t>し</a:t>
          </a:r>
          <a:r>
            <a:rPr kumimoji="1" lang="ja-JP" altLang="ja-JP" sz="1100" i="0">
              <a:solidFill>
                <a:sysClr val="windowText" lastClr="000000"/>
              </a:solidFill>
              <a:effectLst/>
              <a:latin typeface="+mn-lt"/>
              <a:ea typeface="+mn-ea"/>
              <a:cs typeface="+mn-cs"/>
            </a:rPr>
            <a:t>を全てモーターボート競走事業から直接行っているため、</a:t>
          </a:r>
          <a:r>
            <a:rPr kumimoji="1" lang="ja-JP" altLang="en-US" sz="1100" i="0">
              <a:solidFill>
                <a:sysClr val="windowText" lastClr="000000"/>
              </a:solidFill>
              <a:effectLst/>
              <a:latin typeface="+mn-lt"/>
              <a:ea typeface="+mn-ea"/>
              <a:cs typeface="+mn-cs"/>
            </a:rPr>
            <a:t>５</a:t>
          </a:r>
          <a:r>
            <a:rPr kumimoji="1" lang="ja-JP" altLang="ja-JP" sz="1100" i="0">
              <a:solidFill>
                <a:sysClr val="windowText" lastClr="000000"/>
              </a:solidFill>
              <a:effectLst/>
              <a:latin typeface="+mn-lt"/>
              <a:ea typeface="+mn-ea"/>
              <a:cs typeface="+mn-cs"/>
            </a:rPr>
            <a:t>年連続実質公債費比率はマイナス値となってい</a:t>
          </a:r>
          <a:r>
            <a:rPr kumimoji="1" lang="ja-JP" altLang="en-US" sz="1100" i="0">
              <a:solidFill>
                <a:sysClr val="windowText" lastClr="000000"/>
              </a:solidFill>
              <a:effectLst/>
              <a:latin typeface="+mn-lt"/>
              <a:ea typeface="+mn-ea"/>
              <a:cs typeface="+mn-cs"/>
            </a:rPr>
            <a:t>る</a:t>
          </a:r>
          <a:r>
            <a:rPr kumimoji="1" lang="ja-JP" altLang="ja-JP" sz="1100" i="0">
              <a:solidFill>
                <a:sysClr val="windowText" lastClr="000000"/>
              </a:solidFill>
              <a:effectLst/>
              <a:latin typeface="+mn-lt"/>
              <a:ea typeface="+mn-ea"/>
              <a:cs typeface="+mn-cs"/>
            </a:rPr>
            <a:t>。</a:t>
          </a:r>
          <a:r>
            <a:rPr kumimoji="1" lang="ja-JP" altLang="en-US" sz="1100" i="0">
              <a:solidFill>
                <a:sysClr val="windowText" lastClr="000000"/>
              </a:solidFill>
              <a:effectLst/>
              <a:latin typeface="+mn-lt"/>
              <a:ea typeface="+mn-ea"/>
              <a:cs typeface="+mn-cs"/>
            </a:rPr>
            <a:t>昨年度より０．５ポイント悪化しているのは、ふるさと融資貸付金の元金償還額の増加</a:t>
          </a:r>
          <a:r>
            <a:rPr kumimoji="1" lang="ja-JP" altLang="en-US" sz="1100" i="0">
              <a:solidFill>
                <a:sysClr val="windowText" lastClr="000000"/>
              </a:solidFill>
              <a:effectLst/>
              <a:latin typeface="+mn-ea"/>
              <a:ea typeface="+mn-ea"/>
              <a:cs typeface="+mn-cs"/>
            </a:rPr>
            <a:t>および連結団体である蒲郡市幸田町衛生組合の新斎場建設に伴う元金償還が開始され、償還額が増加したことがあげられる。</a:t>
          </a:r>
          <a:r>
            <a:rPr kumimoji="1" lang="ja-JP" altLang="ja-JP" sz="1100">
              <a:solidFill>
                <a:schemeClr val="dk1"/>
              </a:solidFill>
              <a:effectLst/>
              <a:latin typeface="+mn-lt"/>
              <a:ea typeface="+mn-ea"/>
              <a:cs typeface="+mn-cs"/>
            </a:rPr>
            <a:t>今後、モーターボート競走事業の収益が悪化した場合、一般会計からの繰出しが増加し、数値が悪化することが懸念されるため、市債の計画的な発行を行い、確実な市債残高の減少を図る。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34653</xdr:rowOff>
    </xdr:from>
    <xdr:to>
      <xdr:col>24</xdr:col>
      <xdr:colOff>558800</xdr:colOff>
      <xdr:row>37</xdr:row>
      <xdr:rowOff>69124</xdr:rowOff>
    </xdr:to>
    <xdr:cxnSp macro="">
      <xdr:nvCxnSpPr>
        <xdr:cNvPr id="387" name="直線コネクタ 386"/>
        <xdr:cNvCxnSpPr/>
      </xdr:nvCxnSpPr>
      <xdr:spPr>
        <a:xfrm>
          <a:off x="16179800" y="63783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164737</xdr:rowOff>
    </xdr:from>
    <xdr:to>
      <xdr:col>23</xdr:col>
      <xdr:colOff>406400</xdr:colOff>
      <xdr:row>37</xdr:row>
      <xdr:rowOff>34653</xdr:rowOff>
    </xdr:to>
    <xdr:cxnSp macro="">
      <xdr:nvCxnSpPr>
        <xdr:cNvPr id="390" name="直線コネクタ 389"/>
        <xdr:cNvCxnSpPr/>
      </xdr:nvCxnSpPr>
      <xdr:spPr>
        <a:xfrm>
          <a:off x="15290800" y="633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164737</xdr:rowOff>
    </xdr:from>
    <xdr:to>
      <xdr:col>22</xdr:col>
      <xdr:colOff>203200</xdr:colOff>
      <xdr:row>37</xdr:row>
      <xdr:rowOff>13970</xdr:rowOff>
    </xdr:to>
    <xdr:cxnSp macro="">
      <xdr:nvCxnSpPr>
        <xdr:cNvPr id="393" name="直線コネクタ 392"/>
        <xdr:cNvCxnSpPr/>
      </xdr:nvCxnSpPr>
      <xdr:spPr>
        <a:xfrm flipV="1">
          <a:off x="14401800" y="63369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89807</xdr:rowOff>
    </xdr:to>
    <xdr:cxnSp macro="">
      <xdr:nvCxnSpPr>
        <xdr:cNvPr id="396" name="直線コネクタ 395"/>
        <xdr:cNvCxnSpPr/>
      </xdr:nvCxnSpPr>
      <xdr:spPr>
        <a:xfrm flipV="1">
          <a:off x="13512800" y="63576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18324</xdr:rowOff>
    </xdr:from>
    <xdr:to>
      <xdr:col>24</xdr:col>
      <xdr:colOff>609600</xdr:colOff>
      <xdr:row>37</xdr:row>
      <xdr:rowOff>119924</xdr:rowOff>
    </xdr:to>
    <xdr:sp macro="" textlink="">
      <xdr:nvSpPr>
        <xdr:cNvPr id="406" name="円/楕円 405"/>
        <xdr:cNvSpPr/>
      </xdr:nvSpPr>
      <xdr:spPr>
        <a:xfrm>
          <a:off x="169672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34851</xdr:rowOff>
    </xdr:from>
    <xdr:ext cx="762000" cy="259045"/>
    <xdr:sp macro="" textlink="">
      <xdr:nvSpPr>
        <xdr:cNvPr id="407" name="公債費負担の状況該当値テキスト"/>
        <xdr:cNvSpPr txBox="1"/>
      </xdr:nvSpPr>
      <xdr:spPr>
        <a:xfrm>
          <a:off x="17106900" y="62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155303</xdr:rowOff>
    </xdr:from>
    <xdr:to>
      <xdr:col>23</xdr:col>
      <xdr:colOff>457200</xdr:colOff>
      <xdr:row>37</xdr:row>
      <xdr:rowOff>85453</xdr:rowOff>
    </xdr:to>
    <xdr:sp macro="" textlink="">
      <xdr:nvSpPr>
        <xdr:cNvPr id="408" name="円/楕円 407"/>
        <xdr:cNvSpPr/>
      </xdr:nvSpPr>
      <xdr:spPr>
        <a:xfrm>
          <a:off x="161290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95630</xdr:rowOff>
    </xdr:from>
    <xdr:ext cx="736600" cy="259045"/>
    <xdr:sp macro="" textlink="">
      <xdr:nvSpPr>
        <xdr:cNvPr id="409" name="テキスト ボックス 408"/>
        <xdr:cNvSpPr txBox="1"/>
      </xdr:nvSpPr>
      <xdr:spPr>
        <a:xfrm>
          <a:off x="15798800" y="609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113937</xdr:rowOff>
    </xdr:from>
    <xdr:to>
      <xdr:col>22</xdr:col>
      <xdr:colOff>254000</xdr:colOff>
      <xdr:row>37</xdr:row>
      <xdr:rowOff>44087</xdr:rowOff>
    </xdr:to>
    <xdr:sp macro="" textlink="">
      <xdr:nvSpPr>
        <xdr:cNvPr id="410" name="円/楕円 409"/>
        <xdr:cNvSpPr/>
      </xdr:nvSpPr>
      <xdr:spPr>
        <a:xfrm>
          <a:off x="152400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54264</xdr:rowOff>
    </xdr:from>
    <xdr:ext cx="762000" cy="259045"/>
    <xdr:sp macro="" textlink="">
      <xdr:nvSpPr>
        <xdr:cNvPr id="411" name="テキスト ボックス 410"/>
        <xdr:cNvSpPr txBox="1"/>
      </xdr:nvSpPr>
      <xdr:spPr>
        <a:xfrm>
          <a:off x="14909800" y="605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12" name="円/楕円 411"/>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13" name="テキスト ボックス 412"/>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39007</xdr:rowOff>
    </xdr:from>
    <xdr:to>
      <xdr:col>19</xdr:col>
      <xdr:colOff>533400</xdr:colOff>
      <xdr:row>37</xdr:row>
      <xdr:rowOff>140607</xdr:rowOff>
    </xdr:to>
    <xdr:sp macro="" textlink="">
      <xdr:nvSpPr>
        <xdr:cNvPr id="414" name="円/楕円 413"/>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150784</xdr:rowOff>
    </xdr:from>
    <xdr:ext cx="762000" cy="259045"/>
    <xdr:sp macro="" textlink="">
      <xdr:nvSpPr>
        <xdr:cNvPr id="415" name="テキスト ボックス 414"/>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将来負担比率は平成２３年度から</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年連続して</a:t>
          </a:r>
          <a:r>
            <a:rPr kumimoji="1" lang="ja-JP" altLang="en-US" sz="1100">
              <a:solidFill>
                <a:sysClr val="windowText" lastClr="000000"/>
              </a:solidFill>
              <a:effectLst/>
              <a:latin typeface="+mn-lt"/>
              <a:ea typeface="+mn-ea"/>
              <a:cs typeface="+mn-cs"/>
            </a:rPr>
            <a:t>発生していない</a:t>
          </a:r>
          <a:r>
            <a:rPr kumimoji="1" lang="ja-JP" altLang="ja-JP" sz="1100">
              <a:solidFill>
                <a:sysClr val="windowText" lastClr="000000"/>
              </a:solidFill>
              <a:effectLst/>
              <a:latin typeface="+mn-lt"/>
              <a:ea typeface="+mn-ea"/>
              <a:cs typeface="+mn-cs"/>
            </a:rPr>
            <a:t>。この理由としては、病院事業会計及び下水道事業特別会計に対する繰出しをモーターボート競走事業会計から直接行っていることがあげられる。今後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、区画整理事業、下水道事業、病院事業への繰出しを計画的に行い、少しでもモーターボート競走事業に依存しない体制作りを目指す。</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人件費に係る経常収支比率は、定年退職</a:t>
          </a:r>
          <a:r>
            <a:rPr kumimoji="1" lang="ja-JP" altLang="en-US" sz="1100">
              <a:solidFill>
                <a:schemeClr val="dk1"/>
              </a:solidFill>
              <a:effectLst/>
              <a:latin typeface="+mn-lt"/>
              <a:ea typeface="+mn-ea"/>
              <a:cs typeface="+mn-cs"/>
            </a:rPr>
            <a:t>者の</a:t>
          </a:r>
          <a:r>
            <a:rPr kumimoji="1" lang="ja-JP" altLang="ja-JP" sz="1100">
              <a:solidFill>
                <a:schemeClr val="dk1"/>
              </a:solidFill>
              <a:effectLst/>
              <a:latin typeface="+mn-lt"/>
              <a:ea typeface="+mn-ea"/>
              <a:cs typeface="+mn-cs"/>
            </a:rPr>
            <a:t>ピークを</a:t>
          </a:r>
          <a:r>
            <a:rPr kumimoji="1" lang="ja-JP" altLang="en-US" sz="1100">
              <a:solidFill>
                <a:schemeClr val="dk1"/>
              </a:solidFill>
              <a:effectLst/>
              <a:latin typeface="+mn-lt"/>
              <a:ea typeface="+mn-ea"/>
              <a:cs typeface="+mn-cs"/>
            </a:rPr>
            <a:t>過ぎた</a:t>
          </a:r>
          <a:r>
            <a:rPr kumimoji="1" lang="ja-JP" altLang="ja-JP" sz="1100">
              <a:solidFill>
                <a:schemeClr val="dk1"/>
              </a:solidFill>
              <a:effectLst/>
              <a:latin typeface="+mn-lt"/>
              <a:ea typeface="+mn-ea"/>
              <a:cs typeface="+mn-cs"/>
            </a:rPr>
            <a:t>ことなどから、前年度比で</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たが、依然として</a:t>
          </a:r>
          <a:r>
            <a:rPr kumimoji="1" lang="ja-JP" altLang="ja-JP" sz="1100">
              <a:solidFill>
                <a:schemeClr val="dk1"/>
              </a:solidFill>
              <a:effectLst/>
              <a:latin typeface="+mn-lt"/>
              <a:ea typeface="+mn-ea"/>
              <a:cs typeface="+mn-cs"/>
            </a:rPr>
            <a:t>類似団体及び愛知県平均を上回っている。　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157480</xdr:rowOff>
    </xdr:to>
    <xdr:cxnSp macro="">
      <xdr:nvCxnSpPr>
        <xdr:cNvPr id="66" name="直線コネクタ 65"/>
        <xdr:cNvCxnSpPr/>
      </xdr:nvCxnSpPr>
      <xdr:spPr>
        <a:xfrm flipV="1">
          <a:off x="3987800" y="64820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157480</xdr:rowOff>
    </xdr:to>
    <xdr:cxnSp macro="">
      <xdr:nvCxnSpPr>
        <xdr:cNvPr id="69" name="直線コネクタ 68"/>
        <xdr:cNvCxnSpPr/>
      </xdr:nvCxnSpPr>
      <xdr:spPr>
        <a:xfrm>
          <a:off x="3098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39</xdr:row>
      <xdr:rowOff>77470</xdr:rowOff>
    </xdr:to>
    <xdr:cxnSp macro="">
      <xdr:nvCxnSpPr>
        <xdr:cNvPr id="72" name="直線コネクタ 71"/>
        <xdr:cNvCxnSpPr/>
      </xdr:nvCxnSpPr>
      <xdr:spPr>
        <a:xfrm flipV="1">
          <a:off x="2209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39</xdr:row>
      <xdr:rowOff>77470</xdr:rowOff>
    </xdr:to>
    <xdr:cxnSp macro="">
      <xdr:nvCxnSpPr>
        <xdr:cNvPr id="75" name="直線コネクタ 74"/>
        <xdr:cNvCxnSpPr/>
      </xdr:nvCxnSpPr>
      <xdr:spPr>
        <a:xfrm>
          <a:off x="1320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macro="" textlink="">
      <xdr:nvSpPr>
        <xdr:cNvPr id="87" name="円/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91" name="円/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3" name="円/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物件費に係る経常収支比率は愛知県平均、類似団体平均のいずれよりも高い水準となっている。前年度に比べ０．１ポイントの改善となっており、</a:t>
          </a:r>
          <a:r>
            <a:rPr kumimoji="1" lang="ja-JP" altLang="en-US" sz="1100">
              <a:solidFill>
                <a:schemeClr val="dk1"/>
              </a:solidFill>
              <a:effectLst/>
              <a:latin typeface="+mn-lt"/>
              <a:ea typeface="+mn-ea"/>
              <a:cs typeface="+mn-cs"/>
            </a:rPr>
            <a:t>クリーンセンターでの</a:t>
          </a:r>
          <a:r>
            <a:rPr kumimoji="1" lang="ja-JP" altLang="ja-JP" sz="1100">
              <a:solidFill>
                <a:schemeClr val="dk1"/>
              </a:solidFill>
              <a:effectLst/>
              <a:latin typeface="+mn-lt"/>
              <a:ea typeface="+mn-ea"/>
              <a:cs typeface="+mn-cs"/>
            </a:rPr>
            <a:t>中間処理にかかる電気料金の減をはじめとした光熱水費の減、斎場の運営を一部事務組合化したことに伴う斎場維持管理運営委託料の減等が主な理由としてあげられる。今後も、効率的な事業の運用により削減を図っ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134620</xdr:rowOff>
    </xdr:to>
    <xdr:cxnSp macro="">
      <xdr:nvCxnSpPr>
        <xdr:cNvPr id="127" name="直線コネクタ 126"/>
        <xdr:cNvCxnSpPr/>
      </xdr:nvCxnSpPr>
      <xdr:spPr>
        <a:xfrm flipV="1">
          <a:off x="15671800" y="3213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111760</xdr:rowOff>
    </xdr:from>
    <xdr:to>
      <xdr:col>22</xdr:col>
      <xdr:colOff>565150</xdr:colOff>
      <xdr:row>18</xdr:row>
      <xdr:rowOff>134620</xdr:rowOff>
    </xdr:to>
    <xdr:cxnSp macro="">
      <xdr:nvCxnSpPr>
        <xdr:cNvPr id="130" name="直線コネクタ 129"/>
        <xdr:cNvCxnSpPr/>
      </xdr:nvCxnSpPr>
      <xdr:spPr>
        <a:xfrm>
          <a:off x="14782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18</xdr:row>
      <xdr:rowOff>111760</xdr:rowOff>
    </xdr:to>
    <xdr:cxnSp macro="">
      <xdr:nvCxnSpPr>
        <xdr:cNvPr id="133" name="直線コネクタ 132"/>
        <xdr:cNvCxnSpPr/>
      </xdr:nvCxnSpPr>
      <xdr:spPr>
        <a:xfrm>
          <a:off x="13893800" y="317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88900</xdr:rowOff>
    </xdr:to>
    <xdr:cxnSp macro="">
      <xdr:nvCxnSpPr>
        <xdr:cNvPr id="136" name="直線コネクタ 135"/>
        <xdr:cNvCxnSpPr/>
      </xdr:nvCxnSpPr>
      <xdr:spPr>
        <a:xfrm>
          <a:off x="13004800" y="3075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8" name="円/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60960</xdr:rowOff>
    </xdr:from>
    <xdr:to>
      <xdr:col>21</xdr:col>
      <xdr:colOff>412750</xdr:colOff>
      <xdr:row>18</xdr:row>
      <xdr:rowOff>162560</xdr:rowOff>
    </xdr:to>
    <xdr:sp macro="" textlink="">
      <xdr:nvSpPr>
        <xdr:cNvPr id="150" name="円/楕円 149"/>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147337</xdr:rowOff>
    </xdr:from>
    <xdr:ext cx="762000" cy="259045"/>
    <xdr:sp macro="" textlink="">
      <xdr:nvSpPr>
        <xdr:cNvPr id="151" name="テキスト ボックス 150"/>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2" name="円/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4" name="円/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ポイント悪化しており、県内平均は下回っているものの、類似団体との比較では高くなっている。</a:t>
          </a:r>
          <a:endParaRPr lang="ja-JP" altLang="ja-JP">
            <a:effectLst/>
          </a:endParaRPr>
        </a:p>
        <a:p>
          <a:r>
            <a:rPr kumimoji="1" lang="ja-JP" altLang="ja-JP" sz="1100">
              <a:solidFill>
                <a:schemeClr val="dk1"/>
              </a:solidFill>
              <a:effectLst/>
              <a:latin typeface="+mn-lt"/>
              <a:ea typeface="+mn-ea"/>
              <a:cs typeface="+mn-cs"/>
            </a:rPr>
            <a:t>　増加要因の一つとして、</a:t>
          </a:r>
          <a:r>
            <a:rPr kumimoji="1" lang="ja-JP" altLang="en-US" sz="1100">
              <a:solidFill>
                <a:schemeClr val="dk1"/>
              </a:solidFill>
              <a:effectLst/>
              <a:latin typeface="+mn-lt"/>
              <a:ea typeface="+mn-ea"/>
              <a:cs typeface="+mn-cs"/>
            </a:rPr>
            <a:t>障害福祉サービス費の増加</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。社会福祉施策の拡充に伴い今後も増加が見込まれるが、市単独事業については特に効果、財源を見直していくことが必要である。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110672</xdr:rowOff>
    </xdr:to>
    <xdr:cxnSp macro="">
      <xdr:nvCxnSpPr>
        <xdr:cNvPr id="190" name="直線コネクタ 189"/>
        <xdr:cNvCxnSpPr/>
      </xdr:nvCxnSpPr>
      <xdr:spPr>
        <a:xfrm>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45357</xdr:rowOff>
    </xdr:to>
    <xdr:cxnSp macro="">
      <xdr:nvCxnSpPr>
        <xdr:cNvPr id="193" name="直線コネクタ 192"/>
        <xdr:cNvCxnSpPr/>
      </xdr:nvCxnSpPr>
      <xdr:spPr>
        <a:xfrm>
          <a:off x="3098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34472</xdr:rowOff>
    </xdr:to>
    <xdr:cxnSp macro="">
      <xdr:nvCxnSpPr>
        <xdr:cNvPr id="196" name="直線コネクタ 195"/>
        <xdr:cNvCxnSpPr/>
      </xdr:nvCxnSpPr>
      <xdr:spPr>
        <a:xfrm>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162378</xdr:rowOff>
    </xdr:to>
    <xdr:cxnSp macro="">
      <xdr:nvCxnSpPr>
        <xdr:cNvPr id="199" name="直線コネクタ 198"/>
        <xdr:cNvCxnSpPr/>
      </xdr:nvCxnSpPr>
      <xdr:spPr>
        <a:xfrm>
          <a:off x="1320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9" name="円/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155122</xdr:rowOff>
    </xdr:from>
    <xdr:to>
      <xdr:col>4</xdr:col>
      <xdr:colOff>396875</xdr:colOff>
      <xdr:row>56</xdr:row>
      <xdr:rowOff>85272</xdr:rowOff>
    </xdr:to>
    <xdr:sp macro="" textlink="">
      <xdr:nvSpPr>
        <xdr:cNvPr id="213" name="円/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5" name="円/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その他に対する経常収支比率は、前年度と比較して１．３ポイント悪化し、県平均を上回ったが、類似団体平均は下回っている。</a:t>
          </a:r>
          <a:r>
            <a:rPr kumimoji="1" lang="ja-JP" altLang="ja-JP" sz="1100">
              <a:solidFill>
                <a:sysClr val="windowText" lastClr="000000"/>
              </a:solidFill>
              <a:effectLst/>
              <a:latin typeface="+mn-lt"/>
              <a:ea typeface="+mn-ea"/>
              <a:cs typeface="+mn-cs"/>
            </a:rPr>
            <a:t>これは、後期高齢者医療事業特別会計等への繰出金が増加していることが主な要因である。今後も増加が予想されるが、各事業における内容を精査していく。</a:t>
          </a:r>
          <a:endParaRPr lang="ja-JP" altLang="ja-JP">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75293</xdr:rowOff>
    </xdr:from>
    <xdr:to>
      <xdr:col>24</xdr:col>
      <xdr:colOff>31750</xdr:colOff>
      <xdr:row>56</xdr:row>
      <xdr:rowOff>45357</xdr:rowOff>
    </xdr:to>
    <xdr:cxnSp macro="">
      <xdr:nvCxnSpPr>
        <xdr:cNvPr id="253" name="直線コネクタ 252"/>
        <xdr:cNvCxnSpPr/>
      </xdr:nvCxnSpPr>
      <xdr:spPr>
        <a:xfrm>
          <a:off x="15671800" y="9505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75293</xdr:rowOff>
    </xdr:from>
    <xdr:to>
      <xdr:col>22</xdr:col>
      <xdr:colOff>565150</xdr:colOff>
      <xdr:row>55</xdr:row>
      <xdr:rowOff>107950</xdr:rowOff>
    </xdr:to>
    <xdr:cxnSp macro="">
      <xdr:nvCxnSpPr>
        <xdr:cNvPr id="256" name="直線コネクタ 255"/>
        <xdr:cNvCxnSpPr/>
      </xdr:nvCxnSpPr>
      <xdr:spPr>
        <a:xfrm flipV="1">
          <a:off x="14782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118835</xdr:rowOff>
    </xdr:to>
    <xdr:cxnSp macro="">
      <xdr:nvCxnSpPr>
        <xdr:cNvPr id="259" name="直線コネクタ 258"/>
        <xdr:cNvCxnSpPr/>
      </xdr:nvCxnSpPr>
      <xdr:spPr>
        <a:xfrm flipV="1">
          <a:off x="13893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118835</xdr:rowOff>
    </xdr:to>
    <xdr:cxnSp macro="">
      <xdr:nvCxnSpPr>
        <xdr:cNvPr id="262" name="直線コネクタ 261"/>
        <xdr:cNvCxnSpPr/>
      </xdr:nvCxnSpPr>
      <xdr:spPr>
        <a:xfrm>
          <a:off x="13004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166007</xdr:rowOff>
    </xdr:from>
    <xdr:to>
      <xdr:col>24</xdr:col>
      <xdr:colOff>82550</xdr:colOff>
      <xdr:row>56</xdr:row>
      <xdr:rowOff>96157</xdr:rowOff>
    </xdr:to>
    <xdr:sp macro="" textlink="">
      <xdr:nvSpPr>
        <xdr:cNvPr id="272" name="円/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24493</xdr:rowOff>
    </xdr:from>
    <xdr:to>
      <xdr:col>22</xdr:col>
      <xdr:colOff>615950</xdr:colOff>
      <xdr:row>55</xdr:row>
      <xdr:rowOff>126093</xdr:rowOff>
    </xdr:to>
    <xdr:sp macro="" textlink="">
      <xdr:nvSpPr>
        <xdr:cNvPr id="274" name="円/楕円 273"/>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136270</xdr:rowOff>
    </xdr:from>
    <xdr:ext cx="736600" cy="259045"/>
    <xdr:sp macro="" textlink="">
      <xdr:nvSpPr>
        <xdr:cNvPr id="275" name="テキスト ボックス 274"/>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6" name="円/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78" name="円/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補助費等に係る経常収支比率は、前年度と比較して０．４ポイント大きくなっている。これは、斎場の運営を一部事務組合化したことで負担金が皆増したことが主な要因である。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類似団体平均、県平均を大きく下回っているのは、病院事業会計及び下水道事業特別会計への繰出しを、モーターボート競走事業から直接行っていることが要因である。今後も補助事業については、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18415</xdr:rowOff>
    </xdr:from>
    <xdr:to>
      <xdr:col>24</xdr:col>
      <xdr:colOff>31750</xdr:colOff>
      <xdr:row>35</xdr:row>
      <xdr:rowOff>41275</xdr:rowOff>
    </xdr:to>
    <xdr:cxnSp macro="">
      <xdr:nvCxnSpPr>
        <xdr:cNvPr id="309" name="直線コネクタ 308"/>
        <xdr:cNvCxnSpPr/>
      </xdr:nvCxnSpPr>
      <xdr:spPr>
        <a:xfrm>
          <a:off x="15671800" y="60191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18415</xdr:rowOff>
    </xdr:from>
    <xdr:to>
      <xdr:col>22</xdr:col>
      <xdr:colOff>565150</xdr:colOff>
      <xdr:row>35</xdr:row>
      <xdr:rowOff>18415</xdr:rowOff>
    </xdr:to>
    <xdr:cxnSp macro="">
      <xdr:nvCxnSpPr>
        <xdr:cNvPr id="312" name="直線コネクタ 311"/>
        <xdr:cNvCxnSpPr/>
      </xdr:nvCxnSpPr>
      <xdr:spPr>
        <a:xfrm>
          <a:off x="14782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18415</xdr:rowOff>
    </xdr:from>
    <xdr:to>
      <xdr:col>21</xdr:col>
      <xdr:colOff>361950</xdr:colOff>
      <xdr:row>35</xdr:row>
      <xdr:rowOff>18415</xdr:rowOff>
    </xdr:to>
    <xdr:cxnSp macro="">
      <xdr:nvCxnSpPr>
        <xdr:cNvPr id="315" name="直線コネクタ 314"/>
        <xdr:cNvCxnSpPr/>
      </xdr:nvCxnSpPr>
      <xdr:spPr>
        <a:xfrm>
          <a:off x="13893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12700</xdr:rowOff>
    </xdr:from>
    <xdr:to>
      <xdr:col>20</xdr:col>
      <xdr:colOff>158750</xdr:colOff>
      <xdr:row>35</xdr:row>
      <xdr:rowOff>18415</xdr:rowOff>
    </xdr:to>
    <xdr:cxnSp macro="">
      <xdr:nvCxnSpPr>
        <xdr:cNvPr id="318" name="直線コネクタ 317"/>
        <xdr:cNvCxnSpPr/>
      </xdr:nvCxnSpPr>
      <xdr:spPr>
        <a:xfrm>
          <a:off x="13004800" y="60134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161925</xdr:rowOff>
    </xdr:from>
    <xdr:to>
      <xdr:col>24</xdr:col>
      <xdr:colOff>82550</xdr:colOff>
      <xdr:row>35</xdr:row>
      <xdr:rowOff>92075</xdr:rowOff>
    </xdr:to>
    <xdr:sp macro="" textlink="">
      <xdr:nvSpPr>
        <xdr:cNvPr id="328" name="円/楕円 327"/>
        <xdr:cNvSpPr/>
      </xdr:nvSpPr>
      <xdr:spPr>
        <a:xfrm>
          <a:off x="164592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70502</xdr:rowOff>
    </xdr:from>
    <xdr:ext cx="762000" cy="259045"/>
    <xdr:sp macro="" textlink="">
      <xdr:nvSpPr>
        <xdr:cNvPr id="329" name="補助費等該当値テキスト"/>
        <xdr:cNvSpPr txBox="1"/>
      </xdr:nvSpPr>
      <xdr:spPr>
        <a:xfrm>
          <a:off x="16598900" y="58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139065</xdr:rowOff>
    </xdr:from>
    <xdr:to>
      <xdr:col>22</xdr:col>
      <xdr:colOff>615950</xdr:colOff>
      <xdr:row>35</xdr:row>
      <xdr:rowOff>69215</xdr:rowOff>
    </xdr:to>
    <xdr:sp macro="" textlink="">
      <xdr:nvSpPr>
        <xdr:cNvPr id="330" name="円/楕円 329"/>
        <xdr:cNvSpPr/>
      </xdr:nvSpPr>
      <xdr:spPr>
        <a:xfrm>
          <a:off x="15621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79392</xdr:rowOff>
    </xdr:from>
    <xdr:ext cx="736600" cy="259045"/>
    <xdr:sp macro="" textlink="">
      <xdr:nvSpPr>
        <xdr:cNvPr id="331" name="テキスト ボックス 330"/>
        <xdr:cNvSpPr txBox="1"/>
      </xdr:nvSpPr>
      <xdr:spPr>
        <a:xfrm>
          <a:off x="15290800" y="57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139065</xdr:rowOff>
    </xdr:from>
    <xdr:to>
      <xdr:col>21</xdr:col>
      <xdr:colOff>412750</xdr:colOff>
      <xdr:row>35</xdr:row>
      <xdr:rowOff>69215</xdr:rowOff>
    </xdr:to>
    <xdr:sp macro="" textlink="">
      <xdr:nvSpPr>
        <xdr:cNvPr id="332" name="円/楕円 331"/>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79392</xdr:rowOff>
    </xdr:from>
    <xdr:ext cx="762000" cy="259045"/>
    <xdr:sp macro="" textlink="">
      <xdr:nvSpPr>
        <xdr:cNvPr id="333" name="テキスト ボックス 332"/>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139065</xdr:rowOff>
    </xdr:from>
    <xdr:to>
      <xdr:col>20</xdr:col>
      <xdr:colOff>209550</xdr:colOff>
      <xdr:row>35</xdr:row>
      <xdr:rowOff>69215</xdr:rowOff>
    </xdr:to>
    <xdr:sp macro="" textlink="">
      <xdr:nvSpPr>
        <xdr:cNvPr id="334" name="円/楕円 333"/>
        <xdr:cNvSpPr/>
      </xdr:nvSpPr>
      <xdr:spPr>
        <a:xfrm>
          <a:off x="13843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79392</xdr:rowOff>
    </xdr:from>
    <xdr:ext cx="762000" cy="259045"/>
    <xdr:sp macro="" textlink="">
      <xdr:nvSpPr>
        <xdr:cNvPr id="335" name="テキスト ボックス 334"/>
        <xdr:cNvSpPr txBox="1"/>
      </xdr:nvSpPr>
      <xdr:spPr>
        <a:xfrm>
          <a:off x="13512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133350</xdr:rowOff>
    </xdr:from>
    <xdr:to>
      <xdr:col>19</xdr:col>
      <xdr:colOff>6350</xdr:colOff>
      <xdr:row>35</xdr:row>
      <xdr:rowOff>63500</xdr:rowOff>
    </xdr:to>
    <xdr:sp macro="" textlink="">
      <xdr:nvSpPr>
        <xdr:cNvPr id="336" name="円/楕円 335"/>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73677</xdr:rowOff>
    </xdr:from>
    <xdr:ext cx="762000" cy="259045"/>
    <xdr:sp macro="" textlink="">
      <xdr:nvSpPr>
        <xdr:cNvPr id="337" name="テキスト ボックス 336"/>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公債費に係る経常収支比率は、前年度と比較して１．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類似団体、愛知県平均のいずれも上回っている。これは、</a:t>
          </a:r>
          <a:r>
            <a:rPr kumimoji="1" lang="ja-JP" altLang="en-US" sz="1100">
              <a:solidFill>
                <a:schemeClr val="dk1"/>
              </a:solidFill>
              <a:effectLst/>
              <a:latin typeface="+mn-lt"/>
              <a:ea typeface="+mn-ea"/>
              <a:cs typeface="+mn-cs"/>
            </a:rPr>
            <a:t>近年借入額が増加している臨時財政対策債の償還が増えていること</a:t>
          </a:r>
          <a:r>
            <a:rPr kumimoji="1" lang="ja-JP" altLang="ja-JP" sz="1100">
              <a:solidFill>
                <a:schemeClr val="dk1"/>
              </a:solidFill>
              <a:effectLst/>
              <a:latin typeface="+mn-lt"/>
              <a:ea typeface="+mn-ea"/>
              <a:cs typeface="+mn-cs"/>
            </a:rPr>
            <a:t>によるも</a:t>
          </a:r>
          <a:r>
            <a:rPr kumimoji="1" lang="ja-JP" altLang="en-US" sz="1100">
              <a:solidFill>
                <a:schemeClr val="dk1"/>
              </a:solidFill>
              <a:effectLst/>
              <a:latin typeface="+mn-lt"/>
              <a:ea typeface="+mn-ea"/>
              <a:cs typeface="+mn-cs"/>
            </a:rPr>
            <a:t>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の償還も</a:t>
          </a:r>
          <a:r>
            <a:rPr kumimoji="1" lang="ja-JP" altLang="ja-JP" sz="1100">
              <a:solidFill>
                <a:schemeClr val="dk1"/>
              </a:solidFill>
              <a:effectLst/>
              <a:latin typeface="+mn-lt"/>
              <a:ea typeface="+mn-ea"/>
              <a:cs typeface="+mn-cs"/>
            </a:rPr>
            <a:t>厳しい状況が予想されるが、「</a:t>
          </a:r>
          <a:r>
            <a:rPr lang="ja-JP" altLang="ja-JP" sz="1100" b="0" i="0" baseline="0">
              <a:solidFill>
                <a:schemeClr val="dk1"/>
              </a:solidFill>
              <a:effectLst/>
              <a:latin typeface="+mn-lt"/>
              <a:ea typeface="+mn-ea"/>
              <a:cs typeface="+mn-cs"/>
            </a:rPr>
            <a:t>返済額より多く借りない」を目標に計画的な市債発行を行</a:t>
          </a:r>
          <a:r>
            <a:rPr lang="ja-JP" altLang="en-US" sz="1100" b="0" i="0" baseline="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58420</xdr:rowOff>
    </xdr:to>
    <xdr:cxnSp macro="">
      <xdr:nvCxnSpPr>
        <xdr:cNvPr id="367" name="直線コネクタ 366"/>
        <xdr:cNvCxnSpPr/>
      </xdr:nvCxnSpPr>
      <xdr:spPr>
        <a:xfrm>
          <a:off x="3987800" y="133720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44704</xdr:rowOff>
    </xdr:to>
    <xdr:cxnSp macro="">
      <xdr:nvCxnSpPr>
        <xdr:cNvPr id="370" name="直線コネクタ 369"/>
        <xdr:cNvCxnSpPr/>
      </xdr:nvCxnSpPr>
      <xdr:spPr>
        <a:xfrm flipV="1">
          <a:off x="3098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49276</xdr:rowOff>
    </xdr:to>
    <xdr:cxnSp macro="">
      <xdr:nvCxnSpPr>
        <xdr:cNvPr id="373" name="直線コネクタ 372"/>
        <xdr:cNvCxnSpPr/>
      </xdr:nvCxnSpPr>
      <xdr:spPr>
        <a:xfrm flipV="1">
          <a:off x="2209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78</xdr:row>
      <xdr:rowOff>49276</xdr:rowOff>
    </xdr:to>
    <xdr:cxnSp macro="">
      <xdr:nvCxnSpPr>
        <xdr:cNvPr id="376" name="直線コネクタ 375"/>
        <xdr:cNvCxnSpPr/>
      </xdr:nvCxnSpPr>
      <xdr:spPr>
        <a:xfrm>
          <a:off x="1320800" y="133217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6" name="円/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8" name="円/楕円 387"/>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9" name="テキスト ボックス 388"/>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0" name="円/楕円 389"/>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91" name="テキスト ボックス 390"/>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92" name="円/楕円 391"/>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93" name="テキスト ボックス 392"/>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4" name="円/楕円 393"/>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5" name="テキスト ボックス 394"/>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公債費以外では、対前年度比で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、類似団体、県平均のいずれも下回っている。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主な要因としては人件費があげられ、今後は職員の新陳代謝により減少が見込まれる。一方で、福祉サービスの利用拡大や、高齢化の更なる進行による扶助費の増加や、民間委託等による委託料の増加は今後も予想されるところであり、各事業の見直し、合理化を行うことで関連経費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75</xdr:row>
      <xdr:rowOff>96520</xdr:rowOff>
    </xdr:to>
    <xdr:cxnSp macro="">
      <xdr:nvCxnSpPr>
        <xdr:cNvPr id="428" name="直線コネクタ 427"/>
        <xdr:cNvCxnSpPr/>
      </xdr:nvCxnSpPr>
      <xdr:spPr>
        <a:xfrm flipV="1">
          <a:off x="15671800" y="12943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75</xdr:row>
      <xdr:rowOff>96520</xdr:rowOff>
    </xdr:to>
    <xdr:cxnSp macro="">
      <xdr:nvCxnSpPr>
        <xdr:cNvPr id="431" name="直線コネクタ 430"/>
        <xdr:cNvCxnSpPr/>
      </xdr:nvCxnSpPr>
      <xdr:spPr>
        <a:xfrm>
          <a:off x="14782800" y="12909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115570</xdr:rowOff>
    </xdr:to>
    <xdr:cxnSp macro="">
      <xdr:nvCxnSpPr>
        <xdr:cNvPr id="434" name="直線コネクタ 433"/>
        <xdr:cNvCxnSpPr/>
      </xdr:nvCxnSpPr>
      <xdr:spPr>
        <a:xfrm flipV="1">
          <a:off x="13893800" y="12909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138430</xdr:rowOff>
    </xdr:from>
    <xdr:to>
      <xdr:col>20</xdr:col>
      <xdr:colOff>158750</xdr:colOff>
      <xdr:row>75</xdr:row>
      <xdr:rowOff>115570</xdr:rowOff>
    </xdr:to>
    <xdr:cxnSp macro="">
      <xdr:nvCxnSpPr>
        <xdr:cNvPr id="437" name="直線コネクタ 436"/>
        <xdr:cNvCxnSpPr/>
      </xdr:nvCxnSpPr>
      <xdr:spPr>
        <a:xfrm>
          <a:off x="13004800" y="12825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41" name="テキスト ボックス 440"/>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7" name="円/楕円 446"/>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48"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49" name="円/楕円 448"/>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50" name="テキスト ボックス 449"/>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51" name="円/楕円 450"/>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86377</xdr:rowOff>
    </xdr:from>
    <xdr:ext cx="762000" cy="259045"/>
    <xdr:sp macro="" textlink="">
      <xdr:nvSpPr>
        <xdr:cNvPr id="452" name="テキスト ボックス 451"/>
        <xdr:cNvSpPr txBox="1"/>
      </xdr:nvSpPr>
      <xdr:spPr>
        <a:xfrm>
          <a:off x="14401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3" name="円/楕円 452"/>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151147</xdr:rowOff>
    </xdr:from>
    <xdr:ext cx="762000" cy="259045"/>
    <xdr:sp macro="" textlink="">
      <xdr:nvSpPr>
        <xdr:cNvPr id="454" name="テキスト ボックス 453"/>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55" name="円/楕円 454"/>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56" name="テキスト ボックス 455"/>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愛知県蒲郡市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26092</xdr:rowOff>
    </xdr:from>
    <xdr:to>
      <xdr:col>4</xdr:col>
      <xdr:colOff>1117600</xdr:colOff>
      <xdr:row>18</xdr:row>
      <xdr:rowOff>32741</xdr:rowOff>
    </xdr:to>
    <xdr:cxnSp macro="">
      <xdr:nvCxnSpPr>
        <xdr:cNvPr id="50" name="直線コネクタ 49"/>
        <xdr:cNvCxnSpPr/>
      </xdr:nvCxnSpPr>
      <xdr:spPr bwMode="auto">
        <a:xfrm>
          <a:off x="5003800" y="3159817"/>
          <a:ext cx="647700" cy="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24206</xdr:rowOff>
    </xdr:from>
    <xdr:to>
      <xdr:col>4</xdr:col>
      <xdr:colOff>469900</xdr:colOff>
      <xdr:row>18</xdr:row>
      <xdr:rowOff>26092</xdr:rowOff>
    </xdr:to>
    <xdr:cxnSp macro="">
      <xdr:nvCxnSpPr>
        <xdr:cNvPr id="53" name="直線コネクタ 52"/>
        <xdr:cNvCxnSpPr/>
      </xdr:nvCxnSpPr>
      <xdr:spPr bwMode="auto">
        <a:xfrm>
          <a:off x="4305300" y="3157931"/>
          <a:ext cx="698500" cy="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24206</xdr:rowOff>
    </xdr:from>
    <xdr:to>
      <xdr:col>3</xdr:col>
      <xdr:colOff>904875</xdr:colOff>
      <xdr:row>18</xdr:row>
      <xdr:rowOff>41846</xdr:rowOff>
    </xdr:to>
    <xdr:cxnSp macro="">
      <xdr:nvCxnSpPr>
        <xdr:cNvPr id="56" name="直線コネクタ 55"/>
        <xdr:cNvCxnSpPr/>
      </xdr:nvCxnSpPr>
      <xdr:spPr bwMode="auto">
        <a:xfrm flipV="1">
          <a:off x="3606800" y="3157931"/>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166072</xdr:rowOff>
    </xdr:from>
    <xdr:to>
      <xdr:col>3</xdr:col>
      <xdr:colOff>206375</xdr:colOff>
      <xdr:row>18</xdr:row>
      <xdr:rowOff>41846</xdr:rowOff>
    </xdr:to>
    <xdr:cxnSp macro="">
      <xdr:nvCxnSpPr>
        <xdr:cNvPr id="59" name="直線コネクタ 58"/>
        <xdr:cNvCxnSpPr/>
      </xdr:nvCxnSpPr>
      <xdr:spPr bwMode="auto">
        <a:xfrm>
          <a:off x="2908300" y="3128347"/>
          <a:ext cx="698500" cy="4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153391</xdr:rowOff>
    </xdr:from>
    <xdr:to>
      <xdr:col>5</xdr:col>
      <xdr:colOff>34925</xdr:colOff>
      <xdr:row>18</xdr:row>
      <xdr:rowOff>83541</xdr:rowOff>
    </xdr:to>
    <xdr:sp macro="" textlink="">
      <xdr:nvSpPr>
        <xdr:cNvPr id="69" name="円/楕円 68"/>
        <xdr:cNvSpPr/>
      </xdr:nvSpPr>
      <xdr:spPr bwMode="auto">
        <a:xfrm>
          <a:off x="5600700" y="31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125468</xdr:rowOff>
    </xdr:from>
    <xdr:ext cx="762000" cy="259045"/>
    <xdr:sp macro="" textlink="">
      <xdr:nvSpPr>
        <xdr:cNvPr id="70" name="人口1人当たり決算額の推移該当値テキスト130"/>
        <xdr:cNvSpPr txBox="1"/>
      </xdr:nvSpPr>
      <xdr:spPr>
        <a:xfrm>
          <a:off x="5740400" y="308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146742</xdr:rowOff>
    </xdr:from>
    <xdr:to>
      <xdr:col>4</xdr:col>
      <xdr:colOff>520700</xdr:colOff>
      <xdr:row>18</xdr:row>
      <xdr:rowOff>76892</xdr:rowOff>
    </xdr:to>
    <xdr:sp macro="" textlink="">
      <xdr:nvSpPr>
        <xdr:cNvPr id="71" name="円/楕円 70"/>
        <xdr:cNvSpPr/>
      </xdr:nvSpPr>
      <xdr:spPr bwMode="auto">
        <a:xfrm>
          <a:off x="4953000" y="3109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61669</xdr:rowOff>
    </xdr:from>
    <xdr:ext cx="736600" cy="259045"/>
    <xdr:sp macro="" textlink="">
      <xdr:nvSpPr>
        <xdr:cNvPr id="72" name="テキスト ボックス 71"/>
        <xdr:cNvSpPr txBox="1"/>
      </xdr:nvSpPr>
      <xdr:spPr>
        <a:xfrm>
          <a:off x="4622800" y="319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144856</xdr:rowOff>
    </xdr:from>
    <xdr:to>
      <xdr:col>3</xdr:col>
      <xdr:colOff>955675</xdr:colOff>
      <xdr:row>18</xdr:row>
      <xdr:rowOff>75006</xdr:rowOff>
    </xdr:to>
    <xdr:sp macro="" textlink="">
      <xdr:nvSpPr>
        <xdr:cNvPr id="73" name="円/楕円 72"/>
        <xdr:cNvSpPr/>
      </xdr:nvSpPr>
      <xdr:spPr bwMode="auto">
        <a:xfrm>
          <a:off x="4254500" y="310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59783</xdr:rowOff>
    </xdr:from>
    <xdr:ext cx="762000" cy="259045"/>
    <xdr:sp macro="" textlink="">
      <xdr:nvSpPr>
        <xdr:cNvPr id="74" name="テキスト ボックス 73"/>
        <xdr:cNvSpPr txBox="1"/>
      </xdr:nvSpPr>
      <xdr:spPr>
        <a:xfrm>
          <a:off x="3924300" y="3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162496</xdr:rowOff>
    </xdr:from>
    <xdr:to>
      <xdr:col>3</xdr:col>
      <xdr:colOff>257175</xdr:colOff>
      <xdr:row>18</xdr:row>
      <xdr:rowOff>92646</xdr:rowOff>
    </xdr:to>
    <xdr:sp macro="" textlink="">
      <xdr:nvSpPr>
        <xdr:cNvPr id="75" name="円/楕円 74"/>
        <xdr:cNvSpPr/>
      </xdr:nvSpPr>
      <xdr:spPr bwMode="auto">
        <a:xfrm>
          <a:off x="35560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77424</xdr:rowOff>
    </xdr:from>
    <xdr:ext cx="762000" cy="259045"/>
    <xdr:sp macro="" textlink="">
      <xdr:nvSpPr>
        <xdr:cNvPr id="76" name="テキスト ボックス 75"/>
        <xdr:cNvSpPr txBox="1"/>
      </xdr:nvSpPr>
      <xdr:spPr>
        <a:xfrm>
          <a:off x="32258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115272</xdr:rowOff>
    </xdr:from>
    <xdr:to>
      <xdr:col>2</xdr:col>
      <xdr:colOff>692150</xdr:colOff>
      <xdr:row>18</xdr:row>
      <xdr:rowOff>45422</xdr:rowOff>
    </xdr:to>
    <xdr:sp macro="" textlink="">
      <xdr:nvSpPr>
        <xdr:cNvPr id="77" name="円/楕円 76"/>
        <xdr:cNvSpPr/>
      </xdr:nvSpPr>
      <xdr:spPr bwMode="auto">
        <a:xfrm>
          <a:off x="2857500" y="307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30199</xdr:rowOff>
    </xdr:from>
    <xdr:ext cx="762000" cy="259045"/>
    <xdr:sp macro="" textlink="">
      <xdr:nvSpPr>
        <xdr:cNvPr id="78" name="テキスト ボックス 77"/>
        <xdr:cNvSpPr txBox="1"/>
      </xdr:nvSpPr>
      <xdr:spPr>
        <a:xfrm>
          <a:off x="2527300" y="31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176965</xdr:rowOff>
    </xdr:from>
    <xdr:to>
      <xdr:col>4</xdr:col>
      <xdr:colOff>1117600</xdr:colOff>
      <xdr:row>37</xdr:row>
      <xdr:rowOff>203026</xdr:rowOff>
    </xdr:to>
    <xdr:cxnSp macro="">
      <xdr:nvCxnSpPr>
        <xdr:cNvPr id="113" name="直線コネクタ 112"/>
        <xdr:cNvCxnSpPr/>
      </xdr:nvCxnSpPr>
      <xdr:spPr bwMode="auto">
        <a:xfrm flipV="1">
          <a:off x="5003800" y="7301665"/>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203026</xdr:rowOff>
    </xdr:from>
    <xdr:to>
      <xdr:col>4</xdr:col>
      <xdr:colOff>469900</xdr:colOff>
      <xdr:row>37</xdr:row>
      <xdr:rowOff>239406</xdr:rowOff>
    </xdr:to>
    <xdr:cxnSp macro="">
      <xdr:nvCxnSpPr>
        <xdr:cNvPr id="116" name="直線コネクタ 115"/>
        <xdr:cNvCxnSpPr/>
      </xdr:nvCxnSpPr>
      <xdr:spPr bwMode="auto">
        <a:xfrm flipV="1">
          <a:off x="4305300" y="7327726"/>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239406</xdr:rowOff>
    </xdr:from>
    <xdr:to>
      <xdr:col>3</xdr:col>
      <xdr:colOff>904875</xdr:colOff>
      <xdr:row>37</xdr:row>
      <xdr:rowOff>269875</xdr:rowOff>
    </xdr:to>
    <xdr:cxnSp macro="">
      <xdr:nvCxnSpPr>
        <xdr:cNvPr id="119" name="直線コネクタ 118"/>
        <xdr:cNvCxnSpPr/>
      </xdr:nvCxnSpPr>
      <xdr:spPr bwMode="auto">
        <a:xfrm flipV="1">
          <a:off x="3606800" y="7364106"/>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269875</xdr:rowOff>
    </xdr:from>
    <xdr:to>
      <xdr:col>3</xdr:col>
      <xdr:colOff>206375</xdr:colOff>
      <xdr:row>37</xdr:row>
      <xdr:rowOff>302402</xdr:rowOff>
    </xdr:to>
    <xdr:cxnSp macro="">
      <xdr:nvCxnSpPr>
        <xdr:cNvPr id="122" name="直線コネクタ 121"/>
        <xdr:cNvCxnSpPr/>
      </xdr:nvCxnSpPr>
      <xdr:spPr bwMode="auto">
        <a:xfrm flipV="1">
          <a:off x="2908300" y="7394575"/>
          <a:ext cx="6985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126165</xdr:rowOff>
    </xdr:from>
    <xdr:to>
      <xdr:col>5</xdr:col>
      <xdr:colOff>34925</xdr:colOff>
      <xdr:row>37</xdr:row>
      <xdr:rowOff>227765</xdr:rowOff>
    </xdr:to>
    <xdr:sp macro="" textlink="">
      <xdr:nvSpPr>
        <xdr:cNvPr id="132" name="円/楕円 131"/>
        <xdr:cNvSpPr/>
      </xdr:nvSpPr>
      <xdr:spPr bwMode="auto">
        <a:xfrm>
          <a:off x="5600700" y="725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98242</xdr:rowOff>
    </xdr:from>
    <xdr:ext cx="762000" cy="259045"/>
    <xdr:sp macro="" textlink="">
      <xdr:nvSpPr>
        <xdr:cNvPr id="133" name="人口1人当たり決算額の推移該当値テキスト445"/>
        <xdr:cNvSpPr txBox="1"/>
      </xdr:nvSpPr>
      <xdr:spPr>
        <a:xfrm>
          <a:off x="5740400" y="72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152226</xdr:rowOff>
    </xdr:from>
    <xdr:to>
      <xdr:col>4</xdr:col>
      <xdr:colOff>520700</xdr:colOff>
      <xdr:row>37</xdr:row>
      <xdr:rowOff>253826</xdr:rowOff>
    </xdr:to>
    <xdr:sp macro="" textlink="">
      <xdr:nvSpPr>
        <xdr:cNvPr id="134" name="円/楕円 133"/>
        <xdr:cNvSpPr/>
      </xdr:nvSpPr>
      <xdr:spPr bwMode="auto">
        <a:xfrm>
          <a:off x="4953000" y="727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238603</xdr:rowOff>
    </xdr:from>
    <xdr:ext cx="736600" cy="259045"/>
    <xdr:sp macro="" textlink="">
      <xdr:nvSpPr>
        <xdr:cNvPr id="135" name="テキスト ボックス 134"/>
        <xdr:cNvSpPr txBox="1"/>
      </xdr:nvSpPr>
      <xdr:spPr>
        <a:xfrm>
          <a:off x="4622800" y="736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188606</xdr:rowOff>
    </xdr:from>
    <xdr:to>
      <xdr:col>3</xdr:col>
      <xdr:colOff>955675</xdr:colOff>
      <xdr:row>37</xdr:row>
      <xdr:rowOff>290206</xdr:rowOff>
    </xdr:to>
    <xdr:sp macro="" textlink="">
      <xdr:nvSpPr>
        <xdr:cNvPr id="136" name="円/楕円 135"/>
        <xdr:cNvSpPr/>
      </xdr:nvSpPr>
      <xdr:spPr bwMode="auto">
        <a:xfrm>
          <a:off x="4254500" y="7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274983</xdr:rowOff>
    </xdr:from>
    <xdr:ext cx="762000" cy="259045"/>
    <xdr:sp macro="" textlink="">
      <xdr:nvSpPr>
        <xdr:cNvPr id="137" name="テキスト ボックス 136"/>
        <xdr:cNvSpPr txBox="1"/>
      </xdr:nvSpPr>
      <xdr:spPr>
        <a:xfrm>
          <a:off x="3924300" y="7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219075</xdr:rowOff>
    </xdr:from>
    <xdr:to>
      <xdr:col>3</xdr:col>
      <xdr:colOff>257175</xdr:colOff>
      <xdr:row>37</xdr:row>
      <xdr:rowOff>320675</xdr:rowOff>
    </xdr:to>
    <xdr:sp macro="" textlink="">
      <xdr:nvSpPr>
        <xdr:cNvPr id="138" name="円/楕円 137"/>
        <xdr:cNvSpPr/>
      </xdr:nvSpPr>
      <xdr:spPr bwMode="auto">
        <a:xfrm>
          <a:off x="3556000" y="734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305452</xdr:rowOff>
    </xdr:from>
    <xdr:ext cx="762000" cy="259045"/>
    <xdr:sp macro="" textlink="">
      <xdr:nvSpPr>
        <xdr:cNvPr id="139" name="テキスト ボックス 138"/>
        <xdr:cNvSpPr txBox="1"/>
      </xdr:nvSpPr>
      <xdr:spPr>
        <a:xfrm>
          <a:off x="3225800" y="743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251602</xdr:rowOff>
    </xdr:from>
    <xdr:to>
      <xdr:col>2</xdr:col>
      <xdr:colOff>692150</xdr:colOff>
      <xdr:row>38</xdr:row>
      <xdr:rowOff>10302</xdr:rowOff>
    </xdr:to>
    <xdr:sp macro="" textlink="">
      <xdr:nvSpPr>
        <xdr:cNvPr id="140" name="円/楕円 139"/>
        <xdr:cNvSpPr/>
      </xdr:nvSpPr>
      <xdr:spPr bwMode="auto">
        <a:xfrm>
          <a:off x="2857500" y="737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337979</xdr:rowOff>
    </xdr:from>
    <xdr:ext cx="762000" cy="259045"/>
    <xdr:sp macro="" textlink="">
      <xdr:nvSpPr>
        <xdr:cNvPr id="141" name="テキスト ボックス 140"/>
        <xdr:cNvSpPr txBox="1"/>
      </xdr:nvSpPr>
      <xdr:spPr>
        <a:xfrm>
          <a:off x="2527300" y="74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153005</xdr:rowOff>
    </xdr:from>
    <xdr:to>
      <xdr:col>6</xdr:col>
      <xdr:colOff>511175</xdr:colOff>
      <xdr:row>35</xdr:row>
      <xdr:rowOff>150239</xdr:rowOff>
    </xdr:to>
    <xdr:cxnSp macro="">
      <xdr:nvCxnSpPr>
        <xdr:cNvPr id="59" name="直線コネクタ 58"/>
        <xdr:cNvCxnSpPr/>
      </xdr:nvCxnSpPr>
      <xdr:spPr>
        <a:xfrm>
          <a:off x="3797300" y="5982305"/>
          <a:ext cx="838200" cy="16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153005</xdr:rowOff>
    </xdr:from>
    <xdr:to>
      <xdr:col>5</xdr:col>
      <xdr:colOff>358775</xdr:colOff>
      <xdr:row>35</xdr:row>
      <xdr:rowOff>101592</xdr:rowOff>
    </xdr:to>
    <xdr:cxnSp macro="">
      <xdr:nvCxnSpPr>
        <xdr:cNvPr id="62" name="直線コネクタ 61"/>
        <xdr:cNvCxnSpPr/>
      </xdr:nvCxnSpPr>
      <xdr:spPr>
        <a:xfrm flipV="1">
          <a:off x="2908300" y="5982305"/>
          <a:ext cx="889000" cy="1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35916</xdr:rowOff>
    </xdr:from>
    <xdr:to>
      <xdr:col>4</xdr:col>
      <xdr:colOff>155575</xdr:colOff>
      <xdr:row>35</xdr:row>
      <xdr:rowOff>101592</xdr:rowOff>
    </xdr:to>
    <xdr:cxnSp macro="">
      <xdr:nvCxnSpPr>
        <xdr:cNvPr id="65" name="直線コネクタ 64"/>
        <xdr:cNvCxnSpPr/>
      </xdr:nvCxnSpPr>
      <xdr:spPr>
        <a:xfrm>
          <a:off x="2019300" y="6036666"/>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140889</xdr:rowOff>
    </xdr:from>
    <xdr:to>
      <xdr:col>2</xdr:col>
      <xdr:colOff>638175</xdr:colOff>
      <xdr:row>35</xdr:row>
      <xdr:rowOff>35916</xdr:rowOff>
    </xdr:to>
    <xdr:cxnSp macro="">
      <xdr:nvCxnSpPr>
        <xdr:cNvPr id="68" name="直線コネクタ 67"/>
        <xdr:cNvCxnSpPr/>
      </xdr:nvCxnSpPr>
      <xdr:spPr>
        <a:xfrm>
          <a:off x="1130300" y="5970189"/>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99439</xdr:rowOff>
    </xdr:from>
    <xdr:to>
      <xdr:col>6</xdr:col>
      <xdr:colOff>561975</xdr:colOff>
      <xdr:row>36</xdr:row>
      <xdr:rowOff>29589</xdr:rowOff>
    </xdr:to>
    <xdr:sp macro="" textlink="">
      <xdr:nvSpPr>
        <xdr:cNvPr id="78" name="円/楕円 77"/>
        <xdr:cNvSpPr/>
      </xdr:nvSpPr>
      <xdr:spPr>
        <a:xfrm>
          <a:off x="4584700" y="61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77866</xdr:rowOff>
    </xdr:from>
    <xdr:ext cx="534377" cy="259045"/>
    <xdr:sp macro="" textlink="">
      <xdr:nvSpPr>
        <xdr:cNvPr id="79" name="人件費該当値テキスト"/>
        <xdr:cNvSpPr txBox="1"/>
      </xdr:nvSpPr>
      <xdr:spPr>
        <a:xfrm>
          <a:off x="4686300" y="607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102205</xdr:rowOff>
    </xdr:from>
    <xdr:to>
      <xdr:col>5</xdr:col>
      <xdr:colOff>409575</xdr:colOff>
      <xdr:row>35</xdr:row>
      <xdr:rowOff>32355</xdr:rowOff>
    </xdr:to>
    <xdr:sp macro="" textlink="">
      <xdr:nvSpPr>
        <xdr:cNvPr id="80" name="円/楕円 79"/>
        <xdr:cNvSpPr/>
      </xdr:nvSpPr>
      <xdr:spPr>
        <a:xfrm>
          <a:off x="3746500" y="59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48882</xdr:rowOff>
    </xdr:from>
    <xdr:ext cx="534377" cy="259045"/>
    <xdr:sp macro="" textlink="">
      <xdr:nvSpPr>
        <xdr:cNvPr id="81" name="テキスト ボックス 80"/>
        <xdr:cNvSpPr txBox="1"/>
      </xdr:nvSpPr>
      <xdr:spPr>
        <a:xfrm>
          <a:off x="3530111" y="570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50792</xdr:rowOff>
    </xdr:from>
    <xdr:to>
      <xdr:col>4</xdr:col>
      <xdr:colOff>206375</xdr:colOff>
      <xdr:row>35</xdr:row>
      <xdr:rowOff>152392</xdr:rowOff>
    </xdr:to>
    <xdr:sp macro="" textlink="">
      <xdr:nvSpPr>
        <xdr:cNvPr id="82" name="円/楕円 81"/>
        <xdr:cNvSpPr/>
      </xdr:nvSpPr>
      <xdr:spPr>
        <a:xfrm>
          <a:off x="2857500" y="6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143519</xdr:rowOff>
    </xdr:from>
    <xdr:ext cx="534377" cy="259045"/>
    <xdr:sp macro="" textlink="">
      <xdr:nvSpPr>
        <xdr:cNvPr id="83" name="テキスト ボックス 82"/>
        <xdr:cNvSpPr txBox="1"/>
      </xdr:nvSpPr>
      <xdr:spPr>
        <a:xfrm>
          <a:off x="2641111" y="61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156566</xdr:rowOff>
    </xdr:from>
    <xdr:to>
      <xdr:col>3</xdr:col>
      <xdr:colOff>3175</xdr:colOff>
      <xdr:row>35</xdr:row>
      <xdr:rowOff>86716</xdr:rowOff>
    </xdr:to>
    <xdr:sp macro="" textlink="">
      <xdr:nvSpPr>
        <xdr:cNvPr id="84" name="円/楕円 83"/>
        <xdr:cNvSpPr/>
      </xdr:nvSpPr>
      <xdr:spPr>
        <a:xfrm>
          <a:off x="1968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103243</xdr:rowOff>
    </xdr:from>
    <xdr:ext cx="534377" cy="259045"/>
    <xdr:sp macro="" textlink="">
      <xdr:nvSpPr>
        <xdr:cNvPr id="85" name="テキスト ボックス 84"/>
        <xdr:cNvSpPr txBox="1"/>
      </xdr:nvSpPr>
      <xdr:spPr>
        <a:xfrm>
          <a:off x="1752111" y="57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90089</xdr:rowOff>
    </xdr:from>
    <xdr:to>
      <xdr:col>1</xdr:col>
      <xdr:colOff>485775</xdr:colOff>
      <xdr:row>35</xdr:row>
      <xdr:rowOff>20239</xdr:rowOff>
    </xdr:to>
    <xdr:sp macro="" textlink="">
      <xdr:nvSpPr>
        <xdr:cNvPr id="86" name="円/楕円 85"/>
        <xdr:cNvSpPr/>
      </xdr:nvSpPr>
      <xdr:spPr>
        <a:xfrm>
          <a:off x="1079500" y="59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36766</xdr:rowOff>
    </xdr:from>
    <xdr:ext cx="534377" cy="259045"/>
    <xdr:sp macro="" textlink="">
      <xdr:nvSpPr>
        <xdr:cNvPr id="87" name="テキスト ボックス 86"/>
        <xdr:cNvSpPr txBox="1"/>
      </xdr:nvSpPr>
      <xdr:spPr>
        <a:xfrm>
          <a:off x="863111" y="56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5378</xdr:rowOff>
    </xdr:from>
    <xdr:to>
      <xdr:col>6</xdr:col>
      <xdr:colOff>511175</xdr:colOff>
      <xdr:row>59</xdr:row>
      <xdr:rowOff>6004</xdr:rowOff>
    </xdr:to>
    <xdr:cxnSp macro="">
      <xdr:nvCxnSpPr>
        <xdr:cNvPr id="118" name="直線コネクタ 117"/>
        <xdr:cNvCxnSpPr/>
      </xdr:nvCxnSpPr>
      <xdr:spPr>
        <a:xfrm flipV="1">
          <a:off x="3797300" y="10120928"/>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6004</xdr:rowOff>
    </xdr:from>
    <xdr:to>
      <xdr:col>5</xdr:col>
      <xdr:colOff>358775</xdr:colOff>
      <xdr:row>59</xdr:row>
      <xdr:rowOff>9235</xdr:rowOff>
    </xdr:to>
    <xdr:cxnSp macro="">
      <xdr:nvCxnSpPr>
        <xdr:cNvPr id="121" name="直線コネクタ 120"/>
        <xdr:cNvCxnSpPr/>
      </xdr:nvCxnSpPr>
      <xdr:spPr>
        <a:xfrm flipV="1">
          <a:off x="2908300" y="10121554"/>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9235</xdr:rowOff>
    </xdr:from>
    <xdr:to>
      <xdr:col>4</xdr:col>
      <xdr:colOff>155575</xdr:colOff>
      <xdr:row>59</xdr:row>
      <xdr:rowOff>13071</xdr:rowOff>
    </xdr:to>
    <xdr:cxnSp macro="">
      <xdr:nvCxnSpPr>
        <xdr:cNvPr id="124" name="直線コネクタ 123"/>
        <xdr:cNvCxnSpPr/>
      </xdr:nvCxnSpPr>
      <xdr:spPr>
        <a:xfrm flipV="1">
          <a:off x="2019300" y="10124785"/>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13071</xdr:rowOff>
    </xdr:from>
    <xdr:to>
      <xdr:col>2</xdr:col>
      <xdr:colOff>638175</xdr:colOff>
      <xdr:row>59</xdr:row>
      <xdr:rowOff>14566</xdr:rowOff>
    </xdr:to>
    <xdr:cxnSp macro="">
      <xdr:nvCxnSpPr>
        <xdr:cNvPr id="127" name="直線コネクタ 126"/>
        <xdr:cNvCxnSpPr/>
      </xdr:nvCxnSpPr>
      <xdr:spPr>
        <a:xfrm flipV="1">
          <a:off x="1130300" y="10128621"/>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126028</xdr:rowOff>
    </xdr:from>
    <xdr:to>
      <xdr:col>6</xdr:col>
      <xdr:colOff>561975</xdr:colOff>
      <xdr:row>59</xdr:row>
      <xdr:rowOff>56178</xdr:rowOff>
    </xdr:to>
    <xdr:sp macro="" textlink="">
      <xdr:nvSpPr>
        <xdr:cNvPr id="137" name="円/楕円 136"/>
        <xdr:cNvSpPr/>
      </xdr:nvSpPr>
      <xdr:spPr>
        <a:xfrm>
          <a:off x="4584700" y="10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126654</xdr:rowOff>
    </xdr:from>
    <xdr:to>
      <xdr:col>5</xdr:col>
      <xdr:colOff>409575</xdr:colOff>
      <xdr:row>59</xdr:row>
      <xdr:rowOff>56804</xdr:rowOff>
    </xdr:to>
    <xdr:sp macro="" textlink="">
      <xdr:nvSpPr>
        <xdr:cNvPr id="139" name="円/楕円 138"/>
        <xdr:cNvSpPr/>
      </xdr:nvSpPr>
      <xdr:spPr>
        <a:xfrm>
          <a:off x="3746500" y="100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47931</xdr:rowOff>
    </xdr:from>
    <xdr:ext cx="534377" cy="259045"/>
    <xdr:sp macro="" textlink="">
      <xdr:nvSpPr>
        <xdr:cNvPr id="140" name="テキスト ボックス 139"/>
        <xdr:cNvSpPr txBox="1"/>
      </xdr:nvSpPr>
      <xdr:spPr>
        <a:xfrm>
          <a:off x="3530111" y="101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129885</xdr:rowOff>
    </xdr:from>
    <xdr:to>
      <xdr:col>4</xdr:col>
      <xdr:colOff>206375</xdr:colOff>
      <xdr:row>59</xdr:row>
      <xdr:rowOff>60035</xdr:rowOff>
    </xdr:to>
    <xdr:sp macro="" textlink="">
      <xdr:nvSpPr>
        <xdr:cNvPr id="141" name="円/楕円 140"/>
        <xdr:cNvSpPr/>
      </xdr:nvSpPr>
      <xdr:spPr>
        <a:xfrm>
          <a:off x="2857500" y="100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51162</xdr:rowOff>
    </xdr:from>
    <xdr:ext cx="534377" cy="259045"/>
    <xdr:sp macro="" textlink="">
      <xdr:nvSpPr>
        <xdr:cNvPr id="142" name="テキスト ボックス 141"/>
        <xdr:cNvSpPr txBox="1"/>
      </xdr:nvSpPr>
      <xdr:spPr>
        <a:xfrm>
          <a:off x="2641111" y="101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133721</xdr:rowOff>
    </xdr:from>
    <xdr:to>
      <xdr:col>3</xdr:col>
      <xdr:colOff>3175</xdr:colOff>
      <xdr:row>59</xdr:row>
      <xdr:rowOff>63871</xdr:rowOff>
    </xdr:to>
    <xdr:sp macro="" textlink="">
      <xdr:nvSpPr>
        <xdr:cNvPr id="143" name="円/楕円 142"/>
        <xdr:cNvSpPr/>
      </xdr:nvSpPr>
      <xdr:spPr>
        <a:xfrm>
          <a:off x="1968500" y="100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54998</xdr:rowOff>
    </xdr:from>
    <xdr:ext cx="534377" cy="259045"/>
    <xdr:sp macro="" textlink="">
      <xdr:nvSpPr>
        <xdr:cNvPr id="144" name="テキスト ボックス 143"/>
        <xdr:cNvSpPr txBox="1"/>
      </xdr:nvSpPr>
      <xdr:spPr>
        <a:xfrm>
          <a:off x="1752111" y="101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135216</xdr:rowOff>
    </xdr:from>
    <xdr:to>
      <xdr:col>1</xdr:col>
      <xdr:colOff>485775</xdr:colOff>
      <xdr:row>59</xdr:row>
      <xdr:rowOff>65366</xdr:rowOff>
    </xdr:to>
    <xdr:sp macro="" textlink="">
      <xdr:nvSpPr>
        <xdr:cNvPr id="145" name="円/楕円 144"/>
        <xdr:cNvSpPr/>
      </xdr:nvSpPr>
      <xdr:spPr>
        <a:xfrm>
          <a:off x="1079500" y="100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56493</xdr:rowOff>
    </xdr:from>
    <xdr:ext cx="534377" cy="259045"/>
    <xdr:sp macro="" textlink="">
      <xdr:nvSpPr>
        <xdr:cNvPr id="146" name="テキスト ボックス 145"/>
        <xdr:cNvSpPr txBox="1"/>
      </xdr:nvSpPr>
      <xdr:spPr>
        <a:xfrm>
          <a:off x="863111" y="101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17018</xdr:rowOff>
    </xdr:from>
    <xdr:to>
      <xdr:col>6</xdr:col>
      <xdr:colOff>511175</xdr:colOff>
      <xdr:row>78</xdr:row>
      <xdr:rowOff>46737</xdr:rowOff>
    </xdr:to>
    <xdr:cxnSp macro="">
      <xdr:nvCxnSpPr>
        <xdr:cNvPr id="177" name="直線コネクタ 176"/>
        <xdr:cNvCxnSpPr/>
      </xdr:nvCxnSpPr>
      <xdr:spPr>
        <a:xfrm flipV="1">
          <a:off x="3797300" y="13390118"/>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46737</xdr:rowOff>
    </xdr:from>
    <xdr:to>
      <xdr:col>5</xdr:col>
      <xdr:colOff>358775</xdr:colOff>
      <xdr:row>78</xdr:row>
      <xdr:rowOff>51744</xdr:rowOff>
    </xdr:to>
    <xdr:cxnSp macro="">
      <xdr:nvCxnSpPr>
        <xdr:cNvPr id="180" name="直線コネクタ 179"/>
        <xdr:cNvCxnSpPr/>
      </xdr:nvCxnSpPr>
      <xdr:spPr>
        <a:xfrm flipV="1">
          <a:off x="2908300" y="1341983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43470</xdr:rowOff>
    </xdr:from>
    <xdr:to>
      <xdr:col>4</xdr:col>
      <xdr:colOff>155575</xdr:colOff>
      <xdr:row>78</xdr:row>
      <xdr:rowOff>51744</xdr:rowOff>
    </xdr:to>
    <xdr:cxnSp macro="">
      <xdr:nvCxnSpPr>
        <xdr:cNvPr id="183" name="直線コネクタ 182"/>
        <xdr:cNvCxnSpPr/>
      </xdr:nvCxnSpPr>
      <xdr:spPr>
        <a:xfrm>
          <a:off x="2019300" y="13416570"/>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21808</xdr:rowOff>
    </xdr:from>
    <xdr:to>
      <xdr:col>2</xdr:col>
      <xdr:colOff>638175</xdr:colOff>
      <xdr:row>78</xdr:row>
      <xdr:rowOff>43470</xdr:rowOff>
    </xdr:to>
    <xdr:cxnSp macro="">
      <xdr:nvCxnSpPr>
        <xdr:cNvPr id="186" name="直線コネクタ 185"/>
        <xdr:cNvCxnSpPr/>
      </xdr:nvCxnSpPr>
      <xdr:spPr>
        <a:xfrm>
          <a:off x="1130300" y="13394908"/>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137668</xdr:rowOff>
    </xdr:from>
    <xdr:to>
      <xdr:col>6</xdr:col>
      <xdr:colOff>561975</xdr:colOff>
      <xdr:row>78</xdr:row>
      <xdr:rowOff>67818</xdr:rowOff>
    </xdr:to>
    <xdr:sp macro="" textlink="">
      <xdr:nvSpPr>
        <xdr:cNvPr id="196" name="円/楕円 195"/>
        <xdr:cNvSpPr/>
      </xdr:nvSpPr>
      <xdr:spPr>
        <a:xfrm>
          <a:off x="45847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116095</xdr:rowOff>
    </xdr:from>
    <xdr:ext cx="469744" cy="259045"/>
    <xdr:sp macro="" textlink="">
      <xdr:nvSpPr>
        <xdr:cNvPr id="197" name="維持補修費該当値テキスト"/>
        <xdr:cNvSpPr txBox="1"/>
      </xdr:nvSpPr>
      <xdr:spPr>
        <a:xfrm>
          <a:off x="4686300" y="133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167387</xdr:rowOff>
    </xdr:from>
    <xdr:to>
      <xdr:col>5</xdr:col>
      <xdr:colOff>409575</xdr:colOff>
      <xdr:row>78</xdr:row>
      <xdr:rowOff>97537</xdr:rowOff>
    </xdr:to>
    <xdr:sp macro="" textlink="">
      <xdr:nvSpPr>
        <xdr:cNvPr id="198" name="円/楕円 197"/>
        <xdr:cNvSpPr/>
      </xdr:nvSpPr>
      <xdr:spPr>
        <a:xfrm>
          <a:off x="3746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88664</xdr:rowOff>
    </xdr:from>
    <xdr:ext cx="469744" cy="259045"/>
    <xdr:sp macro="" textlink="">
      <xdr:nvSpPr>
        <xdr:cNvPr id="199" name="テキスト ボックス 198"/>
        <xdr:cNvSpPr txBox="1"/>
      </xdr:nvSpPr>
      <xdr:spPr>
        <a:xfrm>
          <a:off x="356242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944</xdr:rowOff>
    </xdr:from>
    <xdr:to>
      <xdr:col>4</xdr:col>
      <xdr:colOff>206375</xdr:colOff>
      <xdr:row>78</xdr:row>
      <xdr:rowOff>102544</xdr:rowOff>
    </xdr:to>
    <xdr:sp macro="" textlink="">
      <xdr:nvSpPr>
        <xdr:cNvPr id="200" name="円/楕円 199"/>
        <xdr:cNvSpPr/>
      </xdr:nvSpPr>
      <xdr:spPr>
        <a:xfrm>
          <a:off x="2857500" y="133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93671</xdr:rowOff>
    </xdr:from>
    <xdr:ext cx="469744" cy="259045"/>
    <xdr:sp macro="" textlink="">
      <xdr:nvSpPr>
        <xdr:cNvPr id="201" name="テキスト ボックス 200"/>
        <xdr:cNvSpPr txBox="1"/>
      </xdr:nvSpPr>
      <xdr:spPr>
        <a:xfrm>
          <a:off x="2673427" y="134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164120</xdr:rowOff>
    </xdr:from>
    <xdr:to>
      <xdr:col>3</xdr:col>
      <xdr:colOff>3175</xdr:colOff>
      <xdr:row>78</xdr:row>
      <xdr:rowOff>94270</xdr:rowOff>
    </xdr:to>
    <xdr:sp macro="" textlink="">
      <xdr:nvSpPr>
        <xdr:cNvPr id="202" name="円/楕円 201"/>
        <xdr:cNvSpPr/>
      </xdr:nvSpPr>
      <xdr:spPr>
        <a:xfrm>
          <a:off x="1968500" y="133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85397</xdr:rowOff>
    </xdr:from>
    <xdr:ext cx="469744" cy="259045"/>
    <xdr:sp macro="" textlink="">
      <xdr:nvSpPr>
        <xdr:cNvPr id="203" name="テキスト ボックス 202"/>
        <xdr:cNvSpPr txBox="1"/>
      </xdr:nvSpPr>
      <xdr:spPr>
        <a:xfrm>
          <a:off x="1784427" y="1345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142458</xdr:rowOff>
    </xdr:from>
    <xdr:to>
      <xdr:col>1</xdr:col>
      <xdr:colOff>485775</xdr:colOff>
      <xdr:row>78</xdr:row>
      <xdr:rowOff>72608</xdr:rowOff>
    </xdr:to>
    <xdr:sp macro="" textlink="">
      <xdr:nvSpPr>
        <xdr:cNvPr id="204" name="円/楕円 203"/>
        <xdr:cNvSpPr/>
      </xdr:nvSpPr>
      <xdr:spPr>
        <a:xfrm>
          <a:off x="1079500" y="133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63735</xdr:rowOff>
    </xdr:from>
    <xdr:ext cx="469744" cy="259045"/>
    <xdr:sp macro="" textlink="">
      <xdr:nvSpPr>
        <xdr:cNvPr id="205" name="テキスト ボックス 204"/>
        <xdr:cNvSpPr txBox="1"/>
      </xdr:nvSpPr>
      <xdr:spPr>
        <a:xfrm>
          <a:off x="895427" y="134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24867</xdr:rowOff>
    </xdr:from>
    <xdr:to>
      <xdr:col>6</xdr:col>
      <xdr:colOff>511175</xdr:colOff>
      <xdr:row>96</xdr:row>
      <xdr:rowOff>65088</xdr:rowOff>
    </xdr:to>
    <xdr:cxnSp macro="">
      <xdr:nvCxnSpPr>
        <xdr:cNvPr id="235" name="直線コネクタ 234"/>
        <xdr:cNvCxnSpPr/>
      </xdr:nvCxnSpPr>
      <xdr:spPr>
        <a:xfrm flipV="1">
          <a:off x="3797300" y="16484067"/>
          <a:ext cx="8382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58573</xdr:rowOff>
    </xdr:from>
    <xdr:to>
      <xdr:col>5</xdr:col>
      <xdr:colOff>358775</xdr:colOff>
      <xdr:row>96</xdr:row>
      <xdr:rowOff>65088</xdr:rowOff>
    </xdr:to>
    <xdr:cxnSp macro="">
      <xdr:nvCxnSpPr>
        <xdr:cNvPr id="238" name="直線コネクタ 237"/>
        <xdr:cNvCxnSpPr/>
      </xdr:nvCxnSpPr>
      <xdr:spPr>
        <a:xfrm>
          <a:off x="2908300" y="1651777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58573</xdr:rowOff>
    </xdr:from>
    <xdr:to>
      <xdr:col>4</xdr:col>
      <xdr:colOff>155575</xdr:colOff>
      <xdr:row>96</xdr:row>
      <xdr:rowOff>124777</xdr:rowOff>
    </xdr:to>
    <xdr:cxnSp macro="">
      <xdr:nvCxnSpPr>
        <xdr:cNvPr id="241" name="直線コネクタ 240"/>
        <xdr:cNvCxnSpPr/>
      </xdr:nvCxnSpPr>
      <xdr:spPr>
        <a:xfrm flipV="1">
          <a:off x="2019300" y="16517773"/>
          <a:ext cx="889000" cy="6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105236</xdr:rowOff>
    </xdr:from>
    <xdr:ext cx="534377" cy="259045"/>
    <xdr:sp macro="" textlink="">
      <xdr:nvSpPr>
        <xdr:cNvPr id="243" name="テキスト ボックス 242"/>
        <xdr:cNvSpPr txBox="1"/>
      </xdr:nvSpPr>
      <xdr:spPr>
        <a:xfrm>
          <a:off x="2641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124777</xdr:rowOff>
    </xdr:from>
    <xdr:to>
      <xdr:col>2</xdr:col>
      <xdr:colOff>638175</xdr:colOff>
      <xdr:row>96</xdr:row>
      <xdr:rowOff>131724</xdr:rowOff>
    </xdr:to>
    <xdr:cxnSp macro="">
      <xdr:nvCxnSpPr>
        <xdr:cNvPr id="244" name="直線コネクタ 243"/>
        <xdr:cNvCxnSpPr/>
      </xdr:nvCxnSpPr>
      <xdr:spPr>
        <a:xfrm flipV="1">
          <a:off x="1130300" y="16583977"/>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145517</xdr:rowOff>
    </xdr:from>
    <xdr:to>
      <xdr:col>6</xdr:col>
      <xdr:colOff>561975</xdr:colOff>
      <xdr:row>96</xdr:row>
      <xdr:rowOff>75667</xdr:rowOff>
    </xdr:to>
    <xdr:sp macro="" textlink="">
      <xdr:nvSpPr>
        <xdr:cNvPr id="254" name="円/楕円 253"/>
        <xdr:cNvSpPr/>
      </xdr:nvSpPr>
      <xdr:spPr>
        <a:xfrm>
          <a:off x="4584700" y="164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123944</xdr:rowOff>
    </xdr:from>
    <xdr:ext cx="534377" cy="259045"/>
    <xdr:sp macro="" textlink="">
      <xdr:nvSpPr>
        <xdr:cNvPr id="255" name="扶助費該当値テキスト"/>
        <xdr:cNvSpPr txBox="1"/>
      </xdr:nvSpPr>
      <xdr:spPr>
        <a:xfrm>
          <a:off x="4686300" y="164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14288</xdr:rowOff>
    </xdr:from>
    <xdr:to>
      <xdr:col>5</xdr:col>
      <xdr:colOff>409575</xdr:colOff>
      <xdr:row>96</xdr:row>
      <xdr:rowOff>115888</xdr:rowOff>
    </xdr:to>
    <xdr:sp macro="" textlink="">
      <xdr:nvSpPr>
        <xdr:cNvPr id="256" name="円/楕円 255"/>
        <xdr:cNvSpPr/>
      </xdr:nvSpPr>
      <xdr:spPr>
        <a:xfrm>
          <a:off x="3746500" y="16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107015</xdr:rowOff>
    </xdr:from>
    <xdr:ext cx="534377" cy="259045"/>
    <xdr:sp macro="" textlink="">
      <xdr:nvSpPr>
        <xdr:cNvPr id="257" name="テキスト ボックス 256"/>
        <xdr:cNvSpPr txBox="1"/>
      </xdr:nvSpPr>
      <xdr:spPr>
        <a:xfrm>
          <a:off x="3530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7773</xdr:rowOff>
    </xdr:from>
    <xdr:to>
      <xdr:col>4</xdr:col>
      <xdr:colOff>206375</xdr:colOff>
      <xdr:row>96</xdr:row>
      <xdr:rowOff>109373</xdr:rowOff>
    </xdr:to>
    <xdr:sp macro="" textlink="">
      <xdr:nvSpPr>
        <xdr:cNvPr id="258" name="円/楕円 257"/>
        <xdr:cNvSpPr/>
      </xdr:nvSpPr>
      <xdr:spPr>
        <a:xfrm>
          <a:off x="2857500" y="164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125900</xdr:rowOff>
    </xdr:from>
    <xdr:ext cx="534377" cy="259045"/>
    <xdr:sp macro="" textlink="">
      <xdr:nvSpPr>
        <xdr:cNvPr id="259" name="テキスト ボックス 258"/>
        <xdr:cNvSpPr txBox="1"/>
      </xdr:nvSpPr>
      <xdr:spPr>
        <a:xfrm>
          <a:off x="2641111" y="162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73977</xdr:rowOff>
    </xdr:from>
    <xdr:to>
      <xdr:col>3</xdr:col>
      <xdr:colOff>3175</xdr:colOff>
      <xdr:row>97</xdr:row>
      <xdr:rowOff>4127</xdr:rowOff>
    </xdr:to>
    <xdr:sp macro="" textlink="">
      <xdr:nvSpPr>
        <xdr:cNvPr id="260" name="円/楕円 259"/>
        <xdr:cNvSpPr/>
      </xdr:nvSpPr>
      <xdr:spPr>
        <a:xfrm>
          <a:off x="1968500" y="165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166704</xdr:rowOff>
    </xdr:from>
    <xdr:ext cx="534377" cy="259045"/>
    <xdr:sp macro="" textlink="">
      <xdr:nvSpPr>
        <xdr:cNvPr id="261" name="テキスト ボックス 260"/>
        <xdr:cNvSpPr txBox="1"/>
      </xdr:nvSpPr>
      <xdr:spPr>
        <a:xfrm>
          <a:off x="1752111" y="166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80924</xdr:rowOff>
    </xdr:from>
    <xdr:to>
      <xdr:col>1</xdr:col>
      <xdr:colOff>485775</xdr:colOff>
      <xdr:row>97</xdr:row>
      <xdr:rowOff>11074</xdr:rowOff>
    </xdr:to>
    <xdr:sp macro="" textlink="">
      <xdr:nvSpPr>
        <xdr:cNvPr id="262" name="円/楕円 261"/>
        <xdr:cNvSpPr/>
      </xdr:nvSpPr>
      <xdr:spPr>
        <a:xfrm>
          <a:off x="1079500" y="165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2201</xdr:rowOff>
    </xdr:from>
    <xdr:ext cx="534377" cy="259045"/>
    <xdr:sp macro="" textlink="">
      <xdr:nvSpPr>
        <xdr:cNvPr id="263" name="テキスト ボックス 262"/>
        <xdr:cNvSpPr txBox="1"/>
      </xdr:nvSpPr>
      <xdr:spPr>
        <a:xfrm>
          <a:off x="863111" y="166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128219</xdr:rowOff>
    </xdr:from>
    <xdr:to>
      <xdr:col>15</xdr:col>
      <xdr:colOff>180975</xdr:colOff>
      <xdr:row>37</xdr:row>
      <xdr:rowOff>128715</xdr:rowOff>
    </xdr:to>
    <xdr:cxnSp macro="">
      <xdr:nvCxnSpPr>
        <xdr:cNvPr id="292" name="直線コネクタ 291"/>
        <xdr:cNvCxnSpPr/>
      </xdr:nvCxnSpPr>
      <xdr:spPr>
        <a:xfrm flipV="1">
          <a:off x="9639300" y="6471869"/>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112649</xdr:rowOff>
    </xdr:from>
    <xdr:to>
      <xdr:col>14</xdr:col>
      <xdr:colOff>28575</xdr:colOff>
      <xdr:row>37</xdr:row>
      <xdr:rowOff>128715</xdr:rowOff>
    </xdr:to>
    <xdr:cxnSp macro="">
      <xdr:nvCxnSpPr>
        <xdr:cNvPr id="295" name="直線コネクタ 294"/>
        <xdr:cNvCxnSpPr/>
      </xdr:nvCxnSpPr>
      <xdr:spPr>
        <a:xfrm>
          <a:off x="8750300" y="645629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112649</xdr:rowOff>
    </xdr:from>
    <xdr:to>
      <xdr:col>12</xdr:col>
      <xdr:colOff>511175</xdr:colOff>
      <xdr:row>37</xdr:row>
      <xdr:rowOff>152400</xdr:rowOff>
    </xdr:to>
    <xdr:cxnSp macro="">
      <xdr:nvCxnSpPr>
        <xdr:cNvPr id="298" name="直線コネクタ 297"/>
        <xdr:cNvCxnSpPr/>
      </xdr:nvCxnSpPr>
      <xdr:spPr>
        <a:xfrm flipV="1">
          <a:off x="7861300" y="6456299"/>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152400</xdr:rowOff>
    </xdr:from>
    <xdr:to>
      <xdr:col>11</xdr:col>
      <xdr:colOff>307975</xdr:colOff>
      <xdr:row>38</xdr:row>
      <xdr:rowOff>28702</xdr:rowOff>
    </xdr:to>
    <xdr:cxnSp macro="">
      <xdr:nvCxnSpPr>
        <xdr:cNvPr id="301" name="直線コネクタ 300"/>
        <xdr:cNvCxnSpPr/>
      </xdr:nvCxnSpPr>
      <xdr:spPr>
        <a:xfrm flipV="1">
          <a:off x="6972300" y="649605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77419</xdr:rowOff>
    </xdr:from>
    <xdr:to>
      <xdr:col>15</xdr:col>
      <xdr:colOff>231775</xdr:colOff>
      <xdr:row>38</xdr:row>
      <xdr:rowOff>7569</xdr:rowOff>
    </xdr:to>
    <xdr:sp macro="" textlink="">
      <xdr:nvSpPr>
        <xdr:cNvPr id="311" name="円/楕円 310"/>
        <xdr:cNvSpPr/>
      </xdr:nvSpPr>
      <xdr:spPr>
        <a:xfrm>
          <a:off x="10426700" y="64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163796</xdr:rowOff>
    </xdr:from>
    <xdr:ext cx="534377" cy="259045"/>
    <xdr:sp macro="" textlink="">
      <xdr:nvSpPr>
        <xdr:cNvPr id="312" name="補助費等該当値テキスト"/>
        <xdr:cNvSpPr txBox="1"/>
      </xdr:nvSpPr>
      <xdr:spPr>
        <a:xfrm>
          <a:off x="10528300" y="63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77915</xdr:rowOff>
    </xdr:from>
    <xdr:to>
      <xdr:col>14</xdr:col>
      <xdr:colOff>79375</xdr:colOff>
      <xdr:row>38</xdr:row>
      <xdr:rowOff>8065</xdr:rowOff>
    </xdr:to>
    <xdr:sp macro="" textlink="">
      <xdr:nvSpPr>
        <xdr:cNvPr id="313" name="円/楕円 312"/>
        <xdr:cNvSpPr/>
      </xdr:nvSpPr>
      <xdr:spPr>
        <a:xfrm>
          <a:off x="9588500" y="64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170642</xdr:rowOff>
    </xdr:from>
    <xdr:ext cx="534377" cy="259045"/>
    <xdr:sp macro="" textlink="">
      <xdr:nvSpPr>
        <xdr:cNvPr id="314" name="テキスト ボックス 313"/>
        <xdr:cNvSpPr txBox="1"/>
      </xdr:nvSpPr>
      <xdr:spPr>
        <a:xfrm>
          <a:off x="9372111" y="65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61849</xdr:rowOff>
    </xdr:from>
    <xdr:to>
      <xdr:col>12</xdr:col>
      <xdr:colOff>561975</xdr:colOff>
      <xdr:row>37</xdr:row>
      <xdr:rowOff>163449</xdr:rowOff>
    </xdr:to>
    <xdr:sp macro="" textlink="">
      <xdr:nvSpPr>
        <xdr:cNvPr id="315" name="円/楕円 314"/>
        <xdr:cNvSpPr/>
      </xdr:nvSpPr>
      <xdr:spPr>
        <a:xfrm>
          <a:off x="8699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154576</xdr:rowOff>
    </xdr:from>
    <xdr:ext cx="534377" cy="259045"/>
    <xdr:sp macro="" textlink="">
      <xdr:nvSpPr>
        <xdr:cNvPr id="316" name="テキスト ボックス 315"/>
        <xdr:cNvSpPr txBox="1"/>
      </xdr:nvSpPr>
      <xdr:spPr>
        <a:xfrm>
          <a:off x="8483111" y="64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101600</xdr:rowOff>
    </xdr:from>
    <xdr:to>
      <xdr:col>11</xdr:col>
      <xdr:colOff>358775</xdr:colOff>
      <xdr:row>38</xdr:row>
      <xdr:rowOff>31750</xdr:rowOff>
    </xdr:to>
    <xdr:sp macro="" textlink="">
      <xdr:nvSpPr>
        <xdr:cNvPr id="317" name="円/楕円 316"/>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22877</xdr:rowOff>
    </xdr:from>
    <xdr:ext cx="534377" cy="259045"/>
    <xdr:sp macro="" textlink="">
      <xdr:nvSpPr>
        <xdr:cNvPr id="318" name="テキスト ボックス 317"/>
        <xdr:cNvSpPr txBox="1"/>
      </xdr:nvSpPr>
      <xdr:spPr>
        <a:xfrm>
          <a:off x="7594111" y="65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149352</xdr:rowOff>
    </xdr:from>
    <xdr:to>
      <xdr:col>10</xdr:col>
      <xdr:colOff>155575</xdr:colOff>
      <xdr:row>38</xdr:row>
      <xdr:rowOff>79502</xdr:rowOff>
    </xdr:to>
    <xdr:sp macro="" textlink="">
      <xdr:nvSpPr>
        <xdr:cNvPr id="319" name="円/楕円 318"/>
        <xdr:cNvSpPr/>
      </xdr:nvSpPr>
      <xdr:spPr>
        <a:xfrm>
          <a:off x="6921500" y="64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70629</xdr:rowOff>
    </xdr:from>
    <xdr:ext cx="534377" cy="259045"/>
    <xdr:sp macro="" textlink="">
      <xdr:nvSpPr>
        <xdr:cNvPr id="320" name="テキスト ボックス 319"/>
        <xdr:cNvSpPr txBox="1"/>
      </xdr:nvSpPr>
      <xdr:spPr>
        <a:xfrm>
          <a:off x="6705111" y="65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60034</xdr:rowOff>
    </xdr:from>
    <xdr:to>
      <xdr:col>15</xdr:col>
      <xdr:colOff>180975</xdr:colOff>
      <xdr:row>59</xdr:row>
      <xdr:rowOff>62965</xdr:rowOff>
    </xdr:to>
    <xdr:cxnSp macro="">
      <xdr:nvCxnSpPr>
        <xdr:cNvPr id="351" name="直線コネクタ 350"/>
        <xdr:cNvCxnSpPr/>
      </xdr:nvCxnSpPr>
      <xdr:spPr>
        <a:xfrm>
          <a:off x="9639300" y="10175584"/>
          <a:ext cx="8382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58508</xdr:rowOff>
    </xdr:from>
    <xdr:to>
      <xdr:col>14</xdr:col>
      <xdr:colOff>28575</xdr:colOff>
      <xdr:row>59</xdr:row>
      <xdr:rowOff>60034</xdr:rowOff>
    </xdr:to>
    <xdr:cxnSp macro="">
      <xdr:nvCxnSpPr>
        <xdr:cNvPr id="354" name="直線コネクタ 353"/>
        <xdr:cNvCxnSpPr/>
      </xdr:nvCxnSpPr>
      <xdr:spPr>
        <a:xfrm>
          <a:off x="8750300" y="10174058"/>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58508</xdr:rowOff>
    </xdr:from>
    <xdr:to>
      <xdr:col>12</xdr:col>
      <xdr:colOff>511175</xdr:colOff>
      <xdr:row>59</xdr:row>
      <xdr:rowOff>60868</xdr:rowOff>
    </xdr:to>
    <xdr:cxnSp macro="">
      <xdr:nvCxnSpPr>
        <xdr:cNvPr id="357" name="直線コネクタ 356"/>
        <xdr:cNvCxnSpPr/>
      </xdr:nvCxnSpPr>
      <xdr:spPr>
        <a:xfrm flipV="1">
          <a:off x="7861300" y="10174058"/>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51929</xdr:rowOff>
    </xdr:from>
    <xdr:to>
      <xdr:col>11</xdr:col>
      <xdr:colOff>307975</xdr:colOff>
      <xdr:row>59</xdr:row>
      <xdr:rowOff>60868</xdr:rowOff>
    </xdr:to>
    <xdr:cxnSp macro="">
      <xdr:nvCxnSpPr>
        <xdr:cNvPr id="360" name="直線コネクタ 359"/>
        <xdr:cNvCxnSpPr/>
      </xdr:nvCxnSpPr>
      <xdr:spPr>
        <a:xfrm>
          <a:off x="6972300" y="1016747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12165</xdr:rowOff>
    </xdr:from>
    <xdr:to>
      <xdr:col>15</xdr:col>
      <xdr:colOff>231775</xdr:colOff>
      <xdr:row>59</xdr:row>
      <xdr:rowOff>113765</xdr:rowOff>
    </xdr:to>
    <xdr:sp macro="" textlink="">
      <xdr:nvSpPr>
        <xdr:cNvPr id="370" name="円/楕円 369"/>
        <xdr:cNvSpPr/>
      </xdr:nvSpPr>
      <xdr:spPr>
        <a:xfrm>
          <a:off x="10426700" y="101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135585</xdr:rowOff>
    </xdr:from>
    <xdr:ext cx="534377" cy="259045"/>
    <xdr:sp macro="" textlink="">
      <xdr:nvSpPr>
        <xdr:cNvPr id="371" name="普通建設事業費該当値テキスト"/>
        <xdr:cNvSpPr txBox="1"/>
      </xdr:nvSpPr>
      <xdr:spPr>
        <a:xfrm>
          <a:off x="10528300"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9234</xdr:rowOff>
    </xdr:from>
    <xdr:to>
      <xdr:col>14</xdr:col>
      <xdr:colOff>79375</xdr:colOff>
      <xdr:row>59</xdr:row>
      <xdr:rowOff>110834</xdr:rowOff>
    </xdr:to>
    <xdr:sp macro="" textlink="">
      <xdr:nvSpPr>
        <xdr:cNvPr id="372" name="円/楕円 371"/>
        <xdr:cNvSpPr/>
      </xdr:nvSpPr>
      <xdr:spPr>
        <a:xfrm>
          <a:off x="9588500" y="101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101961</xdr:rowOff>
    </xdr:from>
    <xdr:ext cx="534377" cy="259045"/>
    <xdr:sp macro="" textlink="">
      <xdr:nvSpPr>
        <xdr:cNvPr id="373" name="テキスト ボックス 372"/>
        <xdr:cNvSpPr txBox="1"/>
      </xdr:nvSpPr>
      <xdr:spPr>
        <a:xfrm>
          <a:off x="9372111" y="102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7708</xdr:rowOff>
    </xdr:from>
    <xdr:to>
      <xdr:col>12</xdr:col>
      <xdr:colOff>561975</xdr:colOff>
      <xdr:row>59</xdr:row>
      <xdr:rowOff>109308</xdr:rowOff>
    </xdr:to>
    <xdr:sp macro="" textlink="">
      <xdr:nvSpPr>
        <xdr:cNvPr id="374" name="円/楕円 373"/>
        <xdr:cNvSpPr/>
      </xdr:nvSpPr>
      <xdr:spPr>
        <a:xfrm>
          <a:off x="8699500" y="101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100435</xdr:rowOff>
    </xdr:from>
    <xdr:ext cx="534377" cy="259045"/>
    <xdr:sp macro="" textlink="">
      <xdr:nvSpPr>
        <xdr:cNvPr id="375" name="テキスト ボックス 374"/>
        <xdr:cNvSpPr txBox="1"/>
      </xdr:nvSpPr>
      <xdr:spPr>
        <a:xfrm>
          <a:off x="8483111" y="102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10068</xdr:rowOff>
    </xdr:from>
    <xdr:to>
      <xdr:col>11</xdr:col>
      <xdr:colOff>358775</xdr:colOff>
      <xdr:row>59</xdr:row>
      <xdr:rowOff>111668</xdr:rowOff>
    </xdr:to>
    <xdr:sp macro="" textlink="">
      <xdr:nvSpPr>
        <xdr:cNvPr id="376" name="円/楕円 375"/>
        <xdr:cNvSpPr/>
      </xdr:nvSpPr>
      <xdr:spPr>
        <a:xfrm>
          <a:off x="7810500" y="101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102795</xdr:rowOff>
    </xdr:from>
    <xdr:ext cx="534377" cy="259045"/>
    <xdr:sp macro="" textlink="">
      <xdr:nvSpPr>
        <xdr:cNvPr id="377" name="テキスト ボックス 376"/>
        <xdr:cNvSpPr txBox="1"/>
      </xdr:nvSpPr>
      <xdr:spPr>
        <a:xfrm>
          <a:off x="7594111" y="102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1129</xdr:rowOff>
    </xdr:from>
    <xdr:to>
      <xdr:col>10</xdr:col>
      <xdr:colOff>155575</xdr:colOff>
      <xdr:row>59</xdr:row>
      <xdr:rowOff>102729</xdr:rowOff>
    </xdr:to>
    <xdr:sp macro="" textlink="">
      <xdr:nvSpPr>
        <xdr:cNvPr id="378" name="円/楕円 377"/>
        <xdr:cNvSpPr/>
      </xdr:nvSpPr>
      <xdr:spPr>
        <a:xfrm>
          <a:off x="6921500" y="101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93856</xdr:rowOff>
    </xdr:from>
    <xdr:ext cx="534377" cy="259045"/>
    <xdr:sp macro="" textlink="">
      <xdr:nvSpPr>
        <xdr:cNvPr id="379" name="テキスト ボックス 378"/>
        <xdr:cNvSpPr txBox="1"/>
      </xdr:nvSpPr>
      <xdr:spPr>
        <a:xfrm>
          <a:off x="6705111" y="10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30307</xdr:rowOff>
    </xdr:from>
    <xdr:to>
      <xdr:col>15</xdr:col>
      <xdr:colOff>180975</xdr:colOff>
      <xdr:row>79</xdr:row>
      <xdr:rowOff>30412</xdr:rowOff>
    </xdr:to>
    <xdr:cxnSp macro="">
      <xdr:nvCxnSpPr>
        <xdr:cNvPr id="408" name="直線コネクタ 407"/>
        <xdr:cNvCxnSpPr/>
      </xdr:nvCxnSpPr>
      <xdr:spPr>
        <a:xfrm flipV="1">
          <a:off x="9639300" y="13574857"/>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30412</xdr:rowOff>
    </xdr:from>
    <xdr:to>
      <xdr:col>14</xdr:col>
      <xdr:colOff>28575</xdr:colOff>
      <xdr:row>79</xdr:row>
      <xdr:rowOff>35306</xdr:rowOff>
    </xdr:to>
    <xdr:cxnSp macro="">
      <xdr:nvCxnSpPr>
        <xdr:cNvPr id="411" name="直線コネクタ 410"/>
        <xdr:cNvCxnSpPr/>
      </xdr:nvCxnSpPr>
      <xdr:spPr>
        <a:xfrm flipV="1">
          <a:off x="8750300" y="13574962"/>
          <a:ext cx="8890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150957</xdr:rowOff>
    </xdr:from>
    <xdr:to>
      <xdr:col>15</xdr:col>
      <xdr:colOff>231775</xdr:colOff>
      <xdr:row>79</xdr:row>
      <xdr:rowOff>81107</xdr:rowOff>
    </xdr:to>
    <xdr:sp macro="" textlink="">
      <xdr:nvSpPr>
        <xdr:cNvPr id="421" name="円/楕円 420"/>
        <xdr:cNvSpPr/>
      </xdr:nvSpPr>
      <xdr:spPr>
        <a:xfrm>
          <a:off x="10426700" y="135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534377" cy="259045"/>
    <xdr:sp macro="" textlink="">
      <xdr:nvSpPr>
        <xdr:cNvPr id="422" name="普通建設事業費 （ うち新規整備　）該当値テキスト"/>
        <xdr:cNvSpPr txBox="1"/>
      </xdr:nvSpPr>
      <xdr:spPr>
        <a:xfrm>
          <a:off x="10528300" y="13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151062</xdr:rowOff>
    </xdr:from>
    <xdr:to>
      <xdr:col>14</xdr:col>
      <xdr:colOff>79375</xdr:colOff>
      <xdr:row>79</xdr:row>
      <xdr:rowOff>81212</xdr:rowOff>
    </xdr:to>
    <xdr:sp macro="" textlink="">
      <xdr:nvSpPr>
        <xdr:cNvPr id="423" name="円/楕円 422"/>
        <xdr:cNvSpPr/>
      </xdr:nvSpPr>
      <xdr:spPr>
        <a:xfrm>
          <a:off x="9588500" y="135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72339</xdr:rowOff>
    </xdr:from>
    <xdr:ext cx="534377" cy="259045"/>
    <xdr:sp macro="" textlink="">
      <xdr:nvSpPr>
        <xdr:cNvPr id="424" name="テキスト ボックス 423"/>
        <xdr:cNvSpPr txBox="1"/>
      </xdr:nvSpPr>
      <xdr:spPr>
        <a:xfrm>
          <a:off x="9372111" y="136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155956</xdr:rowOff>
    </xdr:from>
    <xdr:to>
      <xdr:col>12</xdr:col>
      <xdr:colOff>561975</xdr:colOff>
      <xdr:row>79</xdr:row>
      <xdr:rowOff>86106</xdr:rowOff>
    </xdr:to>
    <xdr:sp macro="" textlink="">
      <xdr:nvSpPr>
        <xdr:cNvPr id="425" name="円/楕円 424"/>
        <xdr:cNvSpPr/>
      </xdr:nvSpPr>
      <xdr:spPr>
        <a:xfrm>
          <a:off x="8699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77233</xdr:rowOff>
    </xdr:from>
    <xdr:ext cx="469744" cy="259045"/>
    <xdr:sp macro="" textlink="">
      <xdr:nvSpPr>
        <xdr:cNvPr id="426" name="テキスト ボックス 425"/>
        <xdr:cNvSpPr txBox="1"/>
      </xdr:nvSpPr>
      <xdr:spPr>
        <a:xfrm>
          <a:off x="8515427"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111189</xdr:rowOff>
    </xdr:from>
    <xdr:to>
      <xdr:col>15</xdr:col>
      <xdr:colOff>180975</xdr:colOff>
      <xdr:row>97</xdr:row>
      <xdr:rowOff>145098</xdr:rowOff>
    </xdr:to>
    <xdr:cxnSp macro="">
      <xdr:nvCxnSpPr>
        <xdr:cNvPr id="455" name="直線コネクタ 454"/>
        <xdr:cNvCxnSpPr/>
      </xdr:nvCxnSpPr>
      <xdr:spPr>
        <a:xfrm>
          <a:off x="9639300" y="16741839"/>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44310</xdr:rowOff>
    </xdr:from>
    <xdr:to>
      <xdr:col>14</xdr:col>
      <xdr:colOff>28575</xdr:colOff>
      <xdr:row>97</xdr:row>
      <xdr:rowOff>111189</xdr:rowOff>
    </xdr:to>
    <xdr:cxnSp macro="">
      <xdr:nvCxnSpPr>
        <xdr:cNvPr id="458" name="直線コネクタ 457"/>
        <xdr:cNvCxnSpPr/>
      </xdr:nvCxnSpPr>
      <xdr:spPr>
        <a:xfrm>
          <a:off x="8750300" y="16674960"/>
          <a:ext cx="889000" cy="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94298</xdr:rowOff>
    </xdr:from>
    <xdr:to>
      <xdr:col>15</xdr:col>
      <xdr:colOff>231775</xdr:colOff>
      <xdr:row>98</xdr:row>
      <xdr:rowOff>24448</xdr:rowOff>
    </xdr:to>
    <xdr:sp macro="" textlink="">
      <xdr:nvSpPr>
        <xdr:cNvPr id="468" name="円/楕円 467"/>
        <xdr:cNvSpPr/>
      </xdr:nvSpPr>
      <xdr:spPr>
        <a:xfrm>
          <a:off x="10426700" y="167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72725</xdr:rowOff>
    </xdr:from>
    <xdr:ext cx="534377" cy="259045"/>
    <xdr:sp macro="" textlink="">
      <xdr:nvSpPr>
        <xdr:cNvPr id="469" name="普通建設事業費 （ うち更新整備　）該当値テキスト"/>
        <xdr:cNvSpPr txBox="1"/>
      </xdr:nvSpPr>
      <xdr:spPr>
        <a:xfrm>
          <a:off x="10528300" y="167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60389</xdr:rowOff>
    </xdr:from>
    <xdr:to>
      <xdr:col>14</xdr:col>
      <xdr:colOff>79375</xdr:colOff>
      <xdr:row>97</xdr:row>
      <xdr:rowOff>161989</xdr:rowOff>
    </xdr:to>
    <xdr:sp macro="" textlink="">
      <xdr:nvSpPr>
        <xdr:cNvPr id="470" name="円/楕円 469"/>
        <xdr:cNvSpPr/>
      </xdr:nvSpPr>
      <xdr:spPr>
        <a:xfrm>
          <a:off x="9588500" y="166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153116</xdr:rowOff>
    </xdr:from>
    <xdr:ext cx="534377" cy="259045"/>
    <xdr:sp macro="" textlink="">
      <xdr:nvSpPr>
        <xdr:cNvPr id="471" name="テキスト ボックス 470"/>
        <xdr:cNvSpPr txBox="1"/>
      </xdr:nvSpPr>
      <xdr:spPr>
        <a:xfrm>
          <a:off x="9372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164960</xdr:rowOff>
    </xdr:from>
    <xdr:to>
      <xdr:col>12</xdr:col>
      <xdr:colOff>561975</xdr:colOff>
      <xdr:row>97</xdr:row>
      <xdr:rowOff>95110</xdr:rowOff>
    </xdr:to>
    <xdr:sp macro="" textlink="">
      <xdr:nvSpPr>
        <xdr:cNvPr id="472" name="円/楕円 471"/>
        <xdr:cNvSpPr/>
      </xdr:nvSpPr>
      <xdr:spPr>
        <a:xfrm>
          <a:off x="8699500" y="166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86237</xdr:rowOff>
    </xdr:from>
    <xdr:ext cx="534377" cy="259045"/>
    <xdr:sp macro="" textlink="">
      <xdr:nvSpPr>
        <xdr:cNvPr id="473" name="テキスト ボックス 472"/>
        <xdr:cNvSpPr txBox="1"/>
      </xdr:nvSpPr>
      <xdr:spPr>
        <a:xfrm>
          <a:off x="8483111" y="167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42418</xdr:rowOff>
    </xdr:from>
    <xdr:to>
      <xdr:col>23</xdr:col>
      <xdr:colOff>517525</xdr:colOff>
      <xdr:row>39</xdr:row>
      <xdr:rowOff>44031</xdr:rowOff>
    </xdr:to>
    <xdr:cxnSp macro="">
      <xdr:nvCxnSpPr>
        <xdr:cNvPr id="502" name="直線コネクタ 501"/>
        <xdr:cNvCxnSpPr/>
      </xdr:nvCxnSpPr>
      <xdr:spPr>
        <a:xfrm>
          <a:off x="15481300" y="6728968"/>
          <a:ext cx="8382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42418</xdr:rowOff>
    </xdr:from>
    <xdr:to>
      <xdr:col>22</xdr:col>
      <xdr:colOff>365125</xdr:colOff>
      <xdr:row>39</xdr:row>
      <xdr:rowOff>42596</xdr:rowOff>
    </xdr:to>
    <xdr:cxnSp macro="">
      <xdr:nvCxnSpPr>
        <xdr:cNvPr id="505" name="直線コネクタ 504"/>
        <xdr:cNvCxnSpPr/>
      </xdr:nvCxnSpPr>
      <xdr:spPr>
        <a:xfrm flipV="1">
          <a:off x="14592300" y="6728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41542</xdr:rowOff>
    </xdr:from>
    <xdr:to>
      <xdr:col>21</xdr:col>
      <xdr:colOff>161925</xdr:colOff>
      <xdr:row>39</xdr:row>
      <xdr:rowOff>42596</xdr:rowOff>
    </xdr:to>
    <xdr:cxnSp macro="">
      <xdr:nvCxnSpPr>
        <xdr:cNvPr id="508" name="直線コネクタ 507"/>
        <xdr:cNvCxnSpPr/>
      </xdr:nvCxnSpPr>
      <xdr:spPr>
        <a:xfrm>
          <a:off x="13703300" y="672809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41542</xdr:rowOff>
    </xdr:from>
    <xdr:to>
      <xdr:col>19</xdr:col>
      <xdr:colOff>644525</xdr:colOff>
      <xdr:row>39</xdr:row>
      <xdr:rowOff>42672</xdr:rowOff>
    </xdr:to>
    <xdr:cxnSp macro="">
      <xdr:nvCxnSpPr>
        <xdr:cNvPr id="511" name="直線コネクタ 510"/>
        <xdr:cNvCxnSpPr/>
      </xdr:nvCxnSpPr>
      <xdr:spPr>
        <a:xfrm flipV="1">
          <a:off x="12814300" y="6728092"/>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164681</xdr:rowOff>
    </xdr:from>
    <xdr:to>
      <xdr:col>23</xdr:col>
      <xdr:colOff>568325</xdr:colOff>
      <xdr:row>39</xdr:row>
      <xdr:rowOff>94831</xdr:rowOff>
    </xdr:to>
    <xdr:sp macro="" textlink="">
      <xdr:nvSpPr>
        <xdr:cNvPr id="521" name="円/楕円 520"/>
        <xdr:cNvSpPr/>
      </xdr:nvSpPr>
      <xdr:spPr>
        <a:xfrm>
          <a:off x="16268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13932" cy="259045"/>
    <xdr:sp macro="" textlink="">
      <xdr:nvSpPr>
        <xdr:cNvPr id="522" name="災害復旧事業費該当値テキスト"/>
        <xdr:cNvSpPr txBox="1"/>
      </xdr:nvSpPr>
      <xdr:spPr>
        <a:xfrm>
          <a:off x="16370300" y="6629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163068</xdr:rowOff>
    </xdr:from>
    <xdr:to>
      <xdr:col>22</xdr:col>
      <xdr:colOff>415925</xdr:colOff>
      <xdr:row>39</xdr:row>
      <xdr:rowOff>93218</xdr:rowOff>
    </xdr:to>
    <xdr:sp macro="" textlink="">
      <xdr:nvSpPr>
        <xdr:cNvPr id="523" name="円/楕円 522"/>
        <xdr:cNvSpPr/>
      </xdr:nvSpPr>
      <xdr:spPr>
        <a:xfrm>
          <a:off x="15430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84345</xdr:rowOff>
    </xdr:from>
    <xdr:ext cx="378565" cy="259045"/>
    <xdr:sp macro="" textlink="">
      <xdr:nvSpPr>
        <xdr:cNvPr id="524" name="テキスト ボックス 523"/>
        <xdr:cNvSpPr txBox="1"/>
      </xdr:nvSpPr>
      <xdr:spPr>
        <a:xfrm>
          <a:off x="15292017" y="67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163246</xdr:rowOff>
    </xdr:from>
    <xdr:to>
      <xdr:col>21</xdr:col>
      <xdr:colOff>212725</xdr:colOff>
      <xdr:row>39</xdr:row>
      <xdr:rowOff>93396</xdr:rowOff>
    </xdr:to>
    <xdr:sp macro="" textlink="">
      <xdr:nvSpPr>
        <xdr:cNvPr id="525" name="円/楕円 524"/>
        <xdr:cNvSpPr/>
      </xdr:nvSpPr>
      <xdr:spPr>
        <a:xfrm>
          <a:off x="145415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84523</xdr:rowOff>
    </xdr:from>
    <xdr:ext cx="378565" cy="259045"/>
    <xdr:sp macro="" textlink="">
      <xdr:nvSpPr>
        <xdr:cNvPr id="526" name="テキスト ボックス 525"/>
        <xdr:cNvSpPr txBox="1"/>
      </xdr:nvSpPr>
      <xdr:spPr>
        <a:xfrm>
          <a:off x="14403017" y="67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162192</xdr:rowOff>
    </xdr:from>
    <xdr:to>
      <xdr:col>20</xdr:col>
      <xdr:colOff>9525</xdr:colOff>
      <xdr:row>39</xdr:row>
      <xdr:rowOff>92342</xdr:rowOff>
    </xdr:to>
    <xdr:sp macro="" textlink="">
      <xdr:nvSpPr>
        <xdr:cNvPr id="527" name="円/楕円 526"/>
        <xdr:cNvSpPr/>
      </xdr:nvSpPr>
      <xdr:spPr>
        <a:xfrm>
          <a:off x="13652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83469</xdr:rowOff>
    </xdr:from>
    <xdr:ext cx="378565" cy="259045"/>
    <xdr:sp macro="" textlink="">
      <xdr:nvSpPr>
        <xdr:cNvPr id="528" name="テキスト ボックス 527"/>
        <xdr:cNvSpPr txBox="1"/>
      </xdr:nvSpPr>
      <xdr:spPr>
        <a:xfrm>
          <a:off x="13514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163322</xdr:rowOff>
    </xdr:from>
    <xdr:to>
      <xdr:col>18</xdr:col>
      <xdr:colOff>492125</xdr:colOff>
      <xdr:row>39</xdr:row>
      <xdr:rowOff>93472</xdr:rowOff>
    </xdr:to>
    <xdr:sp macro="" textlink="">
      <xdr:nvSpPr>
        <xdr:cNvPr id="529" name="円/楕円 528"/>
        <xdr:cNvSpPr/>
      </xdr:nvSpPr>
      <xdr:spPr>
        <a:xfrm>
          <a:off x="12763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84599</xdr:rowOff>
    </xdr:from>
    <xdr:ext cx="378565" cy="259045"/>
    <xdr:sp macro="" textlink="">
      <xdr:nvSpPr>
        <xdr:cNvPr id="530" name="テキスト ボックス 529"/>
        <xdr:cNvSpPr txBox="1"/>
      </xdr:nvSpPr>
      <xdr:spPr>
        <a:xfrm>
          <a:off x="12625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126506</xdr:rowOff>
    </xdr:from>
    <xdr:to>
      <xdr:col>23</xdr:col>
      <xdr:colOff>517525</xdr:colOff>
      <xdr:row>75</xdr:row>
      <xdr:rowOff>158624</xdr:rowOff>
    </xdr:to>
    <xdr:cxnSp macro="">
      <xdr:nvCxnSpPr>
        <xdr:cNvPr id="610" name="直線コネクタ 609"/>
        <xdr:cNvCxnSpPr/>
      </xdr:nvCxnSpPr>
      <xdr:spPr>
        <a:xfrm flipV="1">
          <a:off x="15481300" y="12985256"/>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132091</xdr:rowOff>
    </xdr:from>
    <xdr:to>
      <xdr:col>22</xdr:col>
      <xdr:colOff>365125</xdr:colOff>
      <xdr:row>75</xdr:row>
      <xdr:rowOff>158624</xdr:rowOff>
    </xdr:to>
    <xdr:cxnSp macro="">
      <xdr:nvCxnSpPr>
        <xdr:cNvPr id="613" name="直線コネクタ 612"/>
        <xdr:cNvCxnSpPr/>
      </xdr:nvCxnSpPr>
      <xdr:spPr>
        <a:xfrm>
          <a:off x="14592300" y="12990841"/>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132091</xdr:rowOff>
    </xdr:from>
    <xdr:to>
      <xdr:col>21</xdr:col>
      <xdr:colOff>161925</xdr:colOff>
      <xdr:row>75</xdr:row>
      <xdr:rowOff>164520</xdr:rowOff>
    </xdr:to>
    <xdr:cxnSp macro="">
      <xdr:nvCxnSpPr>
        <xdr:cNvPr id="616" name="直線コネクタ 615"/>
        <xdr:cNvCxnSpPr/>
      </xdr:nvCxnSpPr>
      <xdr:spPr>
        <a:xfrm flipV="1">
          <a:off x="13703300" y="12990841"/>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164520</xdr:rowOff>
    </xdr:from>
    <xdr:to>
      <xdr:col>19</xdr:col>
      <xdr:colOff>644525</xdr:colOff>
      <xdr:row>76</xdr:row>
      <xdr:rowOff>30854</xdr:rowOff>
    </xdr:to>
    <xdr:cxnSp macro="">
      <xdr:nvCxnSpPr>
        <xdr:cNvPr id="619" name="直線コネクタ 618"/>
        <xdr:cNvCxnSpPr/>
      </xdr:nvCxnSpPr>
      <xdr:spPr>
        <a:xfrm flipV="1">
          <a:off x="12814300" y="13023270"/>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75706</xdr:rowOff>
    </xdr:from>
    <xdr:to>
      <xdr:col>23</xdr:col>
      <xdr:colOff>568325</xdr:colOff>
      <xdr:row>76</xdr:row>
      <xdr:rowOff>5857</xdr:rowOff>
    </xdr:to>
    <xdr:sp macro="" textlink="">
      <xdr:nvSpPr>
        <xdr:cNvPr id="629" name="円/楕円 628"/>
        <xdr:cNvSpPr/>
      </xdr:nvSpPr>
      <xdr:spPr>
        <a:xfrm>
          <a:off x="16268700" y="12934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54133</xdr:rowOff>
    </xdr:from>
    <xdr:ext cx="534377" cy="259045"/>
    <xdr:sp macro="" textlink="">
      <xdr:nvSpPr>
        <xdr:cNvPr id="630" name="公債費該当値テキスト"/>
        <xdr:cNvSpPr txBox="1"/>
      </xdr:nvSpPr>
      <xdr:spPr>
        <a:xfrm>
          <a:off x="16370300" y="129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107825</xdr:rowOff>
    </xdr:from>
    <xdr:to>
      <xdr:col>22</xdr:col>
      <xdr:colOff>415925</xdr:colOff>
      <xdr:row>76</xdr:row>
      <xdr:rowOff>37976</xdr:rowOff>
    </xdr:to>
    <xdr:sp macro="" textlink="">
      <xdr:nvSpPr>
        <xdr:cNvPr id="631" name="円/楕円 630"/>
        <xdr:cNvSpPr/>
      </xdr:nvSpPr>
      <xdr:spPr>
        <a:xfrm>
          <a:off x="15430500" y="12966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29101</xdr:rowOff>
    </xdr:from>
    <xdr:ext cx="534377" cy="259045"/>
    <xdr:sp macro="" textlink="">
      <xdr:nvSpPr>
        <xdr:cNvPr id="632" name="テキスト ボックス 631"/>
        <xdr:cNvSpPr txBox="1"/>
      </xdr:nvSpPr>
      <xdr:spPr>
        <a:xfrm>
          <a:off x="15214111" y="130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81291</xdr:rowOff>
    </xdr:from>
    <xdr:to>
      <xdr:col>21</xdr:col>
      <xdr:colOff>212725</xdr:colOff>
      <xdr:row>76</xdr:row>
      <xdr:rowOff>11441</xdr:rowOff>
    </xdr:to>
    <xdr:sp macro="" textlink="">
      <xdr:nvSpPr>
        <xdr:cNvPr id="633" name="円/楕円 632"/>
        <xdr:cNvSpPr/>
      </xdr:nvSpPr>
      <xdr:spPr>
        <a:xfrm>
          <a:off x="14541500" y="129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2568</xdr:rowOff>
    </xdr:from>
    <xdr:ext cx="534377" cy="259045"/>
    <xdr:sp macro="" textlink="">
      <xdr:nvSpPr>
        <xdr:cNvPr id="634" name="テキスト ボックス 633"/>
        <xdr:cNvSpPr txBox="1"/>
      </xdr:nvSpPr>
      <xdr:spPr>
        <a:xfrm>
          <a:off x="14325111" y="130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113719</xdr:rowOff>
    </xdr:from>
    <xdr:to>
      <xdr:col>20</xdr:col>
      <xdr:colOff>9525</xdr:colOff>
      <xdr:row>76</xdr:row>
      <xdr:rowOff>43870</xdr:rowOff>
    </xdr:to>
    <xdr:sp macro="" textlink="">
      <xdr:nvSpPr>
        <xdr:cNvPr id="635" name="円/楕円 634"/>
        <xdr:cNvSpPr/>
      </xdr:nvSpPr>
      <xdr:spPr>
        <a:xfrm>
          <a:off x="13652500" y="12972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34997</xdr:rowOff>
    </xdr:from>
    <xdr:ext cx="534377" cy="259045"/>
    <xdr:sp macro="" textlink="">
      <xdr:nvSpPr>
        <xdr:cNvPr id="636" name="テキスト ボックス 635"/>
        <xdr:cNvSpPr txBox="1"/>
      </xdr:nvSpPr>
      <xdr:spPr>
        <a:xfrm>
          <a:off x="13436111" y="1306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151504</xdr:rowOff>
    </xdr:from>
    <xdr:to>
      <xdr:col>18</xdr:col>
      <xdr:colOff>492125</xdr:colOff>
      <xdr:row>76</xdr:row>
      <xdr:rowOff>81654</xdr:rowOff>
    </xdr:to>
    <xdr:sp macro="" textlink="">
      <xdr:nvSpPr>
        <xdr:cNvPr id="637" name="円/楕円 636"/>
        <xdr:cNvSpPr/>
      </xdr:nvSpPr>
      <xdr:spPr>
        <a:xfrm>
          <a:off x="12763500" y="130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72781</xdr:rowOff>
    </xdr:from>
    <xdr:ext cx="534377" cy="259045"/>
    <xdr:sp macro="" textlink="">
      <xdr:nvSpPr>
        <xdr:cNvPr id="638" name="テキスト ボックス 637"/>
        <xdr:cNvSpPr txBox="1"/>
      </xdr:nvSpPr>
      <xdr:spPr>
        <a:xfrm>
          <a:off x="12547111" y="131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20253</xdr:rowOff>
    </xdr:from>
    <xdr:to>
      <xdr:col>23</xdr:col>
      <xdr:colOff>517525</xdr:colOff>
      <xdr:row>99</xdr:row>
      <xdr:rowOff>27180</xdr:rowOff>
    </xdr:to>
    <xdr:cxnSp macro="">
      <xdr:nvCxnSpPr>
        <xdr:cNvPr id="667" name="直線コネクタ 666"/>
        <xdr:cNvCxnSpPr/>
      </xdr:nvCxnSpPr>
      <xdr:spPr>
        <a:xfrm flipV="1">
          <a:off x="15481300" y="16993803"/>
          <a:ext cx="8382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24025</xdr:rowOff>
    </xdr:from>
    <xdr:to>
      <xdr:col>22</xdr:col>
      <xdr:colOff>365125</xdr:colOff>
      <xdr:row>99</xdr:row>
      <xdr:rowOff>27180</xdr:rowOff>
    </xdr:to>
    <xdr:cxnSp macro="">
      <xdr:nvCxnSpPr>
        <xdr:cNvPr id="670" name="直線コネクタ 669"/>
        <xdr:cNvCxnSpPr/>
      </xdr:nvCxnSpPr>
      <xdr:spPr>
        <a:xfrm>
          <a:off x="14592300" y="1699757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24025</xdr:rowOff>
    </xdr:from>
    <xdr:to>
      <xdr:col>21</xdr:col>
      <xdr:colOff>161925</xdr:colOff>
      <xdr:row>99</xdr:row>
      <xdr:rowOff>27778</xdr:rowOff>
    </xdr:to>
    <xdr:cxnSp macro="">
      <xdr:nvCxnSpPr>
        <xdr:cNvPr id="673" name="直線コネクタ 672"/>
        <xdr:cNvCxnSpPr/>
      </xdr:nvCxnSpPr>
      <xdr:spPr>
        <a:xfrm flipV="1">
          <a:off x="13703300" y="1699757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171011</xdr:rowOff>
    </xdr:from>
    <xdr:to>
      <xdr:col>19</xdr:col>
      <xdr:colOff>644525</xdr:colOff>
      <xdr:row>99</xdr:row>
      <xdr:rowOff>27778</xdr:rowOff>
    </xdr:to>
    <xdr:cxnSp macro="">
      <xdr:nvCxnSpPr>
        <xdr:cNvPr id="676" name="直線コネクタ 675"/>
        <xdr:cNvCxnSpPr/>
      </xdr:nvCxnSpPr>
      <xdr:spPr>
        <a:xfrm>
          <a:off x="12814300" y="16973111"/>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140903</xdr:rowOff>
    </xdr:from>
    <xdr:to>
      <xdr:col>23</xdr:col>
      <xdr:colOff>568325</xdr:colOff>
      <xdr:row>99</xdr:row>
      <xdr:rowOff>71053</xdr:rowOff>
    </xdr:to>
    <xdr:sp macro="" textlink="">
      <xdr:nvSpPr>
        <xdr:cNvPr id="686" name="円/楕円 685"/>
        <xdr:cNvSpPr/>
      </xdr:nvSpPr>
      <xdr:spPr>
        <a:xfrm>
          <a:off x="16268700" y="16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147830</xdr:rowOff>
    </xdr:from>
    <xdr:to>
      <xdr:col>22</xdr:col>
      <xdr:colOff>415925</xdr:colOff>
      <xdr:row>99</xdr:row>
      <xdr:rowOff>77980</xdr:rowOff>
    </xdr:to>
    <xdr:sp macro="" textlink="">
      <xdr:nvSpPr>
        <xdr:cNvPr id="688" name="円/楕円 687"/>
        <xdr:cNvSpPr/>
      </xdr:nvSpPr>
      <xdr:spPr>
        <a:xfrm>
          <a:off x="15430500" y="169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69107</xdr:rowOff>
    </xdr:from>
    <xdr:ext cx="469744" cy="259045"/>
    <xdr:sp macro="" textlink="">
      <xdr:nvSpPr>
        <xdr:cNvPr id="689" name="テキスト ボックス 688"/>
        <xdr:cNvSpPr txBox="1"/>
      </xdr:nvSpPr>
      <xdr:spPr>
        <a:xfrm>
          <a:off x="15246427" y="170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144675</xdr:rowOff>
    </xdr:from>
    <xdr:to>
      <xdr:col>21</xdr:col>
      <xdr:colOff>212725</xdr:colOff>
      <xdr:row>99</xdr:row>
      <xdr:rowOff>74825</xdr:rowOff>
    </xdr:to>
    <xdr:sp macro="" textlink="">
      <xdr:nvSpPr>
        <xdr:cNvPr id="690" name="円/楕円 689"/>
        <xdr:cNvSpPr/>
      </xdr:nvSpPr>
      <xdr:spPr>
        <a:xfrm>
          <a:off x="14541500" y="16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65952</xdr:rowOff>
    </xdr:from>
    <xdr:ext cx="469744" cy="259045"/>
    <xdr:sp macro="" textlink="">
      <xdr:nvSpPr>
        <xdr:cNvPr id="691" name="テキスト ボックス 690"/>
        <xdr:cNvSpPr txBox="1"/>
      </xdr:nvSpPr>
      <xdr:spPr>
        <a:xfrm>
          <a:off x="14357427" y="17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148428</xdr:rowOff>
    </xdr:from>
    <xdr:to>
      <xdr:col>20</xdr:col>
      <xdr:colOff>9525</xdr:colOff>
      <xdr:row>99</xdr:row>
      <xdr:rowOff>78578</xdr:rowOff>
    </xdr:to>
    <xdr:sp macro="" textlink="">
      <xdr:nvSpPr>
        <xdr:cNvPr id="692" name="円/楕円 691"/>
        <xdr:cNvSpPr/>
      </xdr:nvSpPr>
      <xdr:spPr>
        <a:xfrm>
          <a:off x="13652500" y="1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69705</xdr:rowOff>
    </xdr:from>
    <xdr:ext cx="469744" cy="259045"/>
    <xdr:sp macro="" textlink="">
      <xdr:nvSpPr>
        <xdr:cNvPr id="693" name="テキスト ボックス 692"/>
        <xdr:cNvSpPr txBox="1"/>
      </xdr:nvSpPr>
      <xdr:spPr>
        <a:xfrm>
          <a:off x="13468427" y="1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120211</xdr:rowOff>
    </xdr:from>
    <xdr:to>
      <xdr:col>18</xdr:col>
      <xdr:colOff>492125</xdr:colOff>
      <xdr:row>99</xdr:row>
      <xdr:rowOff>50361</xdr:rowOff>
    </xdr:to>
    <xdr:sp macro="" textlink="">
      <xdr:nvSpPr>
        <xdr:cNvPr id="694" name="円/楕円 693"/>
        <xdr:cNvSpPr/>
      </xdr:nvSpPr>
      <xdr:spPr>
        <a:xfrm>
          <a:off x="12763500" y="169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41488</xdr:rowOff>
    </xdr:from>
    <xdr:ext cx="534377" cy="259045"/>
    <xdr:sp macro="" textlink="">
      <xdr:nvSpPr>
        <xdr:cNvPr id="695" name="テキスト ボックス 694"/>
        <xdr:cNvSpPr txBox="1"/>
      </xdr:nvSpPr>
      <xdr:spPr>
        <a:xfrm>
          <a:off x="12547111" y="170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59135</xdr:rowOff>
    </xdr:from>
    <xdr:to>
      <xdr:col>28</xdr:col>
      <xdr:colOff>314325</xdr:colOff>
      <xdr:row>39</xdr:row>
      <xdr:rowOff>98878</xdr:rowOff>
    </xdr:to>
    <xdr:cxnSp macro="">
      <xdr:nvCxnSpPr>
        <xdr:cNvPr id="735" name="直線コネクタ 734"/>
        <xdr:cNvCxnSpPr/>
      </xdr:nvCxnSpPr>
      <xdr:spPr>
        <a:xfrm>
          <a:off x="18656300" y="6745685"/>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8335</xdr:rowOff>
    </xdr:from>
    <xdr:to>
      <xdr:col>27</xdr:col>
      <xdr:colOff>161925</xdr:colOff>
      <xdr:row>39</xdr:row>
      <xdr:rowOff>109935</xdr:rowOff>
    </xdr:to>
    <xdr:sp macro="" textlink="">
      <xdr:nvSpPr>
        <xdr:cNvPr id="753" name="円/楕円 752"/>
        <xdr:cNvSpPr/>
      </xdr:nvSpPr>
      <xdr:spPr>
        <a:xfrm>
          <a:off x="18605500" y="66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101062</xdr:rowOff>
    </xdr:from>
    <xdr:ext cx="469744" cy="259045"/>
    <xdr:sp macro="" textlink="">
      <xdr:nvSpPr>
        <xdr:cNvPr id="754" name="テキスト ボックス 753"/>
        <xdr:cNvSpPr txBox="1"/>
      </xdr:nvSpPr>
      <xdr:spPr>
        <a:xfrm>
          <a:off x="18421427" y="67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25269</xdr:rowOff>
    </xdr:from>
    <xdr:to>
      <xdr:col>32</xdr:col>
      <xdr:colOff>187325</xdr:colOff>
      <xdr:row>58</xdr:row>
      <xdr:rowOff>143814</xdr:rowOff>
    </xdr:to>
    <xdr:cxnSp macro="">
      <xdr:nvCxnSpPr>
        <xdr:cNvPr id="785" name="直線コネクタ 784"/>
        <xdr:cNvCxnSpPr/>
      </xdr:nvCxnSpPr>
      <xdr:spPr>
        <a:xfrm>
          <a:off x="21323300" y="9969369"/>
          <a:ext cx="8382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25269</xdr:rowOff>
    </xdr:from>
    <xdr:to>
      <xdr:col>31</xdr:col>
      <xdr:colOff>34925</xdr:colOff>
      <xdr:row>58</xdr:row>
      <xdr:rowOff>146427</xdr:rowOff>
    </xdr:to>
    <xdr:cxnSp macro="">
      <xdr:nvCxnSpPr>
        <xdr:cNvPr id="788" name="直線コネクタ 787"/>
        <xdr:cNvCxnSpPr/>
      </xdr:nvCxnSpPr>
      <xdr:spPr>
        <a:xfrm flipV="1">
          <a:off x="20434300" y="996936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145121</xdr:rowOff>
    </xdr:from>
    <xdr:to>
      <xdr:col>29</xdr:col>
      <xdr:colOff>517525</xdr:colOff>
      <xdr:row>58</xdr:row>
      <xdr:rowOff>146427</xdr:rowOff>
    </xdr:to>
    <xdr:cxnSp macro="">
      <xdr:nvCxnSpPr>
        <xdr:cNvPr id="791" name="直線コネクタ 790"/>
        <xdr:cNvCxnSpPr/>
      </xdr:nvCxnSpPr>
      <xdr:spPr>
        <a:xfrm>
          <a:off x="19545300" y="1008922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145121</xdr:rowOff>
    </xdr:from>
    <xdr:to>
      <xdr:col>28</xdr:col>
      <xdr:colOff>314325</xdr:colOff>
      <xdr:row>58</xdr:row>
      <xdr:rowOff>147146</xdr:rowOff>
    </xdr:to>
    <xdr:cxnSp macro="">
      <xdr:nvCxnSpPr>
        <xdr:cNvPr id="794" name="直線コネクタ 793"/>
        <xdr:cNvCxnSpPr/>
      </xdr:nvCxnSpPr>
      <xdr:spPr>
        <a:xfrm flipV="1">
          <a:off x="18656300" y="10089221"/>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93014</xdr:rowOff>
    </xdr:from>
    <xdr:to>
      <xdr:col>32</xdr:col>
      <xdr:colOff>238125</xdr:colOff>
      <xdr:row>59</xdr:row>
      <xdr:rowOff>23164</xdr:rowOff>
    </xdr:to>
    <xdr:sp macro="" textlink="">
      <xdr:nvSpPr>
        <xdr:cNvPr id="804" name="円/楕円 803"/>
        <xdr:cNvSpPr/>
      </xdr:nvSpPr>
      <xdr:spPr>
        <a:xfrm>
          <a:off x="221107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7941</xdr:rowOff>
    </xdr:from>
    <xdr:ext cx="469744" cy="259045"/>
    <xdr:sp macro="" textlink="">
      <xdr:nvSpPr>
        <xdr:cNvPr id="805" name="貸付金該当値テキスト"/>
        <xdr:cNvSpPr txBox="1"/>
      </xdr:nvSpPr>
      <xdr:spPr>
        <a:xfrm>
          <a:off x="22212300" y="99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145919</xdr:rowOff>
    </xdr:from>
    <xdr:to>
      <xdr:col>31</xdr:col>
      <xdr:colOff>85725</xdr:colOff>
      <xdr:row>58</xdr:row>
      <xdr:rowOff>76069</xdr:rowOff>
    </xdr:to>
    <xdr:sp macro="" textlink="">
      <xdr:nvSpPr>
        <xdr:cNvPr id="806" name="円/楕円 805"/>
        <xdr:cNvSpPr/>
      </xdr:nvSpPr>
      <xdr:spPr>
        <a:xfrm>
          <a:off x="21272500" y="99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92596</xdr:rowOff>
    </xdr:from>
    <xdr:ext cx="469744" cy="259045"/>
    <xdr:sp macro="" textlink="">
      <xdr:nvSpPr>
        <xdr:cNvPr id="807" name="テキスト ボックス 806"/>
        <xdr:cNvSpPr txBox="1"/>
      </xdr:nvSpPr>
      <xdr:spPr>
        <a:xfrm>
          <a:off x="21088427" y="969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95627</xdr:rowOff>
    </xdr:from>
    <xdr:to>
      <xdr:col>29</xdr:col>
      <xdr:colOff>568325</xdr:colOff>
      <xdr:row>59</xdr:row>
      <xdr:rowOff>25777</xdr:rowOff>
    </xdr:to>
    <xdr:sp macro="" textlink="">
      <xdr:nvSpPr>
        <xdr:cNvPr id="808" name="円/楕円 807"/>
        <xdr:cNvSpPr/>
      </xdr:nvSpPr>
      <xdr:spPr>
        <a:xfrm>
          <a:off x="20383500" y="100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16904</xdr:rowOff>
    </xdr:from>
    <xdr:ext cx="469744" cy="259045"/>
    <xdr:sp macro="" textlink="">
      <xdr:nvSpPr>
        <xdr:cNvPr id="809" name="テキスト ボックス 808"/>
        <xdr:cNvSpPr txBox="1"/>
      </xdr:nvSpPr>
      <xdr:spPr>
        <a:xfrm>
          <a:off x="20199427" y="101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94321</xdr:rowOff>
    </xdr:from>
    <xdr:to>
      <xdr:col>28</xdr:col>
      <xdr:colOff>365125</xdr:colOff>
      <xdr:row>59</xdr:row>
      <xdr:rowOff>24471</xdr:rowOff>
    </xdr:to>
    <xdr:sp macro="" textlink="">
      <xdr:nvSpPr>
        <xdr:cNvPr id="810" name="円/楕円 809"/>
        <xdr:cNvSpPr/>
      </xdr:nvSpPr>
      <xdr:spPr>
        <a:xfrm>
          <a:off x="19494500" y="100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15598</xdr:rowOff>
    </xdr:from>
    <xdr:ext cx="469744" cy="259045"/>
    <xdr:sp macro="" textlink="">
      <xdr:nvSpPr>
        <xdr:cNvPr id="811" name="テキスト ボックス 810"/>
        <xdr:cNvSpPr txBox="1"/>
      </xdr:nvSpPr>
      <xdr:spPr>
        <a:xfrm>
          <a:off x="19310427" y="1013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96346</xdr:rowOff>
    </xdr:from>
    <xdr:to>
      <xdr:col>27</xdr:col>
      <xdr:colOff>161925</xdr:colOff>
      <xdr:row>59</xdr:row>
      <xdr:rowOff>26496</xdr:rowOff>
    </xdr:to>
    <xdr:sp macro="" textlink="">
      <xdr:nvSpPr>
        <xdr:cNvPr id="812" name="円/楕円 811"/>
        <xdr:cNvSpPr/>
      </xdr:nvSpPr>
      <xdr:spPr>
        <a:xfrm>
          <a:off x="18605500" y="10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17623</xdr:rowOff>
    </xdr:from>
    <xdr:ext cx="469744" cy="259045"/>
    <xdr:sp macro="" textlink="">
      <xdr:nvSpPr>
        <xdr:cNvPr id="813" name="テキスト ボックス 812"/>
        <xdr:cNvSpPr txBox="1"/>
      </xdr:nvSpPr>
      <xdr:spPr>
        <a:xfrm>
          <a:off x="18421427" y="1013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159017</xdr:rowOff>
    </xdr:from>
    <xdr:to>
      <xdr:col>32</xdr:col>
      <xdr:colOff>187325</xdr:colOff>
      <xdr:row>78</xdr:row>
      <xdr:rowOff>24657</xdr:rowOff>
    </xdr:to>
    <xdr:cxnSp macro="">
      <xdr:nvCxnSpPr>
        <xdr:cNvPr id="843" name="直線コネクタ 842"/>
        <xdr:cNvCxnSpPr/>
      </xdr:nvCxnSpPr>
      <xdr:spPr>
        <a:xfrm flipV="1">
          <a:off x="21323300" y="13360667"/>
          <a:ext cx="8382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24657</xdr:rowOff>
    </xdr:from>
    <xdr:to>
      <xdr:col>31</xdr:col>
      <xdr:colOff>34925</xdr:colOff>
      <xdr:row>78</xdr:row>
      <xdr:rowOff>55747</xdr:rowOff>
    </xdr:to>
    <xdr:cxnSp macro="">
      <xdr:nvCxnSpPr>
        <xdr:cNvPr id="846" name="直線コネクタ 845"/>
        <xdr:cNvCxnSpPr/>
      </xdr:nvCxnSpPr>
      <xdr:spPr>
        <a:xfrm flipV="1">
          <a:off x="20434300" y="13397757"/>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55747</xdr:rowOff>
    </xdr:from>
    <xdr:to>
      <xdr:col>29</xdr:col>
      <xdr:colOff>517525</xdr:colOff>
      <xdr:row>78</xdr:row>
      <xdr:rowOff>75521</xdr:rowOff>
    </xdr:to>
    <xdr:cxnSp macro="">
      <xdr:nvCxnSpPr>
        <xdr:cNvPr id="849" name="直線コネクタ 848"/>
        <xdr:cNvCxnSpPr/>
      </xdr:nvCxnSpPr>
      <xdr:spPr>
        <a:xfrm flipV="1">
          <a:off x="19545300" y="1342884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75521</xdr:rowOff>
    </xdr:from>
    <xdr:to>
      <xdr:col>28</xdr:col>
      <xdr:colOff>314325</xdr:colOff>
      <xdr:row>78</xdr:row>
      <xdr:rowOff>110496</xdr:rowOff>
    </xdr:to>
    <xdr:cxnSp macro="">
      <xdr:nvCxnSpPr>
        <xdr:cNvPr id="852" name="直線コネクタ 851"/>
        <xdr:cNvCxnSpPr/>
      </xdr:nvCxnSpPr>
      <xdr:spPr>
        <a:xfrm flipV="1">
          <a:off x="18656300" y="13448621"/>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108217</xdr:rowOff>
    </xdr:from>
    <xdr:to>
      <xdr:col>32</xdr:col>
      <xdr:colOff>238125</xdr:colOff>
      <xdr:row>78</xdr:row>
      <xdr:rowOff>38367</xdr:rowOff>
    </xdr:to>
    <xdr:sp macro="" textlink="">
      <xdr:nvSpPr>
        <xdr:cNvPr id="862" name="円/楕円 861"/>
        <xdr:cNvSpPr/>
      </xdr:nvSpPr>
      <xdr:spPr>
        <a:xfrm>
          <a:off x="221107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86644</xdr:rowOff>
    </xdr:from>
    <xdr:ext cx="534377" cy="259045"/>
    <xdr:sp macro="" textlink="">
      <xdr:nvSpPr>
        <xdr:cNvPr id="863" name="繰出金該当値テキスト"/>
        <xdr:cNvSpPr txBox="1"/>
      </xdr:nvSpPr>
      <xdr:spPr>
        <a:xfrm>
          <a:off x="22212300" y="132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145307</xdr:rowOff>
    </xdr:from>
    <xdr:to>
      <xdr:col>31</xdr:col>
      <xdr:colOff>85725</xdr:colOff>
      <xdr:row>78</xdr:row>
      <xdr:rowOff>75457</xdr:rowOff>
    </xdr:to>
    <xdr:sp macro="" textlink="">
      <xdr:nvSpPr>
        <xdr:cNvPr id="864" name="円/楕円 863"/>
        <xdr:cNvSpPr/>
      </xdr:nvSpPr>
      <xdr:spPr>
        <a:xfrm>
          <a:off x="21272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66584</xdr:rowOff>
    </xdr:from>
    <xdr:ext cx="534377" cy="259045"/>
    <xdr:sp macro="" textlink="">
      <xdr:nvSpPr>
        <xdr:cNvPr id="865" name="テキスト ボックス 864"/>
        <xdr:cNvSpPr txBox="1"/>
      </xdr:nvSpPr>
      <xdr:spPr>
        <a:xfrm>
          <a:off x="21056111" y="13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4947</xdr:rowOff>
    </xdr:from>
    <xdr:to>
      <xdr:col>29</xdr:col>
      <xdr:colOff>568325</xdr:colOff>
      <xdr:row>78</xdr:row>
      <xdr:rowOff>106547</xdr:rowOff>
    </xdr:to>
    <xdr:sp macro="" textlink="">
      <xdr:nvSpPr>
        <xdr:cNvPr id="866" name="円/楕円 865"/>
        <xdr:cNvSpPr/>
      </xdr:nvSpPr>
      <xdr:spPr>
        <a:xfrm>
          <a:off x="20383500" y="133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97674</xdr:rowOff>
    </xdr:from>
    <xdr:ext cx="534377" cy="259045"/>
    <xdr:sp macro="" textlink="">
      <xdr:nvSpPr>
        <xdr:cNvPr id="867" name="テキスト ボックス 866"/>
        <xdr:cNvSpPr txBox="1"/>
      </xdr:nvSpPr>
      <xdr:spPr>
        <a:xfrm>
          <a:off x="20167111" y="134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24721</xdr:rowOff>
    </xdr:from>
    <xdr:to>
      <xdr:col>28</xdr:col>
      <xdr:colOff>365125</xdr:colOff>
      <xdr:row>78</xdr:row>
      <xdr:rowOff>126321</xdr:rowOff>
    </xdr:to>
    <xdr:sp macro="" textlink="">
      <xdr:nvSpPr>
        <xdr:cNvPr id="868" name="円/楕円 867"/>
        <xdr:cNvSpPr/>
      </xdr:nvSpPr>
      <xdr:spPr>
        <a:xfrm>
          <a:off x="19494500" y="133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117448</xdr:rowOff>
    </xdr:from>
    <xdr:ext cx="534377" cy="259045"/>
    <xdr:sp macro="" textlink="">
      <xdr:nvSpPr>
        <xdr:cNvPr id="869" name="テキスト ボックス 868"/>
        <xdr:cNvSpPr txBox="1"/>
      </xdr:nvSpPr>
      <xdr:spPr>
        <a:xfrm>
          <a:off x="19278111" y="134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59696</xdr:rowOff>
    </xdr:from>
    <xdr:to>
      <xdr:col>27</xdr:col>
      <xdr:colOff>161925</xdr:colOff>
      <xdr:row>78</xdr:row>
      <xdr:rowOff>161296</xdr:rowOff>
    </xdr:to>
    <xdr:sp macro="" textlink="">
      <xdr:nvSpPr>
        <xdr:cNvPr id="870" name="円/楕円 869"/>
        <xdr:cNvSpPr/>
      </xdr:nvSpPr>
      <xdr:spPr>
        <a:xfrm>
          <a:off x="18605500" y="13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152423</xdr:rowOff>
    </xdr:from>
    <xdr:ext cx="534377" cy="259045"/>
    <xdr:sp macro="" textlink="">
      <xdr:nvSpPr>
        <xdr:cNvPr id="871" name="テキスト ボックス 870"/>
        <xdr:cNvSpPr txBox="1"/>
      </xdr:nvSpPr>
      <xdr:spPr>
        <a:xfrm>
          <a:off x="18389111" y="135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人件費は住民一人当たり６２，０３９円となっており、前年度比で約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円改善されている。これは前年度に退職者のピークを迎えたことで退職金の支出が大きかったことによる。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また、類似団体平均よりは低いが愛知県平均と比較して一人当たりコストが高い状況となっている。これはごみ処理業務や消防業務、保育所業務の大部分を直営で行っており、こうした部分での職員数が多いことが理由として挙げられる。</a:t>
          </a:r>
          <a:r>
            <a:rPr lang="ja-JP" altLang="ja-JP" sz="1100" b="0" i="0" baseline="0">
              <a:solidFill>
                <a:schemeClr val="dk1"/>
              </a:solidFill>
              <a:effectLst/>
              <a:latin typeface="+mn-lt"/>
              <a:ea typeface="+mn-ea"/>
              <a:cs typeface="+mn-cs"/>
            </a:rPr>
            <a:t>今後は、業務の質と量に対応した職員の適正配置に努め、民間でも実施可能な業務については委託を検討するなど、人件費の抑制につとめる。一方で、補助費等は類似団体平均、愛知県平均と比較して大幅に下回っている。</a:t>
          </a:r>
          <a:r>
            <a:rPr kumimoji="1" lang="ja-JP" altLang="ja-JP" sz="1100">
              <a:solidFill>
                <a:schemeClr val="dk1"/>
              </a:solidFill>
              <a:effectLst/>
              <a:latin typeface="+mn-lt"/>
              <a:ea typeface="+mn-ea"/>
              <a:cs typeface="+mn-cs"/>
            </a:rPr>
            <a:t>これは</a:t>
          </a:r>
          <a:r>
            <a:rPr kumimoji="1" lang="ja-JP" altLang="ja-JP" sz="1100">
              <a:solidFill>
                <a:sysClr val="windowText" lastClr="000000"/>
              </a:solidFill>
              <a:effectLst/>
              <a:latin typeface="+mn-lt"/>
              <a:ea typeface="+mn-ea"/>
              <a:cs typeface="+mn-cs"/>
            </a:rPr>
            <a:t>病院事業会計及び下水道事業特別会計</a:t>
          </a:r>
          <a:r>
            <a:rPr kumimoji="1" lang="ja-JP" altLang="ja-JP" sz="1100">
              <a:solidFill>
                <a:schemeClr val="dk1"/>
              </a:solidFill>
              <a:effectLst/>
              <a:latin typeface="+mn-lt"/>
              <a:ea typeface="+mn-ea"/>
              <a:cs typeface="+mn-cs"/>
            </a:rPr>
            <a:t>への繰出しを、モーターボート競走事業から直接行っていることが要因である。また、類似団体との比較では、ごみ処理業務や消防業務を直営で行っていることから、一部事務組合への負担金が低くなっていることも要因として挙げられる。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36340</xdr:rowOff>
    </xdr:from>
    <xdr:to>
      <xdr:col>6</xdr:col>
      <xdr:colOff>511175</xdr:colOff>
      <xdr:row>38</xdr:row>
      <xdr:rowOff>70140</xdr:rowOff>
    </xdr:to>
    <xdr:cxnSp macro="">
      <xdr:nvCxnSpPr>
        <xdr:cNvPr id="63" name="直線コネクタ 62"/>
        <xdr:cNvCxnSpPr/>
      </xdr:nvCxnSpPr>
      <xdr:spPr>
        <a:xfrm>
          <a:off x="3797300" y="6551440"/>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36340</xdr:rowOff>
    </xdr:from>
    <xdr:to>
      <xdr:col>5</xdr:col>
      <xdr:colOff>358775</xdr:colOff>
      <xdr:row>38</xdr:row>
      <xdr:rowOff>48913</xdr:rowOff>
    </xdr:to>
    <xdr:cxnSp macro="">
      <xdr:nvCxnSpPr>
        <xdr:cNvPr id="66" name="直線コネクタ 65"/>
        <xdr:cNvCxnSpPr/>
      </xdr:nvCxnSpPr>
      <xdr:spPr>
        <a:xfrm flipV="1">
          <a:off x="2908300" y="655144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48913</xdr:rowOff>
    </xdr:from>
    <xdr:to>
      <xdr:col>4</xdr:col>
      <xdr:colOff>155575</xdr:colOff>
      <xdr:row>38</xdr:row>
      <xdr:rowOff>51199</xdr:rowOff>
    </xdr:to>
    <xdr:cxnSp macro="">
      <xdr:nvCxnSpPr>
        <xdr:cNvPr id="69" name="直線コネクタ 68"/>
        <xdr:cNvCxnSpPr/>
      </xdr:nvCxnSpPr>
      <xdr:spPr>
        <a:xfrm flipV="1">
          <a:off x="2019300" y="65640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43852</xdr:rowOff>
    </xdr:from>
    <xdr:to>
      <xdr:col>2</xdr:col>
      <xdr:colOff>638175</xdr:colOff>
      <xdr:row>38</xdr:row>
      <xdr:rowOff>51199</xdr:rowOff>
    </xdr:to>
    <xdr:cxnSp macro="">
      <xdr:nvCxnSpPr>
        <xdr:cNvPr id="72" name="直線コネクタ 71"/>
        <xdr:cNvCxnSpPr/>
      </xdr:nvCxnSpPr>
      <xdr:spPr>
        <a:xfrm>
          <a:off x="1130300" y="6558952"/>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19340</xdr:rowOff>
    </xdr:from>
    <xdr:to>
      <xdr:col>6</xdr:col>
      <xdr:colOff>561975</xdr:colOff>
      <xdr:row>38</xdr:row>
      <xdr:rowOff>120940</xdr:rowOff>
    </xdr:to>
    <xdr:sp macro="" textlink="">
      <xdr:nvSpPr>
        <xdr:cNvPr id="82" name="円/楕円 81"/>
        <xdr:cNvSpPr/>
      </xdr:nvSpPr>
      <xdr:spPr>
        <a:xfrm>
          <a:off x="4584700" y="6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169217</xdr:rowOff>
    </xdr:from>
    <xdr:ext cx="469744" cy="259045"/>
    <xdr:sp macro="" textlink="">
      <xdr:nvSpPr>
        <xdr:cNvPr id="83" name="議会費該当値テキスト"/>
        <xdr:cNvSpPr txBox="1"/>
      </xdr:nvSpPr>
      <xdr:spPr>
        <a:xfrm>
          <a:off x="4686300" y="651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156990</xdr:rowOff>
    </xdr:from>
    <xdr:to>
      <xdr:col>5</xdr:col>
      <xdr:colOff>409575</xdr:colOff>
      <xdr:row>38</xdr:row>
      <xdr:rowOff>87140</xdr:rowOff>
    </xdr:to>
    <xdr:sp macro="" textlink="">
      <xdr:nvSpPr>
        <xdr:cNvPr id="84" name="円/楕円 83"/>
        <xdr:cNvSpPr/>
      </xdr:nvSpPr>
      <xdr:spPr>
        <a:xfrm>
          <a:off x="37465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78267</xdr:rowOff>
    </xdr:from>
    <xdr:ext cx="469744" cy="259045"/>
    <xdr:sp macro="" textlink="">
      <xdr:nvSpPr>
        <xdr:cNvPr id="85" name="テキスト ボックス 84"/>
        <xdr:cNvSpPr txBox="1"/>
      </xdr:nvSpPr>
      <xdr:spPr>
        <a:xfrm>
          <a:off x="3562427" y="65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169563</xdr:rowOff>
    </xdr:from>
    <xdr:to>
      <xdr:col>4</xdr:col>
      <xdr:colOff>206375</xdr:colOff>
      <xdr:row>38</xdr:row>
      <xdr:rowOff>99713</xdr:rowOff>
    </xdr:to>
    <xdr:sp macro="" textlink="">
      <xdr:nvSpPr>
        <xdr:cNvPr id="86" name="円/楕円 85"/>
        <xdr:cNvSpPr/>
      </xdr:nvSpPr>
      <xdr:spPr>
        <a:xfrm>
          <a:off x="2857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90840</xdr:rowOff>
    </xdr:from>
    <xdr:ext cx="469744" cy="259045"/>
    <xdr:sp macro="" textlink="">
      <xdr:nvSpPr>
        <xdr:cNvPr id="87" name="テキスト ボックス 86"/>
        <xdr:cNvSpPr txBox="1"/>
      </xdr:nvSpPr>
      <xdr:spPr>
        <a:xfrm>
          <a:off x="2673427" y="660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399</xdr:rowOff>
    </xdr:from>
    <xdr:to>
      <xdr:col>3</xdr:col>
      <xdr:colOff>3175</xdr:colOff>
      <xdr:row>38</xdr:row>
      <xdr:rowOff>101999</xdr:rowOff>
    </xdr:to>
    <xdr:sp macro="" textlink="">
      <xdr:nvSpPr>
        <xdr:cNvPr id="88" name="円/楕円 87"/>
        <xdr:cNvSpPr/>
      </xdr:nvSpPr>
      <xdr:spPr>
        <a:xfrm>
          <a:off x="19685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93126</xdr:rowOff>
    </xdr:from>
    <xdr:ext cx="469744" cy="259045"/>
    <xdr:sp macro="" textlink="">
      <xdr:nvSpPr>
        <xdr:cNvPr id="89" name="テキスト ボックス 88"/>
        <xdr:cNvSpPr txBox="1"/>
      </xdr:nvSpPr>
      <xdr:spPr>
        <a:xfrm>
          <a:off x="1784427" y="66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164502</xdr:rowOff>
    </xdr:from>
    <xdr:to>
      <xdr:col>1</xdr:col>
      <xdr:colOff>485775</xdr:colOff>
      <xdr:row>38</xdr:row>
      <xdr:rowOff>94652</xdr:rowOff>
    </xdr:to>
    <xdr:sp macro="" textlink="">
      <xdr:nvSpPr>
        <xdr:cNvPr id="90" name="円/楕円 89"/>
        <xdr:cNvSpPr/>
      </xdr:nvSpPr>
      <xdr:spPr>
        <a:xfrm>
          <a:off x="1079500" y="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85779</xdr:rowOff>
    </xdr:from>
    <xdr:ext cx="469744" cy="259045"/>
    <xdr:sp macro="" textlink="">
      <xdr:nvSpPr>
        <xdr:cNvPr id="91" name="テキスト ボックス 90"/>
        <xdr:cNvSpPr txBox="1"/>
      </xdr:nvSpPr>
      <xdr:spPr>
        <a:xfrm>
          <a:off x="895427" y="66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79382</xdr:rowOff>
    </xdr:from>
    <xdr:to>
      <xdr:col>6</xdr:col>
      <xdr:colOff>511175</xdr:colOff>
      <xdr:row>58</xdr:row>
      <xdr:rowOff>116814</xdr:rowOff>
    </xdr:to>
    <xdr:cxnSp macro="">
      <xdr:nvCxnSpPr>
        <xdr:cNvPr id="122" name="直線コネクタ 121"/>
        <xdr:cNvCxnSpPr/>
      </xdr:nvCxnSpPr>
      <xdr:spPr>
        <a:xfrm>
          <a:off x="3797300" y="10023482"/>
          <a:ext cx="8382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79382</xdr:rowOff>
    </xdr:from>
    <xdr:to>
      <xdr:col>5</xdr:col>
      <xdr:colOff>358775</xdr:colOff>
      <xdr:row>58</xdr:row>
      <xdr:rowOff>132313</xdr:rowOff>
    </xdr:to>
    <xdr:cxnSp macro="">
      <xdr:nvCxnSpPr>
        <xdr:cNvPr id="125" name="直線コネクタ 124"/>
        <xdr:cNvCxnSpPr/>
      </xdr:nvCxnSpPr>
      <xdr:spPr>
        <a:xfrm flipV="1">
          <a:off x="2908300" y="10023482"/>
          <a:ext cx="889000" cy="5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130448</xdr:rowOff>
    </xdr:from>
    <xdr:to>
      <xdr:col>4</xdr:col>
      <xdr:colOff>155575</xdr:colOff>
      <xdr:row>58</xdr:row>
      <xdr:rowOff>132313</xdr:rowOff>
    </xdr:to>
    <xdr:cxnSp macro="">
      <xdr:nvCxnSpPr>
        <xdr:cNvPr id="128" name="直線コネクタ 127"/>
        <xdr:cNvCxnSpPr/>
      </xdr:nvCxnSpPr>
      <xdr:spPr>
        <a:xfrm>
          <a:off x="2019300" y="1007454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113486</xdr:rowOff>
    </xdr:from>
    <xdr:to>
      <xdr:col>2</xdr:col>
      <xdr:colOff>638175</xdr:colOff>
      <xdr:row>58</xdr:row>
      <xdr:rowOff>130448</xdr:rowOff>
    </xdr:to>
    <xdr:cxnSp macro="">
      <xdr:nvCxnSpPr>
        <xdr:cNvPr id="131" name="直線コネクタ 130"/>
        <xdr:cNvCxnSpPr/>
      </xdr:nvCxnSpPr>
      <xdr:spPr>
        <a:xfrm>
          <a:off x="1130300" y="10057586"/>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66014</xdr:rowOff>
    </xdr:from>
    <xdr:to>
      <xdr:col>6</xdr:col>
      <xdr:colOff>561975</xdr:colOff>
      <xdr:row>58</xdr:row>
      <xdr:rowOff>167614</xdr:rowOff>
    </xdr:to>
    <xdr:sp macro="" textlink="">
      <xdr:nvSpPr>
        <xdr:cNvPr id="141" name="円/楕円 140"/>
        <xdr:cNvSpPr/>
      </xdr:nvSpPr>
      <xdr:spPr>
        <a:xfrm>
          <a:off x="4584700" y="100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28582</xdr:rowOff>
    </xdr:from>
    <xdr:to>
      <xdr:col>5</xdr:col>
      <xdr:colOff>409575</xdr:colOff>
      <xdr:row>58</xdr:row>
      <xdr:rowOff>130182</xdr:rowOff>
    </xdr:to>
    <xdr:sp macro="" textlink="">
      <xdr:nvSpPr>
        <xdr:cNvPr id="143" name="円/楕円 142"/>
        <xdr:cNvSpPr/>
      </xdr:nvSpPr>
      <xdr:spPr>
        <a:xfrm>
          <a:off x="3746500" y="99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146709</xdr:rowOff>
    </xdr:from>
    <xdr:ext cx="534377" cy="259045"/>
    <xdr:sp macro="" textlink="">
      <xdr:nvSpPr>
        <xdr:cNvPr id="144" name="テキスト ボックス 143"/>
        <xdr:cNvSpPr txBox="1"/>
      </xdr:nvSpPr>
      <xdr:spPr>
        <a:xfrm>
          <a:off x="3530111" y="97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81513</xdr:rowOff>
    </xdr:from>
    <xdr:to>
      <xdr:col>4</xdr:col>
      <xdr:colOff>206375</xdr:colOff>
      <xdr:row>59</xdr:row>
      <xdr:rowOff>11663</xdr:rowOff>
    </xdr:to>
    <xdr:sp macro="" textlink="">
      <xdr:nvSpPr>
        <xdr:cNvPr id="145" name="円/楕円 144"/>
        <xdr:cNvSpPr/>
      </xdr:nvSpPr>
      <xdr:spPr>
        <a:xfrm>
          <a:off x="2857500" y="100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2790</xdr:rowOff>
    </xdr:from>
    <xdr:ext cx="534377" cy="259045"/>
    <xdr:sp macro="" textlink="">
      <xdr:nvSpPr>
        <xdr:cNvPr id="146" name="テキスト ボックス 145"/>
        <xdr:cNvSpPr txBox="1"/>
      </xdr:nvSpPr>
      <xdr:spPr>
        <a:xfrm>
          <a:off x="2641111" y="101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79648</xdr:rowOff>
    </xdr:from>
    <xdr:to>
      <xdr:col>3</xdr:col>
      <xdr:colOff>3175</xdr:colOff>
      <xdr:row>59</xdr:row>
      <xdr:rowOff>9798</xdr:rowOff>
    </xdr:to>
    <xdr:sp macro="" textlink="">
      <xdr:nvSpPr>
        <xdr:cNvPr id="147" name="円/楕円 146"/>
        <xdr:cNvSpPr/>
      </xdr:nvSpPr>
      <xdr:spPr>
        <a:xfrm>
          <a:off x="1968500" y="10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925</xdr:rowOff>
    </xdr:from>
    <xdr:ext cx="534377" cy="259045"/>
    <xdr:sp macro="" textlink="">
      <xdr:nvSpPr>
        <xdr:cNvPr id="148" name="テキスト ボックス 147"/>
        <xdr:cNvSpPr txBox="1"/>
      </xdr:nvSpPr>
      <xdr:spPr>
        <a:xfrm>
          <a:off x="1752111" y="101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62686</xdr:rowOff>
    </xdr:from>
    <xdr:to>
      <xdr:col>1</xdr:col>
      <xdr:colOff>485775</xdr:colOff>
      <xdr:row>58</xdr:row>
      <xdr:rowOff>164286</xdr:rowOff>
    </xdr:to>
    <xdr:sp macro="" textlink="">
      <xdr:nvSpPr>
        <xdr:cNvPr id="149" name="円/楕円 148"/>
        <xdr:cNvSpPr/>
      </xdr:nvSpPr>
      <xdr:spPr>
        <a:xfrm>
          <a:off x="1079500" y="100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155413</xdr:rowOff>
    </xdr:from>
    <xdr:ext cx="534377" cy="259045"/>
    <xdr:sp macro="" textlink="">
      <xdr:nvSpPr>
        <xdr:cNvPr id="150" name="テキスト ボックス 149"/>
        <xdr:cNvSpPr txBox="1"/>
      </xdr:nvSpPr>
      <xdr:spPr>
        <a:xfrm>
          <a:off x="863111" y="100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68162</xdr:rowOff>
    </xdr:from>
    <xdr:to>
      <xdr:col>6</xdr:col>
      <xdr:colOff>511175</xdr:colOff>
      <xdr:row>78</xdr:row>
      <xdr:rowOff>75465</xdr:rowOff>
    </xdr:to>
    <xdr:cxnSp macro="">
      <xdr:nvCxnSpPr>
        <xdr:cNvPr id="181" name="直線コネクタ 180"/>
        <xdr:cNvCxnSpPr/>
      </xdr:nvCxnSpPr>
      <xdr:spPr>
        <a:xfrm flipV="1">
          <a:off x="3797300" y="13441262"/>
          <a:ext cx="8382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71932</xdr:rowOff>
    </xdr:from>
    <xdr:to>
      <xdr:col>5</xdr:col>
      <xdr:colOff>358775</xdr:colOff>
      <xdr:row>78</xdr:row>
      <xdr:rowOff>75465</xdr:rowOff>
    </xdr:to>
    <xdr:cxnSp macro="">
      <xdr:nvCxnSpPr>
        <xdr:cNvPr id="184" name="直線コネクタ 183"/>
        <xdr:cNvCxnSpPr/>
      </xdr:nvCxnSpPr>
      <xdr:spPr>
        <a:xfrm>
          <a:off x="2908300" y="13445032"/>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71932</xdr:rowOff>
    </xdr:from>
    <xdr:to>
      <xdr:col>4</xdr:col>
      <xdr:colOff>155575</xdr:colOff>
      <xdr:row>78</xdr:row>
      <xdr:rowOff>83804</xdr:rowOff>
    </xdr:to>
    <xdr:cxnSp macro="">
      <xdr:nvCxnSpPr>
        <xdr:cNvPr id="187" name="直線コネクタ 186"/>
        <xdr:cNvCxnSpPr/>
      </xdr:nvCxnSpPr>
      <xdr:spPr>
        <a:xfrm flipV="1">
          <a:off x="2019300" y="13445032"/>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83804</xdr:rowOff>
    </xdr:from>
    <xdr:to>
      <xdr:col>2</xdr:col>
      <xdr:colOff>638175</xdr:colOff>
      <xdr:row>78</xdr:row>
      <xdr:rowOff>88112</xdr:rowOff>
    </xdr:to>
    <xdr:cxnSp macro="">
      <xdr:nvCxnSpPr>
        <xdr:cNvPr id="190" name="直線コネクタ 189"/>
        <xdr:cNvCxnSpPr/>
      </xdr:nvCxnSpPr>
      <xdr:spPr>
        <a:xfrm flipV="1">
          <a:off x="1130300" y="13456904"/>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17362</xdr:rowOff>
    </xdr:from>
    <xdr:to>
      <xdr:col>6</xdr:col>
      <xdr:colOff>561975</xdr:colOff>
      <xdr:row>78</xdr:row>
      <xdr:rowOff>118962</xdr:rowOff>
    </xdr:to>
    <xdr:sp macro="" textlink="">
      <xdr:nvSpPr>
        <xdr:cNvPr id="200" name="円/楕円 199"/>
        <xdr:cNvSpPr/>
      </xdr:nvSpPr>
      <xdr:spPr>
        <a:xfrm>
          <a:off x="4584700" y="133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24665</xdr:rowOff>
    </xdr:from>
    <xdr:to>
      <xdr:col>5</xdr:col>
      <xdr:colOff>409575</xdr:colOff>
      <xdr:row>78</xdr:row>
      <xdr:rowOff>126265</xdr:rowOff>
    </xdr:to>
    <xdr:sp macro="" textlink="">
      <xdr:nvSpPr>
        <xdr:cNvPr id="202" name="円/楕円 201"/>
        <xdr:cNvSpPr/>
      </xdr:nvSpPr>
      <xdr:spPr>
        <a:xfrm>
          <a:off x="3746500" y="133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117392</xdr:rowOff>
    </xdr:from>
    <xdr:ext cx="599010" cy="259045"/>
    <xdr:sp macro="" textlink="">
      <xdr:nvSpPr>
        <xdr:cNvPr id="203" name="テキスト ボックス 202"/>
        <xdr:cNvSpPr txBox="1"/>
      </xdr:nvSpPr>
      <xdr:spPr>
        <a:xfrm>
          <a:off x="3497794" y="1349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21132</xdr:rowOff>
    </xdr:from>
    <xdr:to>
      <xdr:col>4</xdr:col>
      <xdr:colOff>206375</xdr:colOff>
      <xdr:row>78</xdr:row>
      <xdr:rowOff>122732</xdr:rowOff>
    </xdr:to>
    <xdr:sp macro="" textlink="">
      <xdr:nvSpPr>
        <xdr:cNvPr id="204" name="円/楕円 203"/>
        <xdr:cNvSpPr/>
      </xdr:nvSpPr>
      <xdr:spPr>
        <a:xfrm>
          <a:off x="2857500" y="13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113859</xdr:rowOff>
    </xdr:from>
    <xdr:ext cx="599010" cy="259045"/>
    <xdr:sp macro="" textlink="">
      <xdr:nvSpPr>
        <xdr:cNvPr id="205" name="テキスト ボックス 204"/>
        <xdr:cNvSpPr txBox="1"/>
      </xdr:nvSpPr>
      <xdr:spPr>
        <a:xfrm>
          <a:off x="2608794" y="1348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33004</xdr:rowOff>
    </xdr:from>
    <xdr:to>
      <xdr:col>3</xdr:col>
      <xdr:colOff>3175</xdr:colOff>
      <xdr:row>78</xdr:row>
      <xdr:rowOff>134604</xdr:rowOff>
    </xdr:to>
    <xdr:sp macro="" textlink="">
      <xdr:nvSpPr>
        <xdr:cNvPr id="206" name="円/楕円 205"/>
        <xdr:cNvSpPr/>
      </xdr:nvSpPr>
      <xdr:spPr>
        <a:xfrm>
          <a:off x="1968500" y="134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125731</xdr:rowOff>
    </xdr:from>
    <xdr:ext cx="599010" cy="259045"/>
    <xdr:sp macro="" textlink="">
      <xdr:nvSpPr>
        <xdr:cNvPr id="207" name="テキスト ボックス 206"/>
        <xdr:cNvSpPr txBox="1"/>
      </xdr:nvSpPr>
      <xdr:spPr>
        <a:xfrm>
          <a:off x="1719794" y="1349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37312</xdr:rowOff>
    </xdr:from>
    <xdr:to>
      <xdr:col>1</xdr:col>
      <xdr:colOff>485775</xdr:colOff>
      <xdr:row>78</xdr:row>
      <xdr:rowOff>138912</xdr:rowOff>
    </xdr:to>
    <xdr:sp macro="" textlink="">
      <xdr:nvSpPr>
        <xdr:cNvPr id="208" name="円/楕円 207"/>
        <xdr:cNvSpPr/>
      </xdr:nvSpPr>
      <xdr:spPr>
        <a:xfrm>
          <a:off x="1079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130039</xdr:rowOff>
    </xdr:from>
    <xdr:ext cx="599010" cy="259045"/>
    <xdr:sp macro="" textlink="">
      <xdr:nvSpPr>
        <xdr:cNvPr id="209" name="テキスト ボックス 208"/>
        <xdr:cNvSpPr txBox="1"/>
      </xdr:nvSpPr>
      <xdr:spPr>
        <a:xfrm>
          <a:off x="830794" y="1350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167875</xdr:rowOff>
    </xdr:from>
    <xdr:to>
      <xdr:col>6</xdr:col>
      <xdr:colOff>511175</xdr:colOff>
      <xdr:row>97</xdr:row>
      <xdr:rowOff>170732</xdr:rowOff>
    </xdr:to>
    <xdr:cxnSp macro="">
      <xdr:nvCxnSpPr>
        <xdr:cNvPr id="239" name="直線コネクタ 238"/>
        <xdr:cNvCxnSpPr/>
      </xdr:nvCxnSpPr>
      <xdr:spPr>
        <a:xfrm>
          <a:off x="3797300" y="167985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167875</xdr:rowOff>
    </xdr:from>
    <xdr:to>
      <xdr:col>5</xdr:col>
      <xdr:colOff>358775</xdr:colOff>
      <xdr:row>98</xdr:row>
      <xdr:rowOff>16142</xdr:rowOff>
    </xdr:to>
    <xdr:cxnSp macro="">
      <xdr:nvCxnSpPr>
        <xdr:cNvPr id="242" name="直線コネクタ 241"/>
        <xdr:cNvCxnSpPr/>
      </xdr:nvCxnSpPr>
      <xdr:spPr>
        <a:xfrm flipV="1">
          <a:off x="2908300" y="16798525"/>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16142</xdr:rowOff>
    </xdr:from>
    <xdr:to>
      <xdr:col>4</xdr:col>
      <xdr:colOff>155575</xdr:colOff>
      <xdr:row>98</xdr:row>
      <xdr:rowOff>71310</xdr:rowOff>
    </xdr:to>
    <xdr:cxnSp macro="">
      <xdr:nvCxnSpPr>
        <xdr:cNvPr id="245" name="直線コネクタ 244"/>
        <xdr:cNvCxnSpPr/>
      </xdr:nvCxnSpPr>
      <xdr:spPr>
        <a:xfrm flipV="1">
          <a:off x="2019300" y="16818242"/>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28790</xdr:rowOff>
    </xdr:from>
    <xdr:to>
      <xdr:col>2</xdr:col>
      <xdr:colOff>638175</xdr:colOff>
      <xdr:row>98</xdr:row>
      <xdr:rowOff>71310</xdr:rowOff>
    </xdr:to>
    <xdr:cxnSp macro="">
      <xdr:nvCxnSpPr>
        <xdr:cNvPr id="248" name="直線コネクタ 247"/>
        <xdr:cNvCxnSpPr/>
      </xdr:nvCxnSpPr>
      <xdr:spPr>
        <a:xfrm>
          <a:off x="1130300" y="1683089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119932</xdr:rowOff>
    </xdr:from>
    <xdr:to>
      <xdr:col>6</xdr:col>
      <xdr:colOff>561975</xdr:colOff>
      <xdr:row>98</xdr:row>
      <xdr:rowOff>50082</xdr:rowOff>
    </xdr:to>
    <xdr:sp macro="" textlink="">
      <xdr:nvSpPr>
        <xdr:cNvPr id="258" name="円/楕円 257"/>
        <xdr:cNvSpPr/>
      </xdr:nvSpPr>
      <xdr:spPr>
        <a:xfrm>
          <a:off x="4584700" y="167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98359</xdr:rowOff>
    </xdr:from>
    <xdr:ext cx="534377" cy="259045"/>
    <xdr:sp macro="" textlink="">
      <xdr:nvSpPr>
        <xdr:cNvPr id="259" name="衛生費該当値テキスト"/>
        <xdr:cNvSpPr txBox="1"/>
      </xdr:nvSpPr>
      <xdr:spPr>
        <a:xfrm>
          <a:off x="4686300" y="167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117075</xdr:rowOff>
    </xdr:from>
    <xdr:to>
      <xdr:col>5</xdr:col>
      <xdr:colOff>409575</xdr:colOff>
      <xdr:row>98</xdr:row>
      <xdr:rowOff>47225</xdr:rowOff>
    </xdr:to>
    <xdr:sp macro="" textlink="">
      <xdr:nvSpPr>
        <xdr:cNvPr id="260" name="円/楕円 259"/>
        <xdr:cNvSpPr/>
      </xdr:nvSpPr>
      <xdr:spPr>
        <a:xfrm>
          <a:off x="3746500" y="16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38352</xdr:rowOff>
    </xdr:from>
    <xdr:ext cx="534377" cy="259045"/>
    <xdr:sp macro="" textlink="">
      <xdr:nvSpPr>
        <xdr:cNvPr id="261" name="テキスト ボックス 260"/>
        <xdr:cNvSpPr txBox="1"/>
      </xdr:nvSpPr>
      <xdr:spPr>
        <a:xfrm>
          <a:off x="3530111" y="168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136792</xdr:rowOff>
    </xdr:from>
    <xdr:to>
      <xdr:col>4</xdr:col>
      <xdr:colOff>206375</xdr:colOff>
      <xdr:row>98</xdr:row>
      <xdr:rowOff>66942</xdr:rowOff>
    </xdr:to>
    <xdr:sp macro="" textlink="">
      <xdr:nvSpPr>
        <xdr:cNvPr id="262" name="円/楕円 261"/>
        <xdr:cNvSpPr/>
      </xdr:nvSpPr>
      <xdr:spPr>
        <a:xfrm>
          <a:off x="2857500" y="167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58069</xdr:rowOff>
    </xdr:from>
    <xdr:ext cx="534377" cy="259045"/>
    <xdr:sp macro="" textlink="">
      <xdr:nvSpPr>
        <xdr:cNvPr id="263" name="テキスト ボックス 262"/>
        <xdr:cNvSpPr txBox="1"/>
      </xdr:nvSpPr>
      <xdr:spPr>
        <a:xfrm>
          <a:off x="2641111" y="168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20510</xdr:rowOff>
    </xdr:from>
    <xdr:to>
      <xdr:col>3</xdr:col>
      <xdr:colOff>3175</xdr:colOff>
      <xdr:row>98</xdr:row>
      <xdr:rowOff>122110</xdr:rowOff>
    </xdr:to>
    <xdr:sp macro="" textlink="">
      <xdr:nvSpPr>
        <xdr:cNvPr id="264" name="円/楕円 263"/>
        <xdr:cNvSpPr/>
      </xdr:nvSpPr>
      <xdr:spPr>
        <a:xfrm>
          <a:off x="1968500" y="168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113237</xdr:rowOff>
    </xdr:from>
    <xdr:ext cx="534377" cy="259045"/>
    <xdr:sp macro="" textlink="">
      <xdr:nvSpPr>
        <xdr:cNvPr id="265" name="テキスト ボックス 264"/>
        <xdr:cNvSpPr txBox="1"/>
      </xdr:nvSpPr>
      <xdr:spPr>
        <a:xfrm>
          <a:off x="1752111"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149440</xdr:rowOff>
    </xdr:from>
    <xdr:to>
      <xdr:col>1</xdr:col>
      <xdr:colOff>485775</xdr:colOff>
      <xdr:row>98</xdr:row>
      <xdr:rowOff>79590</xdr:rowOff>
    </xdr:to>
    <xdr:sp macro="" textlink="">
      <xdr:nvSpPr>
        <xdr:cNvPr id="266" name="円/楕円 265"/>
        <xdr:cNvSpPr/>
      </xdr:nvSpPr>
      <xdr:spPr>
        <a:xfrm>
          <a:off x="1079500" y="167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70717</xdr:rowOff>
    </xdr:from>
    <xdr:ext cx="534377" cy="259045"/>
    <xdr:sp macro="" textlink="">
      <xdr:nvSpPr>
        <xdr:cNvPr id="267" name="テキスト ボックス 266"/>
        <xdr:cNvSpPr txBox="1"/>
      </xdr:nvSpPr>
      <xdr:spPr>
        <a:xfrm>
          <a:off x="863111" y="168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97500</xdr:rowOff>
    </xdr:from>
    <xdr:to>
      <xdr:col>15</xdr:col>
      <xdr:colOff>180975</xdr:colOff>
      <xdr:row>38</xdr:row>
      <xdr:rowOff>101981</xdr:rowOff>
    </xdr:to>
    <xdr:cxnSp macro="">
      <xdr:nvCxnSpPr>
        <xdr:cNvPr id="294" name="直線コネクタ 293"/>
        <xdr:cNvCxnSpPr/>
      </xdr:nvCxnSpPr>
      <xdr:spPr>
        <a:xfrm flipV="1">
          <a:off x="9639300" y="6612600"/>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80996</xdr:rowOff>
    </xdr:from>
    <xdr:to>
      <xdr:col>14</xdr:col>
      <xdr:colOff>28575</xdr:colOff>
      <xdr:row>38</xdr:row>
      <xdr:rowOff>101981</xdr:rowOff>
    </xdr:to>
    <xdr:cxnSp macro="">
      <xdr:nvCxnSpPr>
        <xdr:cNvPr id="297" name="直線コネクタ 296"/>
        <xdr:cNvCxnSpPr/>
      </xdr:nvCxnSpPr>
      <xdr:spPr>
        <a:xfrm>
          <a:off x="8750300" y="659609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80996</xdr:rowOff>
    </xdr:from>
    <xdr:to>
      <xdr:col>12</xdr:col>
      <xdr:colOff>511175</xdr:colOff>
      <xdr:row>38</xdr:row>
      <xdr:rowOff>87213</xdr:rowOff>
    </xdr:to>
    <xdr:cxnSp macro="">
      <xdr:nvCxnSpPr>
        <xdr:cNvPr id="300" name="直線コネクタ 299"/>
        <xdr:cNvCxnSpPr/>
      </xdr:nvCxnSpPr>
      <xdr:spPr>
        <a:xfrm flipV="1">
          <a:off x="7861300" y="6596096"/>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80538</xdr:rowOff>
    </xdr:from>
    <xdr:to>
      <xdr:col>11</xdr:col>
      <xdr:colOff>307975</xdr:colOff>
      <xdr:row>38</xdr:row>
      <xdr:rowOff>87213</xdr:rowOff>
    </xdr:to>
    <xdr:cxnSp macro="">
      <xdr:nvCxnSpPr>
        <xdr:cNvPr id="303" name="直線コネクタ 302"/>
        <xdr:cNvCxnSpPr/>
      </xdr:nvCxnSpPr>
      <xdr:spPr>
        <a:xfrm>
          <a:off x="6972300" y="659563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46700</xdr:rowOff>
    </xdr:from>
    <xdr:to>
      <xdr:col>15</xdr:col>
      <xdr:colOff>231775</xdr:colOff>
      <xdr:row>38</xdr:row>
      <xdr:rowOff>148300</xdr:rowOff>
    </xdr:to>
    <xdr:sp macro="" textlink="">
      <xdr:nvSpPr>
        <xdr:cNvPr id="313" name="円/楕円 312"/>
        <xdr:cNvSpPr/>
      </xdr:nvSpPr>
      <xdr:spPr>
        <a:xfrm>
          <a:off x="104267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51181</xdr:rowOff>
    </xdr:from>
    <xdr:to>
      <xdr:col>14</xdr:col>
      <xdr:colOff>79375</xdr:colOff>
      <xdr:row>38</xdr:row>
      <xdr:rowOff>152781</xdr:rowOff>
    </xdr:to>
    <xdr:sp macro="" textlink="">
      <xdr:nvSpPr>
        <xdr:cNvPr id="315" name="円/楕円 314"/>
        <xdr:cNvSpPr/>
      </xdr:nvSpPr>
      <xdr:spPr>
        <a:xfrm>
          <a:off x="9588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143908</xdr:rowOff>
    </xdr:from>
    <xdr:ext cx="378565" cy="259045"/>
    <xdr:sp macro="" textlink="">
      <xdr:nvSpPr>
        <xdr:cNvPr id="316" name="テキスト ボックス 315"/>
        <xdr:cNvSpPr txBox="1"/>
      </xdr:nvSpPr>
      <xdr:spPr>
        <a:xfrm>
          <a:off x="9450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30196</xdr:rowOff>
    </xdr:from>
    <xdr:to>
      <xdr:col>12</xdr:col>
      <xdr:colOff>561975</xdr:colOff>
      <xdr:row>38</xdr:row>
      <xdr:rowOff>131796</xdr:rowOff>
    </xdr:to>
    <xdr:sp macro="" textlink="">
      <xdr:nvSpPr>
        <xdr:cNvPr id="317" name="円/楕円 316"/>
        <xdr:cNvSpPr/>
      </xdr:nvSpPr>
      <xdr:spPr>
        <a:xfrm>
          <a:off x="8699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122923</xdr:rowOff>
    </xdr:from>
    <xdr:ext cx="469744" cy="259045"/>
    <xdr:sp macro="" textlink="">
      <xdr:nvSpPr>
        <xdr:cNvPr id="318" name="テキスト ボックス 317"/>
        <xdr:cNvSpPr txBox="1"/>
      </xdr:nvSpPr>
      <xdr:spPr>
        <a:xfrm>
          <a:off x="8515427" y="663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36413</xdr:rowOff>
    </xdr:from>
    <xdr:to>
      <xdr:col>11</xdr:col>
      <xdr:colOff>358775</xdr:colOff>
      <xdr:row>38</xdr:row>
      <xdr:rowOff>138013</xdr:rowOff>
    </xdr:to>
    <xdr:sp macro="" textlink="">
      <xdr:nvSpPr>
        <xdr:cNvPr id="319" name="円/楕円 318"/>
        <xdr:cNvSpPr/>
      </xdr:nvSpPr>
      <xdr:spPr>
        <a:xfrm>
          <a:off x="78105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129140</xdr:rowOff>
    </xdr:from>
    <xdr:ext cx="469744" cy="259045"/>
    <xdr:sp macro="" textlink="">
      <xdr:nvSpPr>
        <xdr:cNvPr id="320" name="テキスト ボックス 319"/>
        <xdr:cNvSpPr txBox="1"/>
      </xdr:nvSpPr>
      <xdr:spPr>
        <a:xfrm>
          <a:off x="7626427" y="66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29738</xdr:rowOff>
    </xdr:from>
    <xdr:to>
      <xdr:col>10</xdr:col>
      <xdr:colOff>155575</xdr:colOff>
      <xdr:row>38</xdr:row>
      <xdr:rowOff>131338</xdr:rowOff>
    </xdr:to>
    <xdr:sp macro="" textlink="">
      <xdr:nvSpPr>
        <xdr:cNvPr id="321" name="円/楕円 320"/>
        <xdr:cNvSpPr/>
      </xdr:nvSpPr>
      <xdr:spPr>
        <a:xfrm>
          <a:off x="6921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122465</xdr:rowOff>
    </xdr:from>
    <xdr:ext cx="469744" cy="259045"/>
    <xdr:sp macro="" textlink="">
      <xdr:nvSpPr>
        <xdr:cNvPr id="322" name="テキスト ボックス 321"/>
        <xdr:cNvSpPr txBox="1"/>
      </xdr:nvSpPr>
      <xdr:spPr>
        <a:xfrm>
          <a:off x="6737427" y="66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122486</xdr:rowOff>
    </xdr:from>
    <xdr:to>
      <xdr:col>15</xdr:col>
      <xdr:colOff>180975</xdr:colOff>
      <xdr:row>58</xdr:row>
      <xdr:rowOff>124923</xdr:rowOff>
    </xdr:to>
    <xdr:cxnSp macro="">
      <xdr:nvCxnSpPr>
        <xdr:cNvPr id="349" name="直線コネクタ 348"/>
        <xdr:cNvCxnSpPr/>
      </xdr:nvCxnSpPr>
      <xdr:spPr>
        <a:xfrm>
          <a:off x="9639300" y="10066586"/>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122486</xdr:rowOff>
    </xdr:from>
    <xdr:to>
      <xdr:col>14</xdr:col>
      <xdr:colOff>28575</xdr:colOff>
      <xdr:row>58</xdr:row>
      <xdr:rowOff>125764</xdr:rowOff>
    </xdr:to>
    <xdr:cxnSp macro="">
      <xdr:nvCxnSpPr>
        <xdr:cNvPr id="352" name="直線コネクタ 351"/>
        <xdr:cNvCxnSpPr/>
      </xdr:nvCxnSpPr>
      <xdr:spPr>
        <a:xfrm flipV="1">
          <a:off x="8750300" y="10066586"/>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125764</xdr:rowOff>
    </xdr:from>
    <xdr:to>
      <xdr:col>12</xdr:col>
      <xdr:colOff>511175</xdr:colOff>
      <xdr:row>58</xdr:row>
      <xdr:rowOff>126295</xdr:rowOff>
    </xdr:to>
    <xdr:cxnSp macro="">
      <xdr:nvCxnSpPr>
        <xdr:cNvPr id="355" name="直線コネクタ 354"/>
        <xdr:cNvCxnSpPr/>
      </xdr:nvCxnSpPr>
      <xdr:spPr>
        <a:xfrm flipV="1">
          <a:off x="7861300" y="10069864"/>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126295</xdr:rowOff>
    </xdr:from>
    <xdr:to>
      <xdr:col>11</xdr:col>
      <xdr:colOff>307975</xdr:colOff>
      <xdr:row>58</xdr:row>
      <xdr:rowOff>126354</xdr:rowOff>
    </xdr:to>
    <xdr:cxnSp macro="">
      <xdr:nvCxnSpPr>
        <xdr:cNvPr id="358" name="直線コネクタ 357"/>
        <xdr:cNvCxnSpPr/>
      </xdr:nvCxnSpPr>
      <xdr:spPr>
        <a:xfrm flipV="1">
          <a:off x="6972300" y="10070395"/>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74123</xdr:rowOff>
    </xdr:from>
    <xdr:to>
      <xdr:col>15</xdr:col>
      <xdr:colOff>231775</xdr:colOff>
      <xdr:row>59</xdr:row>
      <xdr:rowOff>4273</xdr:rowOff>
    </xdr:to>
    <xdr:sp macro="" textlink="">
      <xdr:nvSpPr>
        <xdr:cNvPr id="368" name="円/楕円 367"/>
        <xdr:cNvSpPr/>
      </xdr:nvSpPr>
      <xdr:spPr>
        <a:xfrm>
          <a:off x="10426700" y="100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71686</xdr:rowOff>
    </xdr:from>
    <xdr:to>
      <xdr:col>14</xdr:col>
      <xdr:colOff>79375</xdr:colOff>
      <xdr:row>59</xdr:row>
      <xdr:rowOff>1836</xdr:rowOff>
    </xdr:to>
    <xdr:sp macro="" textlink="">
      <xdr:nvSpPr>
        <xdr:cNvPr id="370" name="円/楕円 369"/>
        <xdr:cNvSpPr/>
      </xdr:nvSpPr>
      <xdr:spPr>
        <a:xfrm>
          <a:off x="9588500" y="100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164413</xdr:rowOff>
    </xdr:from>
    <xdr:ext cx="469744" cy="259045"/>
    <xdr:sp macro="" textlink="">
      <xdr:nvSpPr>
        <xdr:cNvPr id="371" name="テキスト ボックス 370"/>
        <xdr:cNvSpPr txBox="1"/>
      </xdr:nvSpPr>
      <xdr:spPr>
        <a:xfrm>
          <a:off x="9404427" y="101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74964</xdr:rowOff>
    </xdr:from>
    <xdr:to>
      <xdr:col>12</xdr:col>
      <xdr:colOff>561975</xdr:colOff>
      <xdr:row>59</xdr:row>
      <xdr:rowOff>5114</xdr:rowOff>
    </xdr:to>
    <xdr:sp macro="" textlink="">
      <xdr:nvSpPr>
        <xdr:cNvPr id="372" name="円/楕円 371"/>
        <xdr:cNvSpPr/>
      </xdr:nvSpPr>
      <xdr:spPr>
        <a:xfrm>
          <a:off x="8699500" y="100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167691</xdr:rowOff>
    </xdr:from>
    <xdr:ext cx="469744" cy="259045"/>
    <xdr:sp macro="" textlink="">
      <xdr:nvSpPr>
        <xdr:cNvPr id="373" name="テキスト ボックス 372"/>
        <xdr:cNvSpPr txBox="1"/>
      </xdr:nvSpPr>
      <xdr:spPr>
        <a:xfrm>
          <a:off x="8515427" y="10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75495</xdr:rowOff>
    </xdr:from>
    <xdr:to>
      <xdr:col>11</xdr:col>
      <xdr:colOff>358775</xdr:colOff>
      <xdr:row>59</xdr:row>
      <xdr:rowOff>5645</xdr:rowOff>
    </xdr:to>
    <xdr:sp macro="" textlink="">
      <xdr:nvSpPr>
        <xdr:cNvPr id="374" name="円/楕円 373"/>
        <xdr:cNvSpPr/>
      </xdr:nvSpPr>
      <xdr:spPr>
        <a:xfrm>
          <a:off x="7810500" y="100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168222</xdr:rowOff>
    </xdr:from>
    <xdr:ext cx="469744" cy="259045"/>
    <xdr:sp macro="" textlink="">
      <xdr:nvSpPr>
        <xdr:cNvPr id="375" name="テキスト ボックス 374"/>
        <xdr:cNvSpPr txBox="1"/>
      </xdr:nvSpPr>
      <xdr:spPr>
        <a:xfrm>
          <a:off x="7626427" y="101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75554</xdr:rowOff>
    </xdr:from>
    <xdr:to>
      <xdr:col>10</xdr:col>
      <xdr:colOff>155575</xdr:colOff>
      <xdr:row>59</xdr:row>
      <xdr:rowOff>5704</xdr:rowOff>
    </xdr:to>
    <xdr:sp macro="" textlink="">
      <xdr:nvSpPr>
        <xdr:cNvPr id="376" name="円/楕円 375"/>
        <xdr:cNvSpPr/>
      </xdr:nvSpPr>
      <xdr:spPr>
        <a:xfrm>
          <a:off x="6921500" y="100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168281</xdr:rowOff>
    </xdr:from>
    <xdr:ext cx="469744" cy="259045"/>
    <xdr:sp macro="" textlink="">
      <xdr:nvSpPr>
        <xdr:cNvPr id="377" name="テキスト ボックス 376"/>
        <xdr:cNvSpPr txBox="1"/>
      </xdr:nvSpPr>
      <xdr:spPr>
        <a:xfrm>
          <a:off x="6737427" y="1011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86116</xdr:rowOff>
    </xdr:from>
    <xdr:to>
      <xdr:col>15</xdr:col>
      <xdr:colOff>180975</xdr:colOff>
      <xdr:row>77</xdr:row>
      <xdr:rowOff>115057</xdr:rowOff>
    </xdr:to>
    <xdr:cxnSp macro="">
      <xdr:nvCxnSpPr>
        <xdr:cNvPr id="404" name="直線コネクタ 403"/>
        <xdr:cNvCxnSpPr/>
      </xdr:nvCxnSpPr>
      <xdr:spPr>
        <a:xfrm>
          <a:off x="9639300" y="13287766"/>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72377</xdr:rowOff>
    </xdr:from>
    <xdr:to>
      <xdr:col>14</xdr:col>
      <xdr:colOff>28575</xdr:colOff>
      <xdr:row>77</xdr:row>
      <xdr:rowOff>86116</xdr:rowOff>
    </xdr:to>
    <xdr:cxnSp macro="">
      <xdr:nvCxnSpPr>
        <xdr:cNvPr id="407" name="直線コネクタ 406"/>
        <xdr:cNvCxnSpPr/>
      </xdr:nvCxnSpPr>
      <xdr:spPr>
        <a:xfrm>
          <a:off x="8750300" y="13274027"/>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72377</xdr:rowOff>
    </xdr:from>
    <xdr:to>
      <xdr:col>12</xdr:col>
      <xdr:colOff>511175</xdr:colOff>
      <xdr:row>77</xdr:row>
      <xdr:rowOff>118235</xdr:rowOff>
    </xdr:to>
    <xdr:cxnSp macro="">
      <xdr:nvCxnSpPr>
        <xdr:cNvPr id="410" name="直線コネクタ 409"/>
        <xdr:cNvCxnSpPr/>
      </xdr:nvCxnSpPr>
      <xdr:spPr>
        <a:xfrm flipV="1">
          <a:off x="7861300" y="1327402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118235</xdr:rowOff>
    </xdr:from>
    <xdr:to>
      <xdr:col>11</xdr:col>
      <xdr:colOff>307975</xdr:colOff>
      <xdr:row>77</xdr:row>
      <xdr:rowOff>125253</xdr:rowOff>
    </xdr:to>
    <xdr:cxnSp macro="">
      <xdr:nvCxnSpPr>
        <xdr:cNvPr id="413" name="直線コネクタ 412"/>
        <xdr:cNvCxnSpPr/>
      </xdr:nvCxnSpPr>
      <xdr:spPr>
        <a:xfrm flipV="1">
          <a:off x="6972300" y="13319885"/>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64257</xdr:rowOff>
    </xdr:from>
    <xdr:to>
      <xdr:col>15</xdr:col>
      <xdr:colOff>231775</xdr:colOff>
      <xdr:row>77</xdr:row>
      <xdr:rowOff>165857</xdr:rowOff>
    </xdr:to>
    <xdr:sp macro="" textlink="">
      <xdr:nvSpPr>
        <xdr:cNvPr id="423" name="円/楕円 422"/>
        <xdr:cNvSpPr/>
      </xdr:nvSpPr>
      <xdr:spPr>
        <a:xfrm>
          <a:off x="10426700" y="132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42684</xdr:rowOff>
    </xdr:from>
    <xdr:ext cx="469744" cy="259045"/>
    <xdr:sp macro="" textlink="">
      <xdr:nvSpPr>
        <xdr:cNvPr id="424" name="商工費該当値テキスト"/>
        <xdr:cNvSpPr txBox="1"/>
      </xdr:nvSpPr>
      <xdr:spPr>
        <a:xfrm>
          <a:off x="10528300" y="1324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35316</xdr:rowOff>
    </xdr:from>
    <xdr:to>
      <xdr:col>14</xdr:col>
      <xdr:colOff>79375</xdr:colOff>
      <xdr:row>77</xdr:row>
      <xdr:rowOff>136916</xdr:rowOff>
    </xdr:to>
    <xdr:sp macro="" textlink="">
      <xdr:nvSpPr>
        <xdr:cNvPr id="425" name="円/楕円 424"/>
        <xdr:cNvSpPr/>
      </xdr:nvSpPr>
      <xdr:spPr>
        <a:xfrm>
          <a:off x="9588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128043</xdr:rowOff>
    </xdr:from>
    <xdr:ext cx="469744" cy="259045"/>
    <xdr:sp macro="" textlink="">
      <xdr:nvSpPr>
        <xdr:cNvPr id="426" name="テキスト ボックス 425"/>
        <xdr:cNvSpPr txBox="1"/>
      </xdr:nvSpPr>
      <xdr:spPr>
        <a:xfrm>
          <a:off x="9404427"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21577</xdr:rowOff>
    </xdr:from>
    <xdr:to>
      <xdr:col>12</xdr:col>
      <xdr:colOff>561975</xdr:colOff>
      <xdr:row>77</xdr:row>
      <xdr:rowOff>123177</xdr:rowOff>
    </xdr:to>
    <xdr:sp macro="" textlink="">
      <xdr:nvSpPr>
        <xdr:cNvPr id="427" name="円/楕円 426"/>
        <xdr:cNvSpPr/>
      </xdr:nvSpPr>
      <xdr:spPr>
        <a:xfrm>
          <a:off x="8699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114304</xdr:rowOff>
    </xdr:from>
    <xdr:ext cx="534377" cy="259045"/>
    <xdr:sp macro="" textlink="">
      <xdr:nvSpPr>
        <xdr:cNvPr id="428" name="テキスト ボックス 427"/>
        <xdr:cNvSpPr txBox="1"/>
      </xdr:nvSpPr>
      <xdr:spPr>
        <a:xfrm>
          <a:off x="8483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67435</xdr:rowOff>
    </xdr:from>
    <xdr:to>
      <xdr:col>11</xdr:col>
      <xdr:colOff>358775</xdr:colOff>
      <xdr:row>77</xdr:row>
      <xdr:rowOff>169035</xdr:rowOff>
    </xdr:to>
    <xdr:sp macro="" textlink="">
      <xdr:nvSpPr>
        <xdr:cNvPr id="429" name="円/楕円 428"/>
        <xdr:cNvSpPr/>
      </xdr:nvSpPr>
      <xdr:spPr>
        <a:xfrm>
          <a:off x="78105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160162</xdr:rowOff>
    </xdr:from>
    <xdr:ext cx="469744" cy="259045"/>
    <xdr:sp macro="" textlink="">
      <xdr:nvSpPr>
        <xdr:cNvPr id="430" name="テキスト ボックス 429"/>
        <xdr:cNvSpPr txBox="1"/>
      </xdr:nvSpPr>
      <xdr:spPr>
        <a:xfrm>
          <a:off x="7626427" y="1336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74453</xdr:rowOff>
    </xdr:from>
    <xdr:to>
      <xdr:col>10</xdr:col>
      <xdr:colOff>155575</xdr:colOff>
      <xdr:row>78</xdr:row>
      <xdr:rowOff>4603</xdr:rowOff>
    </xdr:to>
    <xdr:sp macro="" textlink="">
      <xdr:nvSpPr>
        <xdr:cNvPr id="431" name="円/楕円 430"/>
        <xdr:cNvSpPr/>
      </xdr:nvSpPr>
      <xdr:spPr>
        <a:xfrm>
          <a:off x="6921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167180</xdr:rowOff>
    </xdr:from>
    <xdr:ext cx="469744" cy="259045"/>
    <xdr:sp macro="" textlink="">
      <xdr:nvSpPr>
        <xdr:cNvPr id="432" name="テキスト ボックス 431"/>
        <xdr:cNvSpPr txBox="1"/>
      </xdr:nvSpPr>
      <xdr:spPr>
        <a:xfrm>
          <a:off x="6737427"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13300</xdr:rowOff>
    </xdr:from>
    <xdr:to>
      <xdr:col>15</xdr:col>
      <xdr:colOff>180975</xdr:colOff>
      <xdr:row>99</xdr:row>
      <xdr:rowOff>17379</xdr:rowOff>
    </xdr:to>
    <xdr:cxnSp macro="">
      <xdr:nvCxnSpPr>
        <xdr:cNvPr id="461" name="直線コネクタ 460"/>
        <xdr:cNvCxnSpPr/>
      </xdr:nvCxnSpPr>
      <xdr:spPr>
        <a:xfrm flipV="1">
          <a:off x="9639300" y="16986850"/>
          <a:ext cx="8382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10319</xdr:rowOff>
    </xdr:from>
    <xdr:to>
      <xdr:col>14</xdr:col>
      <xdr:colOff>28575</xdr:colOff>
      <xdr:row>99</xdr:row>
      <xdr:rowOff>17379</xdr:rowOff>
    </xdr:to>
    <xdr:cxnSp macro="">
      <xdr:nvCxnSpPr>
        <xdr:cNvPr id="464" name="直線コネクタ 463"/>
        <xdr:cNvCxnSpPr/>
      </xdr:nvCxnSpPr>
      <xdr:spPr>
        <a:xfrm>
          <a:off x="8750300" y="16983869"/>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8875</xdr:rowOff>
    </xdr:from>
    <xdr:to>
      <xdr:col>12</xdr:col>
      <xdr:colOff>511175</xdr:colOff>
      <xdr:row>99</xdr:row>
      <xdr:rowOff>10319</xdr:rowOff>
    </xdr:to>
    <xdr:cxnSp macro="">
      <xdr:nvCxnSpPr>
        <xdr:cNvPr id="467" name="直線コネクタ 466"/>
        <xdr:cNvCxnSpPr/>
      </xdr:nvCxnSpPr>
      <xdr:spPr>
        <a:xfrm>
          <a:off x="7861300" y="16982425"/>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2048</xdr:rowOff>
    </xdr:from>
    <xdr:to>
      <xdr:col>11</xdr:col>
      <xdr:colOff>307975</xdr:colOff>
      <xdr:row>99</xdr:row>
      <xdr:rowOff>8875</xdr:rowOff>
    </xdr:to>
    <xdr:cxnSp macro="">
      <xdr:nvCxnSpPr>
        <xdr:cNvPr id="470" name="直線コネクタ 469"/>
        <xdr:cNvCxnSpPr/>
      </xdr:nvCxnSpPr>
      <xdr:spPr>
        <a:xfrm>
          <a:off x="6972300" y="16975598"/>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133950</xdr:rowOff>
    </xdr:from>
    <xdr:to>
      <xdr:col>15</xdr:col>
      <xdr:colOff>231775</xdr:colOff>
      <xdr:row>99</xdr:row>
      <xdr:rowOff>64100</xdr:rowOff>
    </xdr:to>
    <xdr:sp macro="" textlink="">
      <xdr:nvSpPr>
        <xdr:cNvPr id="480" name="円/楕円 479"/>
        <xdr:cNvSpPr/>
      </xdr:nvSpPr>
      <xdr:spPr>
        <a:xfrm>
          <a:off x="10426700" y="169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138029</xdr:rowOff>
    </xdr:from>
    <xdr:to>
      <xdr:col>14</xdr:col>
      <xdr:colOff>79375</xdr:colOff>
      <xdr:row>99</xdr:row>
      <xdr:rowOff>68179</xdr:rowOff>
    </xdr:to>
    <xdr:sp macro="" textlink="">
      <xdr:nvSpPr>
        <xdr:cNvPr id="482" name="円/楕円 481"/>
        <xdr:cNvSpPr/>
      </xdr:nvSpPr>
      <xdr:spPr>
        <a:xfrm>
          <a:off x="9588500" y="169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59306</xdr:rowOff>
    </xdr:from>
    <xdr:ext cx="534377" cy="259045"/>
    <xdr:sp macro="" textlink="">
      <xdr:nvSpPr>
        <xdr:cNvPr id="483" name="テキスト ボックス 482"/>
        <xdr:cNvSpPr txBox="1"/>
      </xdr:nvSpPr>
      <xdr:spPr>
        <a:xfrm>
          <a:off x="9372111" y="1703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130969</xdr:rowOff>
    </xdr:from>
    <xdr:to>
      <xdr:col>12</xdr:col>
      <xdr:colOff>561975</xdr:colOff>
      <xdr:row>99</xdr:row>
      <xdr:rowOff>61119</xdr:rowOff>
    </xdr:to>
    <xdr:sp macro="" textlink="">
      <xdr:nvSpPr>
        <xdr:cNvPr id="484" name="円/楕円 483"/>
        <xdr:cNvSpPr/>
      </xdr:nvSpPr>
      <xdr:spPr>
        <a:xfrm>
          <a:off x="8699500" y="169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52246</xdr:rowOff>
    </xdr:from>
    <xdr:ext cx="534377" cy="259045"/>
    <xdr:sp macro="" textlink="">
      <xdr:nvSpPr>
        <xdr:cNvPr id="485" name="テキスト ボックス 484"/>
        <xdr:cNvSpPr txBox="1"/>
      </xdr:nvSpPr>
      <xdr:spPr>
        <a:xfrm>
          <a:off x="8483111" y="170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129525</xdr:rowOff>
    </xdr:from>
    <xdr:to>
      <xdr:col>11</xdr:col>
      <xdr:colOff>358775</xdr:colOff>
      <xdr:row>99</xdr:row>
      <xdr:rowOff>59675</xdr:rowOff>
    </xdr:to>
    <xdr:sp macro="" textlink="">
      <xdr:nvSpPr>
        <xdr:cNvPr id="486" name="円/楕円 485"/>
        <xdr:cNvSpPr/>
      </xdr:nvSpPr>
      <xdr:spPr>
        <a:xfrm>
          <a:off x="7810500" y="169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50802</xdr:rowOff>
    </xdr:from>
    <xdr:ext cx="534377" cy="259045"/>
    <xdr:sp macro="" textlink="">
      <xdr:nvSpPr>
        <xdr:cNvPr id="487" name="テキスト ボックス 486"/>
        <xdr:cNvSpPr txBox="1"/>
      </xdr:nvSpPr>
      <xdr:spPr>
        <a:xfrm>
          <a:off x="7594111" y="170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122698</xdr:rowOff>
    </xdr:from>
    <xdr:to>
      <xdr:col>10</xdr:col>
      <xdr:colOff>155575</xdr:colOff>
      <xdr:row>99</xdr:row>
      <xdr:rowOff>52848</xdr:rowOff>
    </xdr:to>
    <xdr:sp macro="" textlink="">
      <xdr:nvSpPr>
        <xdr:cNvPr id="488" name="円/楕円 487"/>
        <xdr:cNvSpPr/>
      </xdr:nvSpPr>
      <xdr:spPr>
        <a:xfrm>
          <a:off x="6921500" y="169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43975</xdr:rowOff>
    </xdr:from>
    <xdr:ext cx="534377" cy="259045"/>
    <xdr:sp macro="" textlink="">
      <xdr:nvSpPr>
        <xdr:cNvPr id="489" name="テキスト ボックス 488"/>
        <xdr:cNvSpPr txBox="1"/>
      </xdr:nvSpPr>
      <xdr:spPr>
        <a:xfrm>
          <a:off x="6705111" y="170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46294</xdr:rowOff>
    </xdr:from>
    <xdr:to>
      <xdr:col>23</xdr:col>
      <xdr:colOff>517525</xdr:colOff>
      <xdr:row>38</xdr:row>
      <xdr:rowOff>58364</xdr:rowOff>
    </xdr:to>
    <xdr:cxnSp macro="">
      <xdr:nvCxnSpPr>
        <xdr:cNvPr id="517" name="直線コネクタ 516"/>
        <xdr:cNvCxnSpPr/>
      </xdr:nvCxnSpPr>
      <xdr:spPr>
        <a:xfrm flipV="1">
          <a:off x="15481300" y="6561394"/>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125298</xdr:rowOff>
    </xdr:from>
    <xdr:to>
      <xdr:col>22</xdr:col>
      <xdr:colOff>365125</xdr:colOff>
      <xdr:row>38</xdr:row>
      <xdr:rowOff>58364</xdr:rowOff>
    </xdr:to>
    <xdr:cxnSp macro="">
      <xdr:nvCxnSpPr>
        <xdr:cNvPr id="520" name="直線コネクタ 519"/>
        <xdr:cNvCxnSpPr/>
      </xdr:nvCxnSpPr>
      <xdr:spPr>
        <a:xfrm>
          <a:off x="14592300" y="6468948"/>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125298</xdr:rowOff>
    </xdr:from>
    <xdr:to>
      <xdr:col>21</xdr:col>
      <xdr:colOff>161925</xdr:colOff>
      <xdr:row>37</xdr:row>
      <xdr:rowOff>168229</xdr:rowOff>
    </xdr:to>
    <xdr:cxnSp macro="">
      <xdr:nvCxnSpPr>
        <xdr:cNvPr id="523" name="直線コネクタ 522"/>
        <xdr:cNvCxnSpPr/>
      </xdr:nvCxnSpPr>
      <xdr:spPr>
        <a:xfrm flipV="1">
          <a:off x="13703300" y="6468948"/>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24257</xdr:rowOff>
    </xdr:from>
    <xdr:to>
      <xdr:col>19</xdr:col>
      <xdr:colOff>644525</xdr:colOff>
      <xdr:row>37</xdr:row>
      <xdr:rowOff>168229</xdr:rowOff>
    </xdr:to>
    <xdr:cxnSp macro="">
      <xdr:nvCxnSpPr>
        <xdr:cNvPr id="526" name="直線コネクタ 525"/>
        <xdr:cNvCxnSpPr/>
      </xdr:nvCxnSpPr>
      <xdr:spPr>
        <a:xfrm>
          <a:off x="12814300" y="6367907"/>
          <a:ext cx="8890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166944</xdr:rowOff>
    </xdr:from>
    <xdr:to>
      <xdr:col>23</xdr:col>
      <xdr:colOff>568325</xdr:colOff>
      <xdr:row>38</xdr:row>
      <xdr:rowOff>97094</xdr:rowOff>
    </xdr:to>
    <xdr:sp macro="" textlink="">
      <xdr:nvSpPr>
        <xdr:cNvPr id="536" name="円/楕円 535"/>
        <xdr:cNvSpPr/>
      </xdr:nvSpPr>
      <xdr:spPr>
        <a:xfrm>
          <a:off x="16268700" y="65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81871</xdr:rowOff>
    </xdr:from>
    <xdr:ext cx="534377" cy="259045"/>
    <xdr:sp macro="" textlink="">
      <xdr:nvSpPr>
        <xdr:cNvPr id="537" name="消防費該当値テキスト"/>
        <xdr:cNvSpPr txBox="1"/>
      </xdr:nvSpPr>
      <xdr:spPr>
        <a:xfrm>
          <a:off x="16370300" y="64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7564</xdr:rowOff>
    </xdr:from>
    <xdr:to>
      <xdr:col>22</xdr:col>
      <xdr:colOff>415925</xdr:colOff>
      <xdr:row>38</xdr:row>
      <xdr:rowOff>109164</xdr:rowOff>
    </xdr:to>
    <xdr:sp macro="" textlink="">
      <xdr:nvSpPr>
        <xdr:cNvPr id="538" name="円/楕円 537"/>
        <xdr:cNvSpPr/>
      </xdr:nvSpPr>
      <xdr:spPr>
        <a:xfrm>
          <a:off x="15430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100291</xdr:rowOff>
    </xdr:from>
    <xdr:ext cx="534377" cy="259045"/>
    <xdr:sp macro="" textlink="">
      <xdr:nvSpPr>
        <xdr:cNvPr id="539" name="テキスト ボックス 538"/>
        <xdr:cNvSpPr txBox="1"/>
      </xdr:nvSpPr>
      <xdr:spPr>
        <a:xfrm>
          <a:off x="15214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74498</xdr:rowOff>
    </xdr:from>
    <xdr:to>
      <xdr:col>21</xdr:col>
      <xdr:colOff>212725</xdr:colOff>
      <xdr:row>38</xdr:row>
      <xdr:rowOff>4648</xdr:rowOff>
    </xdr:to>
    <xdr:sp macro="" textlink="">
      <xdr:nvSpPr>
        <xdr:cNvPr id="540" name="円/楕円 539"/>
        <xdr:cNvSpPr/>
      </xdr:nvSpPr>
      <xdr:spPr>
        <a:xfrm>
          <a:off x="1454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167226</xdr:rowOff>
    </xdr:from>
    <xdr:ext cx="534377" cy="259045"/>
    <xdr:sp macro="" textlink="">
      <xdr:nvSpPr>
        <xdr:cNvPr id="541" name="テキスト ボックス 540"/>
        <xdr:cNvSpPr txBox="1"/>
      </xdr:nvSpPr>
      <xdr:spPr>
        <a:xfrm>
          <a:off x="14325111" y="65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117429</xdr:rowOff>
    </xdr:from>
    <xdr:to>
      <xdr:col>20</xdr:col>
      <xdr:colOff>9525</xdr:colOff>
      <xdr:row>38</xdr:row>
      <xdr:rowOff>47579</xdr:rowOff>
    </xdr:to>
    <xdr:sp macro="" textlink="">
      <xdr:nvSpPr>
        <xdr:cNvPr id="542" name="円/楕円 541"/>
        <xdr:cNvSpPr/>
      </xdr:nvSpPr>
      <xdr:spPr>
        <a:xfrm>
          <a:off x="136525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38706</xdr:rowOff>
    </xdr:from>
    <xdr:ext cx="534377" cy="259045"/>
    <xdr:sp macro="" textlink="">
      <xdr:nvSpPr>
        <xdr:cNvPr id="543" name="テキスト ボックス 542"/>
        <xdr:cNvSpPr txBox="1"/>
      </xdr:nvSpPr>
      <xdr:spPr>
        <a:xfrm>
          <a:off x="13436111" y="65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144907</xdr:rowOff>
    </xdr:from>
    <xdr:to>
      <xdr:col>18</xdr:col>
      <xdr:colOff>492125</xdr:colOff>
      <xdr:row>37</xdr:row>
      <xdr:rowOff>75057</xdr:rowOff>
    </xdr:to>
    <xdr:sp macro="" textlink="">
      <xdr:nvSpPr>
        <xdr:cNvPr id="544" name="円/楕円 543"/>
        <xdr:cNvSpPr/>
      </xdr:nvSpPr>
      <xdr:spPr>
        <a:xfrm>
          <a:off x="12763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66184</xdr:rowOff>
    </xdr:from>
    <xdr:ext cx="534377" cy="259045"/>
    <xdr:sp macro="" textlink="">
      <xdr:nvSpPr>
        <xdr:cNvPr id="545" name="テキスト ボックス 544"/>
        <xdr:cNvSpPr txBox="1"/>
      </xdr:nvSpPr>
      <xdr:spPr>
        <a:xfrm>
          <a:off x="12547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62601</xdr:rowOff>
    </xdr:from>
    <xdr:to>
      <xdr:col>23</xdr:col>
      <xdr:colOff>517525</xdr:colOff>
      <xdr:row>58</xdr:row>
      <xdr:rowOff>70266</xdr:rowOff>
    </xdr:to>
    <xdr:cxnSp macro="">
      <xdr:nvCxnSpPr>
        <xdr:cNvPr id="573" name="直線コネクタ 572"/>
        <xdr:cNvCxnSpPr/>
      </xdr:nvCxnSpPr>
      <xdr:spPr>
        <a:xfrm>
          <a:off x="15481300" y="10006701"/>
          <a:ext cx="8382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62601</xdr:rowOff>
    </xdr:from>
    <xdr:to>
      <xdr:col>22</xdr:col>
      <xdr:colOff>365125</xdr:colOff>
      <xdr:row>58</xdr:row>
      <xdr:rowOff>87609</xdr:rowOff>
    </xdr:to>
    <xdr:cxnSp macro="">
      <xdr:nvCxnSpPr>
        <xdr:cNvPr id="576" name="直線コネクタ 575"/>
        <xdr:cNvCxnSpPr/>
      </xdr:nvCxnSpPr>
      <xdr:spPr>
        <a:xfrm flipV="1">
          <a:off x="14592300" y="10006701"/>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87609</xdr:rowOff>
    </xdr:from>
    <xdr:to>
      <xdr:col>21</xdr:col>
      <xdr:colOff>161925</xdr:colOff>
      <xdr:row>58</xdr:row>
      <xdr:rowOff>91039</xdr:rowOff>
    </xdr:to>
    <xdr:cxnSp macro="">
      <xdr:nvCxnSpPr>
        <xdr:cNvPr id="579" name="直線コネクタ 578"/>
        <xdr:cNvCxnSpPr/>
      </xdr:nvCxnSpPr>
      <xdr:spPr>
        <a:xfrm flipV="1">
          <a:off x="13703300" y="100317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91039</xdr:rowOff>
    </xdr:from>
    <xdr:to>
      <xdr:col>19</xdr:col>
      <xdr:colOff>644525</xdr:colOff>
      <xdr:row>58</xdr:row>
      <xdr:rowOff>96586</xdr:rowOff>
    </xdr:to>
    <xdr:cxnSp macro="">
      <xdr:nvCxnSpPr>
        <xdr:cNvPr id="582" name="直線コネクタ 581"/>
        <xdr:cNvCxnSpPr/>
      </xdr:nvCxnSpPr>
      <xdr:spPr>
        <a:xfrm flipV="1">
          <a:off x="12814300" y="10035139"/>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19466</xdr:rowOff>
    </xdr:from>
    <xdr:to>
      <xdr:col>23</xdr:col>
      <xdr:colOff>568325</xdr:colOff>
      <xdr:row>58</xdr:row>
      <xdr:rowOff>121066</xdr:rowOff>
    </xdr:to>
    <xdr:sp macro="" textlink="">
      <xdr:nvSpPr>
        <xdr:cNvPr id="592" name="円/楕円 591"/>
        <xdr:cNvSpPr/>
      </xdr:nvSpPr>
      <xdr:spPr>
        <a:xfrm>
          <a:off x="16268700" y="99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169343</xdr:rowOff>
    </xdr:from>
    <xdr:ext cx="534377" cy="259045"/>
    <xdr:sp macro="" textlink="">
      <xdr:nvSpPr>
        <xdr:cNvPr id="593" name="教育費該当値テキスト"/>
        <xdr:cNvSpPr txBox="1"/>
      </xdr:nvSpPr>
      <xdr:spPr>
        <a:xfrm>
          <a:off x="16370300" y="99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11801</xdr:rowOff>
    </xdr:from>
    <xdr:to>
      <xdr:col>22</xdr:col>
      <xdr:colOff>415925</xdr:colOff>
      <xdr:row>58</xdr:row>
      <xdr:rowOff>113401</xdr:rowOff>
    </xdr:to>
    <xdr:sp macro="" textlink="">
      <xdr:nvSpPr>
        <xdr:cNvPr id="594" name="円/楕円 593"/>
        <xdr:cNvSpPr/>
      </xdr:nvSpPr>
      <xdr:spPr>
        <a:xfrm>
          <a:off x="15430500" y="99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104528</xdr:rowOff>
    </xdr:from>
    <xdr:ext cx="534377" cy="259045"/>
    <xdr:sp macro="" textlink="">
      <xdr:nvSpPr>
        <xdr:cNvPr id="595" name="テキスト ボックス 594"/>
        <xdr:cNvSpPr txBox="1"/>
      </xdr:nvSpPr>
      <xdr:spPr>
        <a:xfrm>
          <a:off x="15214111" y="100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36809</xdr:rowOff>
    </xdr:from>
    <xdr:to>
      <xdr:col>21</xdr:col>
      <xdr:colOff>212725</xdr:colOff>
      <xdr:row>58</xdr:row>
      <xdr:rowOff>138409</xdr:rowOff>
    </xdr:to>
    <xdr:sp macro="" textlink="">
      <xdr:nvSpPr>
        <xdr:cNvPr id="596" name="円/楕円 595"/>
        <xdr:cNvSpPr/>
      </xdr:nvSpPr>
      <xdr:spPr>
        <a:xfrm>
          <a:off x="14541500" y="99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129536</xdr:rowOff>
    </xdr:from>
    <xdr:ext cx="534377" cy="259045"/>
    <xdr:sp macro="" textlink="">
      <xdr:nvSpPr>
        <xdr:cNvPr id="597" name="テキスト ボックス 596"/>
        <xdr:cNvSpPr txBox="1"/>
      </xdr:nvSpPr>
      <xdr:spPr>
        <a:xfrm>
          <a:off x="14325111" y="100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40239</xdr:rowOff>
    </xdr:from>
    <xdr:to>
      <xdr:col>20</xdr:col>
      <xdr:colOff>9525</xdr:colOff>
      <xdr:row>58</xdr:row>
      <xdr:rowOff>141839</xdr:rowOff>
    </xdr:to>
    <xdr:sp macro="" textlink="">
      <xdr:nvSpPr>
        <xdr:cNvPr id="598" name="円/楕円 597"/>
        <xdr:cNvSpPr/>
      </xdr:nvSpPr>
      <xdr:spPr>
        <a:xfrm>
          <a:off x="13652500" y="998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132966</xdr:rowOff>
    </xdr:from>
    <xdr:ext cx="534377" cy="259045"/>
    <xdr:sp macro="" textlink="">
      <xdr:nvSpPr>
        <xdr:cNvPr id="599" name="テキスト ボックス 598"/>
        <xdr:cNvSpPr txBox="1"/>
      </xdr:nvSpPr>
      <xdr:spPr>
        <a:xfrm>
          <a:off x="13436111" y="1007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45786</xdr:rowOff>
    </xdr:from>
    <xdr:to>
      <xdr:col>18</xdr:col>
      <xdr:colOff>492125</xdr:colOff>
      <xdr:row>58</xdr:row>
      <xdr:rowOff>147386</xdr:rowOff>
    </xdr:to>
    <xdr:sp macro="" textlink="">
      <xdr:nvSpPr>
        <xdr:cNvPr id="600" name="円/楕円 599"/>
        <xdr:cNvSpPr/>
      </xdr:nvSpPr>
      <xdr:spPr>
        <a:xfrm>
          <a:off x="12763500" y="99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138513</xdr:rowOff>
    </xdr:from>
    <xdr:ext cx="534377" cy="259045"/>
    <xdr:sp macro="" textlink="">
      <xdr:nvSpPr>
        <xdr:cNvPr id="601" name="テキスト ボックス 600"/>
        <xdr:cNvSpPr txBox="1"/>
      </xdr:nvSpPr>
      <xdr:spPr>
        <a:xfrm>
          <a:off x="12547111" y="100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42418</xdr:rowOff>
    </xdr:from>
    <xdr:to>
      <xdr:col>23</xdr:col>
      <xdr:colOff>517525</xdr:colOff>
      <xdr:row>79</xdr:row>
      <xdr:rowOff>44031</xdr:rowOff>
    </xdr:to>
    <xdr:cxnSp macro="">
      <xdr:nvCxnSpPr>
        <xdr:cNvPr id="630" name="直線コネクタ 629"/>
        <xdr:cNvCxnSpPr/>
      </xdr:nvCxnSpPr>
      <xdr:spPr>
        <a:xfrm>
          <a:off x="15481300" y="13586968"/>
          <a:ext cx="8382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42418</xdr:rowOff>
    </xdr:from>
    <xdr:to>
      <xdr:col>22</xdr:col>
      <xdr:colOff>365125</xdr:colOff>
      <xdr:row>79</xdr:row>
      <xdr:rowOff>42596</xdr:rowOff>
    </xdr:to>
    <xdr:cxnSp macro="">
      <xdr:nvCxnSpPr>
        <xdr:cNvPr id="633" name="直線コネクタ 632"/>
        <xdr:cNvCxnSpPr/>
      </xdr:nvCxnSpPr>
      <xdr:spPr>
        <a:xfrm flipV="1">
          <a:off x="14592300" y="13586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41542</xdr:rowOff>
    </xdr:from>
    <xdr:to>
      <xdr:col>21</xdr:col>
      <xdr:colOff>161925</xdr:colOff>
      <xdr:row>79</xdr:row>
      <xdr:rowOff>42596</xdr:rowOff>
    </xdr:to>
    <xdr:cxnSp macro="">
      <xdr:nvCxnSpPr>
        <xdr:cNvPr id="636" name="直線コネクタ 635"/>
        <xdr:cNvCxnSpPr/>
      </xdr:nvCxnSpPr>
      <xdr:spPr>
        <a:xfrm>
          <a:off x="13703300" y="1358609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41542</xdr:rowOff>
    </xdr:from>
    <xdr:to>
      <xdr:col>19</xdr:col>
      <xdr:colOff>644525</xdr:colOff>
      <xdr:row>79</xdr:row>
      <xdr:rowOff>42672</xdr:rowOff>
    </xdr:to>
    <xdr:cxnSp macro="">
      <xdr:nvCxnSpPr>
        <xdr:cNvPr id="639" name="直線コネクタ 638"/>
        <xdr:cNvCxnSpPr/>
      </xdr:nvCxnSpPr>
      <xdr:spPr>
        <a:xfrm flipV="1">
          <a:off x="12814300" y="13586092"/>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164681</xdr:rowOff>
    </xdr:from>
    <xdr:to>
      <xdr:col>23</xdr:col>
      <xdr:colOff>568325</xdr:colOff>
      <xdr:row>79</xdr:row>
      <xdr:rowOff>94831</xdr:rowOff>
    </xdr:to>
    <xdr:sp macro="" textlink="">
      <xdr:nvSpPr>
        <xdr:cNvPr id="649" name="円/楕円 648"/>
        <xdr:cNvSpPr/>
      </xdr:nvSpPr>
      <xdr:spPr>
        <a:xfrm>
          <a:off x="162687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13932" cy="259045"/>
    <xdr:sp macro="" textlink="">
      <xdr:nvSpPr>
        <xdr:cNvPr id="650" name="災害復旧費該当値テキスト"/>
        <xdr:cNvSpPr txBox="1"/>
      </xdr:nvSpPr>
      <xdr:spPr>
        <a:xfrm>
          <a:off x="16370300" y="13487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163068</xdr:rowOff>
    </xdr:from>
    <xdr:to>
      <xdr:col>22</xdr:col>
      <xdr:colOff>415925</xdr:colOff>
      <xdr:row>79</xdr:row>
      <xdr:rowOff>93218</xdr:rowOff>
    </xdr:to>
    <xdr:sp macro="" textlink="">
      <xdr:nvSpPr>
        <xdr:cNvPr id="651" name="円/楕円 650"/>
        <xdr:cNvSpPr/>
      </xdr:nvSpPr>
      <xdr:spPr>
        <a:xfrm>
          <a:off x="15430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84345</xdr:rowOff>
    </xdr:from>
    <xdr:ext cx="378565" cy="259045"/>
    <xdr:sp macro="" textlink="">
      <xdr:nvSpPr>
        <xdr:cNvPr id="652" name="テキスト ボックス 651"/>
        <xdr:cNvSpPr txBox="1"/>
      </xdr:nvSpPr>
      <xdr:spPr>
        <a:xfrm>
          <a:off x="15292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163246</xdr:rowOff>
    </xdr:from>
    <xdr:to>
      <xdr:col>21</xdr:col>
      <xdr:colOff>212725</xdr:colOff>
      <xdr:row>79</xdr:row>
      <xdr:rowOff>93396</xdr:rowOff>
    </xdr:to>
    <xdr:sp macro="" textlink="">
      <xdr:nvSpPr>
        <xdr:cNvPr id="653" name="円/楕円 652"/>
        <xdr:cNvSpPr/>
      </xdr:nvSpPr>
      <xdr:spPr>
        <a:xfrm>
          <a:off x="14541500" y="135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84523</xdr:rowOff>
    </xdr:from>
    <xdr:ext cx="378565" cy="259045"/>
    <xdr:sp macro="" textlink="">
      <xdr:nvSpPr>
        <xdr:cNvPr id="654" name="テキスト ボックス 653"/>
        <xdr:cNvSpPr txBox="1"/>
      </xdr:nvSpPr>
      <xdr:spPr>
        <a:xfrm>
          <a:off x="14403017" y="13629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162192</xdr:rowOff>
    </xdr:from>
    <xdr:to>
      <xdr:col>20</xdr:col>
      <xdr:colOff>9525</xdr:colOff>
      <xdr:row>79</xdr:row>
      <xdr:rowOff>92342</xdr:rowOff>
    </xdr:to>
    <xdr:sp macro="" textlink="">
      <xdr:nvSpPr>
        <xdr:cNvPr id="655" name="円/楕円 654"/>
        <xdr:cNvSpPr/>
      </xdr:nvSpPr>
      <xdr:spPr>
        <a:xfrm>
          <a:off x="13652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83469</xdr:rowOff>
    </xdr:from>
    <xdr:ext cx="378565" cy="259045"/>
    <xdr:sp macro="" textlink="">
      <xdr:nvSpPr>
        <xdr:cNvPr id="656" name="テキスト ボックス 655"/>
        <xdr:cNvSpPr txBox="1"/>
      </xdr:nvSpPr>
      <xdr:spPr>
        <a:xfrm>
          <a:off x="13514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163322</xdr:rowOff>
    </xdr:from>
    <xdr:to>
      <xdr:col>18</xdr:col>
      <xdr:colOff>492125</xdr:colOff>
      <xdr:row>79</xdr:row>
      <xdr:rowOff>93472</xdr:rowOff>
    </xdr:to>
    <xdr:sp macro="" textlink="">
      <xdr:nvSpPr>
        <xdr:cNvPr id="657" name="円/楕円 656"/>
        <xdr:cNvSpPr/>
      </xdr:nvSpPr>
      <xdr:spPr>
        <a:xfrm>
          <a:off x="12763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84599</xdr:rowOff>
    </xdr:from>
    <xdr:ext cx="378565" cy="259045"/>
    <xdr:sp macro="" textlink="">
      <xdr:nvSpPr>
        <xdr:cNvPr id="658" name="テキスト ボックス 657"/>
        <xdr:cNvSpPr txBox="1"/>
      </xdr:nvSpPr>
      <xdr:spPr>
        <a:xfrm>
          <a:off x="12625017" y="1362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126507</xdr:rowOff>
    </xdr:from>
    <xdr:to>
      <xdr:col>23</xdr:col>
      <xdr:colOff>517525</xdr:colOff>
      <xdr:row>95</xdr:row>
      <xdr:rowOff>158624</xdr:rowOff>
    </xdr:to>
    <xdr:cxnSp macro="">
      <xdr:nvCxnSpPr>
        <xdr:cNvPr id="689" name="直線コネクタ 688"/>
        <xdr:cNvCxnSpPr/>
      </xdr:nvCxnSpPr>
      <xdr:spPr>
        <a:xfrm flipV="1">
          <a:off x="15481300" y="16414257"/>
          <a:ext cx="8382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132091</xdr:rowOff>
    </xdr:from>
    <xdr:to>
      <xdr:col>22</xdr:col>
      <xdr:colOff>365125</xdr:colOff>
      <xdr:row>95</xdr:row>
      <xdr:rowOff>158624</xdr:rowOff>
    </xdr:to>
    <xdr:cxnSp macro="">
      <xdr:nvCxnSpPr>
        <xdr:cNvPr id="692" name="直線コネクタ 691"/>
        <xdr:cNvCxnSpPr/>
      </xdr:nvCxnSpPr>
      <xdr:spPr>
        <a:xfrm>
          <a:off x="14592300" y="16419841"/>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132091</xdr:rowOff>
    </xdr:from>
    <xdr:to>
      <xdr:col>21</xdr:col>
      <xdr:colOff>161925</xdr:colOff>
      <xdr:row>95</xdr:row>
      <xdr:rowOff>164520</xdr:rowOff>
    </xdr:to>
    <xdr:cxnSp macro="">
      <xdr:nvCxnSpPr>
        <xdr:cNvPr id="695" name="直線コネクタ 694"/>
        <xdr:cNvCxnSpPr/>
      </xdr:nvCxnSpPr>
      <xdr:spPr>
        <a:xfrm flipV="1">
          <a:off x="13703300" y="16419841"/>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164520</xdr:rowOff>
    </xdr:from>
    <xdr:to>
      <xdr:col>19</xdr:col>
      <xdr:colOff>644525</xdr:colOff>
      <xdr:row>96</xdr:row>
      <xdr:rowOff>30854</xdr:rowOff>
    </xdr:to>
    <xdr:cxnSp macro="">
      <xdr:nvCxnSpPr>
        <xdr:cNvPr id="698" name="直線コネクタ 697"/>
        <xdr:cNvCxnSpPr/>
      </xdr:nvCxnSpPr>
      <xdr:spPr>
        <a:xfrm flipV="1">
          <a:off x="12814300" y="16452270"/>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75707</xdr:rowOff>
    </xdr:from>
    <xdr:to>
      <xdr:col>23</xdr:col>
      <xdr:colOff>568325</xdr:colOff>
      <xdr:row>96</xdr:row>
      <xdr:rowOff>5857</xdr:rowOff>
    </xdr:to>
    <xdr:sp macro="" textlink="">
      <xdr:nvSpPr>
        <xdr:cNvPr id="708" name="円/楕円 707"/>
        <xdr:cNvSpPr/>
      </xdr:nvSpPr>
      <xdr:spPr>
        <a:xfrm>
          <a:off x="16268700" y="163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54134</xdr:rowOff>
    </xdr:from>
    <xdr:ext cx="534377" cy="259045"/>
    <xdr:sp macro="" textlink="">
      <xdr:nvSpPr>
        <xdr:cNvPr id="709" name="公債費該当値テキスト"/>
        <xdr:cNvSpPr txBox="1"/>
      </xdr:nvSpPr>
      <xdr:spPr>
        <a:xfrm>
          <a:off x="16370300"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107824</xdr:rowOff>
    </xdr:from>
    <xdr:to>
      <xdr:col>22</xdr:col>
      <xdr:colOff>415925</xdr:colOff>
      <xdr:row>96</xdr:row>
      <xdr:rowOff>37974</xdr:rowOff>
    </xdr:to>
    <xdr:sp macro="" textlink="">
      <xdr:nvSpPr>
        <xdr:cNvPr id="710" name="円/楕円 709"/>
        <xdr:cNvSpPr/>
      </xdr:nvSpPr>
      <xdr:spPr>
        <a:xfrm>
          <a:off x="15430500" y="163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29101</xdr:rowOff>
    </xdr:from>
    <xdr:ext cx="534377" cy="259045"/>
    <xdr:sp macro="" textlink="">
      <xdr:nvSpPr>
        <xdr:cNvPr id="711" name="テキスト ボックス 710"/>
        <xdr:cNvSpPr txBox="1"/>
      </xdr:nvSpPr>
      <xdr:spPr>
        <a:xfrm>
          <a:off x="15214111" y="164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81291</xdr:rowOff>
    </xdr:from>
    <xdr:to>
      <xdr:col>21</xdr:col>
      <xdr:colOff>212725</xdr:colOff>
      <xdr:row>96</xdr:row>
      <xdr:rowOff>11441</xdr:rowOff>
    </xdr:to>
    <xdr:sp macro="" textlink="">
      <xdr:nvSpPr>
        <xdr:cNvPr id="712" name="円/楕円 711"/>
        <xdr:cNvSpPr/>
      </xdr:nvSpPr>
      <xdr:spPr>
        <a:xfrm>
          <a:off x="14541500" y="163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2568</xdr:rowOff>
    </xdr:from>
    <xdr:ext cx="534377" cy="259045"/>
    <xdr:sp macro="" textlink="">
      <xdr:nvSpPr>
        <xdr:cNvPr id="713" name="テキスト ボックス 712"/>
        <xdr:cNvSpPr txBox="1"/>
      </xdr:nvSpPr>
      <xdr:spPr>
        <a:xfrm>
          <a:off x="14325111" y="164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113720</xdr:rowOff>
    </xdr:from>
    <xdr:to>
      <xdr:col>20</xdr:col>
      <xdr:colOff>9525</xdr:colOff>
      <xdr:row>96</xdr:row>
      <xdr:rowOff>43870</xdr:rowOff>
    </xdr:to>
    <xdr:sp macro="" textlink="">
      <xdr:nvSpPr>
        <xdr:cNvPr id="714" name="円/楕円 713"/>
        <xdr:cNvSpPr/>
      </xdr:nvSpPr>
      <xdr:spPr>
        <a:xfrm>
          <a:off x="13652500" y="164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34997</xdr:rowOff>
    </xdr:from>
    <xdr:ext cx="534377" cy="259045"/>
    <xdr:sp macro="" textlink="">
      <xdr:nvSpPr>
        <xdr:cNvPr id="715" name="テキスト ボックス 714"/>
        <xdr:cNvSpPr txBox="1"/>
      </xdr:nvSpPr>
      <xdr:spPr>
        <a:xfrm>
          <a:off x="13436111" y="164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151504</xdr:rowOff>
    </xdr:from>
    <xdr:to>
      <xdr:col>18</xdr:col>
      <xdr:colOff>492125</xdr:colOff>
      <xdr:row>96</xdr:row>
      <xdr:rowOff>81654</xdr:rowOff>
    </xdr:to>
    <xdr:sp macro="" textlink="">
      <xdr:nvSpPr>
        <xdr:cNvPr id="716" name="円/楕円 715"/>
        <xdr:cNvSpPr/>
      </xdr:nvSpPr>
      <xdr:spPr>
        <a:xfrm>
          <a:off x="12763500" y="16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72781</xdr:rowOff>
    </xdr:from>
    <xdr:ext cx="534377" cy="259045"/>
    <xdr:sp macro="" textlink="">
      <xdr:nvSpPr>
        <xdr:cNvPr id="717" name="テキスト ボックス 716"/>
        <xdr:cNvSpPr txBox="1"/>
      </xdr:nvSpPr>
      <xdr:spPr>
        <a:xfrm>
          <a:off x="12547111" y="165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総務費は住民一人当たり４７，００８円となっており、昨年度比で１１，</a:t>
          </a:r>
          <a:r>
            <a:rPr kumimoji="1" lang="ja-JP" altLang="en-US" sz="1100">
              <a:solidFill>
                <a:schemeClr val="dk1"/>
              </a:solidFill>
              <a:effectLst/>
              <a:latin typeface="+mn-lt"/>
              <a:ea typeface="+mn-ea"/>
              <a:cs typeface="+mn-cs"/>
            </a:rPr>
            <a:t>４６２</a:t>
          </a:r>
          <a:r>
            <a:rPr kumimoji="1" lang="ja-JP" altLang="ja-JP" sz="1100">
              <a:solidFill>
                <a:schemeClr val="dk1"/>
              </a:solidFill>
              <a:effectLst/>
              <a:latin typeface="+mn-lt"/>
              <a:ea typeface="+mn-ea"/>
              <a:cs typeface="+mn-cs"/>
            </a:rPr>
            <a:t>円減少したことで愛知県平均を上回るものの、類似団体平均を下回ることとなった。これは、昨年度にラグーナ蒲郡地区環境整備事業として大型の事業を実施したことや、定年退職者のピークを迎え退職手当が大幅増になったことから大きく増加していたものである。</a:t>
          </a:r>
          <a:endParaRPr lang="ja-JP" altLang="ja-JP">
            <a:effectLst/>
          </a:endParaRPr>
        </a:p>
        <a:p>
          <a:r>
            <a:rPr kumimoji="1" lang="ja-JP" altLang="ja-JP" sz="1100">
              <a:solidFill>
                <a:schemeClr val="dk1"/>
              </a:solidFill>
              <a:effectLst/>
              <a:latin typeface="+mn-lt"/>
              <a:ea typeface="+mn-ea"/>
              <a:cs typeface="+mn-cs"/>
            </a:rPr>
            <a:t>土木費は、類似団体平均、愛知県平均ともに大きく下回っているが、今後老朽化するインフラ施設等の維持更新に費用が嵩むことが想定される。公共施設等総合管理計画等に基づきながら、計画的な支出を図ってい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財政調整基金の残額については、取り崩しを行わず、公共用地対策事業特別会計において土地を売却した</a:t>
          </a:r>
          <a:r>
            <a:rPr kumimoji="1" lang="ja-JP" altLang="ja-JP" sz="1100">
              <a:solidFill>
                <a:sysClr val="windowText" lastClr="000000"/>
              </a:solidFill>
              <a:effectLst/>
              <a:latin typeface="+mn-lt"/>
              <a:ea typeface="+mn-ea"/>
              <a:cs typeface="+mn-cs"/>
            </a:rPr>
            <a:t>利益</a:t>
          </a:r>
          <a:r>
            <a:rPr kumimoji="1" lang="ja-JP" altLang="en-US" sz="1100">
              <a:solidFill>
                <a:sysClr val="windowText" lastClr="000000"/>
              </a:solidFill>
              <a:effectLst/>
              <a:latin typeface="+mn-lt"/>
              <a:ea typeface="+mn-ea"/>
              <a:cs typeface="+mn-cs"/>
            </a:rPr>
            <a:t>６４，８００</a:t>
          </a:r>
          <a:r>
            <a:rPr kumimoji="1" lang="ja-JP" altLang="ja-JP" sz="1100">
              <a:solidFill>
                <a:sysClr val="windowText" lastClr="000000"/>
              </a:solidFill>
              <a:effectLst/>
              <a:latin typeface="+mn-lt"/>
              <a:ea typeface="+mn-ea"/>
              <a:cs typeface="+mn-cs"/>
            </a:rPr>
            <a:t>千円と利子分を積み立てて、平成２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年度末残高は</a:t>
          </a:r>
          <a:r>
            <a:rPr kumimoji="1" lang="ja-JP" altLang="en-US" sz="1100">
              <a:solidFill>
                <a:sysClr val="windowText" lastClr="000000"/>
              </a:solidFill>
              <a:effectLst/>
              <a:latin typeface="+mn-lt"/>
              <a:ea typeface="+mn-ea"/>
              <a:cs typeface="+mn-cs"/>
            </a:rPr>
            <a:t>７１，８００</a:t>
          </a:r>
          <a:r>
            <a:rPr kumimoji="1" lang="ja-JP" altLang="ja-JP" sz="1100">
              <a:solidFill>
                <a:sysClr val="windowText" lastClr="000000"/>
              </a:solidFill>
              <a:effectLst/>
              <a:latin typeface="+mn-lt"/>
              <a:ea typeface="+mn-ea"/>
              <a:cs typeface="+mn-cs"/>
            </a:rPr>
            <a:t>千円の増となった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、比率は</a:t>
          </a:r>
          <a:r>
            <a:rPr kumimoji="1" lang="ja-JP" altLang="en-US" sz="1100">
              <a:solidFill>
                <a:sysClr val="windowText" lastClr="000000"/>
              </a:solidFill>
              <a:effectLst/>
              <a:latin typeface="+mn-lt"/>
              <a:ea typeface="+mn-ea"/>
              <a:cs typeface="+mn-cs"/>
            </a:rPr>
            <a:t>０．５３</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実質収支額については、翌年度に繰り越すべき財源が減少したため、</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率は０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蒲郡市においては、一般会計をはじめとする全会計において黒字を計上しており、連結赤字比率はない。</a:t>
          </a:r>
          <a:endParaRPr lang="ja-JP" altLang="ja-JP" sz="1400">
            <a:effectLst/>
          </a:endParaRPr>
        </a:p>
        <a:p>
          <a:r>
            <a:rPr kumimoji="1" lang="ja-JP" altLang="ja-JP" sz="1100">
              <a:solidFill>
                <a:schemeClr val="dk1"/>
              </a:solidFill>
              <a:effectLst/>
              <a:latin typeface="+mn-lt"/>
              <a:ea typeface="+mn-ea"/>
              <a:cs typeface="+mn-cs"/>
            </a:rPr>
            <a:t>　平成２３年度より引き続き、国民健康保険事業特別会計、介護保険事業特別会計、後期高齢者医療事業特別会計及び土地区画整理事業特別会計が一般会計から繰入を受けているほか、病院事業会計、</a:t>
          </a:r>
          <a:r>
            <a:rPr kumimoji="1" lang="ja-JP" altLang="en-US" sz="1100">
              <a:solidFill>
                <a:schemeClr val="dk1"/>
              </a:solidFill>
              <a:effectLst/>
              <a:latin typeface="+mn-lt"/>
              <a:ea typeface="+mn-ea"/>
              <a:cs typeface="+mn-cs"/>
            </a:rPr>
            <a:t>土地区画整理事業特別会計、</a:t>
          </a:r>
          <a:r>
            <a:rPr kumimoji="1" lang="ja-JP" altLang="ja-JP" sz="1100">
              <a:solidFill>
                <a:schemeClr val="dk1"/>
              </a:solidFill>
              <a:effectLst/>
              <a:latin typeface="+mn-lt"/>
              <a:ea typeface="+mn-ea"/>
              <a:cs typeface="+mn-cs"/>
            </a:rPr>
            <a:t>下水道事業特別会計はモーターボート競走事業会計からの繰入を受けている。</a:t>
          </a:r>
          <a:r>
            <a:rPr kumimoji="1" lang="ja-JP" altLang="en-US" sz="1100">
              <a:solidFill>
                <a:schemeClr val="dk1"/>
              </a:solidFill>
              <a:effectLst/>
              <a:latin typeface="+mn-lt"/>
              <a:ea typeface="+mn-ea"/>
              <a:cs typeface="+mn-cs"/>
            </a:rPr>
            <a:t>（平成２８年度土地区画整理事業特別会計は一般会計とモーターボート競走事業会計の双方から繰入を受けている）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年度の実質公債費比率は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％（３ヵ年）、</a:t>
          </a:r>
          <a:r>
            <a:rPr kumimoji="1" lang="ja-JP" altLang="ja-JP" sz="1100">
              <a:solidFill>
                <a:sysClr val="windowText" lastClr="000000"/>
              </a:solidFill>
              <a:effectLst/>
              <a:latin typeface="+mn-lt"/>
              <a:ea typeface="+mn-ea"/>
              <a:cs typeface="+mn-cs"/>
            </a:rPr>
            <a:t>単年度でも▲０．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と平成２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年度に引き続き負数となった。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モーターボート競走事業会計から病院事業会計、下水道事業特別会計に直接繰出しを行うことによって、公営企業債における元利償還金に対する繰入額が抑えられていることが大きな要因である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i="0">
              <a:solidFill>
                <a:schemeClr val="dk1"/>
              </a:solidFill>
              <a:effectLst/>
              <a:latin typeface="+mn-lt"/>
              <a:ea typeface="+mn-ea"/>
              <a:cs typeface="+mn-cs"/>
            </a:rPr>
            <a:t>　しかしながら、前年度比では０．５％悪化しており、これはふるさと融資貸付金の元金償還額の増加</a:t>
          </a:r>
          <a:r>
            <a:rPr kumimoji="1" lang="ja-JP" altLang="ja-JP" sz="1100" i="0">
              <a:solidFill>
                <a:schemeClr val="dk1"/>
              </a:solidFill>
              <a:effectLst/>
              <a:latin typeface="+mn-lt"/>
              <a:ea typeface="+mn-ea"/>
              <a:cs typeface="+mn-cs"/>
            </a:rPr>
            <a:t>および連結団体である蒲郡市幸田町衛生組合の新斎場建設に</a:t>
          </a:r>
          <a:r>
            <a:rPr kumimoji="1" lang="ja-JP" altLang="en-US" sz="1100" i="0">
              <a:solidFill>
                <a:schemeClr val="dk1"/>
              </a:solidFill>
              <a:effectLst/>
              <a:latin typeface="+mn-lt"/>
              <a:ea typeface="+mn-ea"/>
              <a:cs typeface="+mn-cs"/>
            </a:rPr>
            <a:t>伴う元金</a:t>
          </a:r>
          <a:r>
            <a:rPr kumimoji="1" lang="ja-JP" altLang="ja-JP" sz="1100" i="0">
              <a:solidFill>
                <a:schemeClr val="dk1"/>
              </a:solidFill>
              <a:effectLst/>
              <a:latin typeface="+mn-lt"/>
              <a:ea typeface="+mn-ea"/>
              <a:cs typeface="+mn-cs"/>
            </a:rPr>
            <a:t>償還が開始された</a:t>
          </a:r>
          <a:r>
            <a:rPr kumimoji="1" lang="ja-JP" altLang="en-US" sz="1100" i="0">
              <a:solidFill>
                <a:schemeClr val="dk1"/>
              </a:solidFill>
              <a:effectLst/>
              <a:latin typeface="+mn-lt"/>
              <a:ea typeface="+mn-ea"/>
              <a:cs typeface="+mn-cs"/>
            </a:rPr>
            <a:t>ことで、償還額が増加したことが主な要因である。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も老朽化した施設の建替など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借入が見込まれているため</a:t>
          </a:r>
          <a:r>
            <a:rPr kumimoji="1" lang="ja-JP" altLang="ja-JP" sz="1100">
              <a:solidFill>
                <a:schemeClr val="dk1"/>
              </a:solidFill>
              <a:effectLst/>
              <a:latin typeface="+mn-lt"/>
              <a:ea typeface="+mn-ea"/>
              <a:cs typeface="+mn-cs"/>
            </a:rPr>
            <a:t>、注意が必要である。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起債抑制の効果により一般会計等の地方債残高が減少していること、下水道事業特別会計に対する繰出しをモーターボート競走事業会計から直接行うことによって</a:t>
          </a:r>
          <a:r>
            <a:rPr kumimoji="1" lang="ja-JP" altLang="ja-JP" sz="1100">
              <a:solidFill>
                <a:sysClr val="windowText" lastClr="000000"/>
              </a:solidFill>
              <a:effectLst/>
              <a:latin typeface="+mn-lt"/>
              <a:ea typeface="+mn-ea"/>
              <a:cs typeface="+mn-cs"/>
            </a:rPr>
            <a:t>、公営企業債繰入見込額が減少していることがあげられる。</a:t>
          </a:r>
          <a:r>
            <a:rPr kumimoji="1" lang="ja-JP" altLang="en-US" sz="1100">
              <a:solidFill>
                <a:sysClr val="windowText" lastClr="000000"/>
              </a:solidFill>
              <a:effectLst/>
              <a:latin typeface="+mn-lt"/>
              <a:ea typeface="+mn-ea"/>
              <a:cs typeface="+mn-cs"/>
            </a:rPr>
            <a:t>また、教育施設整備基金などの充当可能基金が増となっていることがあげられる。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ただし、今後モーターボート競走事業において収益が悪化した場合に、他会計に対する繰出額が確保できない可能性もあることから、引き続き地方債の発行抑制等を行う必要がある。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80,856
78,326
56.92
28,974,971
26,651,531
2,141,087
16,936,503
27,056,458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28974971</v>
      </c>
      <c r="BO4" s="381"/>
      <c r="BP4" s="381"/>
      <c r="BQ4" s="381"/>
      <c r="BR4" s="381"/>
      <c r="BS4" s="381"/>
      <c r="BT4" s="381"/>
      <c r="BU4" s="382"/>
      <c r="BV4" s="380">
        <v>29708099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12.6</v>
      </c>
      <c r="CU4" s="387"/>
      <c r="CV4" s="387"/>
      <c r="CW4" s="387"/>
      <c r="CX4" s="387"/>
      <c r="CY4" s="387"/>
      <c r="CZ4" s="387"/>
      <c r="DA4" s="388"/>
      <c r="DB4" s="386">
        <v>12.4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26651531</v>
      </c>
      <c r="BO5" s="418"/>
      <c r="BP5" s="418"/>
      <c r="BQ5" s="418"/>
      <c r="BR5" s="418"/>
      <c r="BS5" s="418"/>
      <c r="BT5" s="418"/>
      <c r="BU5" s="419"/>
      <c r="BV5" s="417">
        <v>27139137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88.9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2323440</v>
      </c>
      <c r="BO6" s="418"/>
      <c r="BP6" s="418"/>
      <c r="BQ6" s="418"/>
      <c r="BR6" s="418"/>
      <c r="BS6" s="418"/>
      <c r="BT6" s="418"/>
      <c r="BU6" s="419"/>
      <c r="BV6" s="417">
        <v>2568962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95.7</v>
      </c>
      <c r="CU6" s="455"/>
      <c r="CV6" s="455"/>
      <c r="CW6" s="455"/>
      <c r="CX6" s="455"/>
      <c r="CY6" s="455"/>
      <c r="CZ6" s="455"/>
      <c r="DA6" s="456"/>
      <c r="DB6" s="454">
        <v>95.6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182353</v>
      </c>
      <c r="BO7" s="418"/>
      <c r="BP7" s="418"/>
      <c r="BQ7" s="418"/>
      <c r="BR7" s="418"/>
      <c r="BS7" s="418"/>
      <c r="BT7" s="418"/>
      <c r="BU7" s="419"/>
      <c r="BV7" s="417">
        <v>452831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16936503</v>
      </c>
      <c r="CU7" s="418"/>
      <c r="CV7" s="418"/>
      <c r="CW7" s="418"/>
      <c r="CX7" s="418"/>
      <c r="CY7" s="418"/>
      <c r="CZ7" s="418"/>
      <c r="DA7" s="419"/>
      <c r="DB7" s="417">
        <v>17025615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2141087</v>
      </c>
      <c r="BO8" s="418"/>
      <c r="BP8" s="418"/>
      <c r="BQ8" s="418"/>
      <c r="BR8" s="418"/>
      <c r="BS8" s="418"/>
      <c r="BT8" s="418"/>
      <c r="BU8" s="419"/>
      <c r="BV8" s="417">
        <v>2116131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81100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24956</v>
      </c>
      <c r="BO9" s="418"/>
      <c r="BP9" s="418"/>
      <c r="BQ9" s="418"/>
      <c r="BR9" s="418"/>
      <c r="BS9" s="418"/>
      <c r="BT9" s="418"/>
      <c r="BU9" s="419"/>
      <c r="BV9" s="417">
        <v>124920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82249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71800</v>
      </c>
      <c r="BO10" s="418"/>
      <c r="BP10" s="418"/>
      <c r="BQ10" s="418"/>
      <c r="BR10" s="418"/>
      <c r="BS10" s="418"/>
      <c r="BT10" s="418"/>
      <c r="BU10" s="419"/>
      <c r="BV10" s="417">
        <v>37458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80856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78326</v>
      </c>
      <c r="S13" s="499"/>
      <c r="T13" s="499"/>
      <c r="U13" s="499"/>
      <c r="V13" s="500"/>
      <c r="W13" s="433" t="s">
        <v>125</v>
      </c>
      <c r="X13" s="434"/>
      <c r="Y13" s="434"/>
      <c r="Z13" s="434"/>
      <c r="AA13" s="434"/>
      <c r="AB13" s="424"/>
      <c r="AC13" s="468">
        <v>1768</v>
      </c>
      <c r="AD13" s="469"/>
      <c r="AE13" s="469"/>
      <c r="AF13" s="469"/>
      <c r="AG13" s="508"/>
      <c r="AH13" s="468">
        <v>1961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96756</v>
      </c>
      <c r="BO13" s="418"/>
      <c r="BP13" s="418"/>
      <c r="BQ13" s="418"/>
      <c r="BR13" s="418"/>
      <c r="BS13" s="418"/>
      <c r="BT13" s="418"/>
      <c r="BU13" s="419"/>
      <c r="BV13" s="417">
        <v>162378</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-0.8</v>
      </c>
      <c r="CU13" s="415"/>
      <c r="CV13" s="415"/>
      <c r="CW13" s="415"/>
      <c r="CX13" s="415"/>
      <c r="CY13" s="415"/>
      <c r="CZ13" s="415"/>
      <c r="DA13" s="416"/>
      <c r="DB13" s="414">
        <v>-1.3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81291</v>
      </c>
      <c r="S14" s="499"/>
      <c r="T14" s="499"/>
      <c r="U14" s="499"/>
      <c r="V14" s="500"/>
      <c r="W14" s="407"/>
      <c r="X14" s="408"/>
      <c r="Y14" s="408"/>
      <c r="Z14" s="408"/>
      <c r="AA14" s="408"/>
      <c r="AB14" s="397"/>
      <c r="AC14" s="501">
        <v>4.4000000000000004</v>
      </c>
      <c r="AD14" s="502"/>
      <c r="AE14" s="502"/>
      <c r="AF14" s="502"/>
      <c r="AG14" s="503"/>
      <c r="AH14" s="501">
        <v>4.8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78965</v>
      </c>
      <c r="S15" s="499"/>
      <c r="T15" s="499"/>
      <c r="U15" s="499"/>
      <c r="V15" s="500"/>
      <c r="W15" s="433" t="s">
        <v>132</v>
      </c>
      <c r="X15" s="434"/>
      <c r="Y15" s="434"/>
      <c r="Z15" s="434"/>
      <c r="AA15" s="434"/>
      <c r="AB15" s="424"/>
      <c r="AC15" s="468">
        <v>15952</v>
      </c>
      <c r="AD15" s="469"/>
      <c r="AE15" s="469"/>
      <c r="AF15" s="469"/>
      <c r="AG15" s="508"/>
      <c r="AH15" s="468">
        <v>16196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11124211</v>
      </c>
      <c r="BO15" s="381"/>
      <c r="BP15" s="381"/>
      <c r="BQ15" s="381"/>
      <c r="BR15" s="381"/>
      <c r="BS15" s="381"/>
      <c r="BT15" s="381"/>
      <c r="BU15" s="382"/>
      <c r="BV15" s="380">
        <v>10941352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39.9</v>
      </c>
      <c r="AD16" s="502"/>
      <c r="AE16" s="502"/>
      <c r="AF16" s="502"/>
      <c r="AG16" s="503"/>
      <c r="AH16" s="501">
        <v>39.6</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12711560</v>
      </c>
      <c r="BO16" s="418"/>
      <c r="BP16" s="418"/>
      <c r="BQ16" s="418"/>
      <c r="BR16" s="418"/>
      <c r="BS16" s="418"/>
      <c r="BT16" s="418"/>
      <c r="BU16" s="419"/>
      <c r="BV16" s="417">
        <v>12650823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22310</v>
      </c>
      <c r="AD17" s="469"/>
      <c r="AE17" s="469"/>
      <c r="AF17" s="469"/>
      <c r="AG17" s="508"/>
      <c r="AH17" s="468">
        <v>22712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14271596</v>
      </c>
      <c r="BO17" s="418"/>
      <c r="BP17" s="418"/>
      <c r="BQ17" s="418"/>
      <c r="BR17" s="418"/>
      <c r="BS17" s="418"/>
      <c r="BT17" s="418"/>
      <c r="BU17" s="419"/>
      <c r="BV17" s="417">
        <v>14045409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56.92</v>
      </c>
      <c r="M18" s="530"/>
      <c r="N18" s="530"/>
      <c r="O18" s="530"/>
      <c r="P18" s="530"/>
      <c r="Q18" s="530"/>
      <c r="R18" s="531"/>
      <c r="S18" s="531"/>
      <c r="T18" s="531"/>
      <c r="U18" s="531"/>
      <c r="V18" s="532"/>
      <c r="W18" s="435"/>
      <c r="X18" s="436"/>
      <c r="Y18" s="436"/>
      <c r="Z18" s="436"/>
      <c r="AA18" s="436"/>
      <c r="AB18" s="427"/>
      <c r="AC18" s="533">
        <v>55.7</v>
      </c>
      <c r="AD18" s="534"/>
      <c r="AE18" s="534"/>
      <c r="AF18" s="534"/>
      <c r="AG18" s="535"/>
      <c r="AH18" s="533">
        <v>55.6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15361847</v>
      </c>
      <c r="BO18" s="418"/>
      <c r="BP18" s="418"/>
      <c r="BQ18" s="418"/>
      <c r="BR18" s="418"/>
      <c r="BS18" s="418"/>
      <c r="BT18" s="418"/>
      <c r="BU18" s="419"/>
      <c r="BV18" s="417">
        <v>15761510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1425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21074859</v>
      </c>
      <c r="BO19" s="418"/>
      <c r="BP19" s="418"/>
      <c r="BQ19" s="418"/>
      <c r="BR19" s="418"/>
      <c r="BS19" s="418"/>
      <c r="BT19" s="418"/>
      <c r="BU19" s="419"/>
      <c r="BV19" s="417">
        <v>22192824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29950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27056458</v>
      </c>
      <c r="BO23" s="418"/>
      <c r="BP23" s="418"/>
      <c r="BQ23" s="418"/>
      <c r="BR23" s="418"/>
      <c r="BS23" s="418"/>
      <c r="BT23" s="418"/>
      <c r="BU23" s="419"/>
      <c r="BV23" s="417">
        <v>28148058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9270</v>
      </c>
      <c r="R24" s="469"/>
      <c r="S24" s="469"/>
      <c r="T24" s="469"/>
      <c r="U24" s="469"/>
      <c r="V24" s="508"/>
      <c r="W24" s="563"/>
      <c r="X24" s="551"/>
      <c r="Y24" s="552"/>
      <c r="Z24" s="467" t="s">
        <v>156</v>
      </c>
      <c r="AA24" s="447"/>
      <c r="AB24" s="447"/>
      <c r="AC24" s="447"/>
      <c r="AD24" s="447"/>
      <c r="AE24" s="447"/>
      <c r="AF24" s="447"/>
      <c r="AG24" s="448"/>
      <c r="AH24" s="468">
        <v>571</v>
      </c>
      <c r="AI24" s="469"/>
      <c r="AJ24" s="469"/>
      <c r="AK24" s="469"/>
      <c r="AL24" s="508"/>
      <c r="AM24" s="468">
        <v>1646764</v>
      </c>
      <c r="AN24" s="469"/>
      <c r="AO24" s="469"/>
      <c r="AP24" s="469"/>
      <c r="AQ24" s="469"/>
      <c r="AR24" s="508"/>
      <c r="AS24" s="468">
        <v>2884</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7198824</v>
      </c>
      <c r="BO24" s="418"/>
      <c r="BP24" s="418"/>
      <c r="BQ24" s="418"/>
      <c r="BR24" s="418"/>
      <c r="BS24" s="418"/>
      <c r="BT24" s="418"/>
      <c r="BU24" s="419"/>
      <c r="BV24" s="417">
        <v>8719762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7810</v>
      </c>
      <c r="R25" s="469"/>
      <c r="S25" s="469"/>
      <c r="T25" s="469"/>
      <c r="U25" s="469"/>
      <c r="V25" s="508"/>
      <c r="W25" s="563"/>
      <c r="X25" s="551"/>
      <c r="Y25" s="552"/>
      <c r="Z25" s="467" t="s">
        <v>159</v>
      </c>
      <c r="AA25" s="447"/>
      <c r="AB25" s="447"/>
      <c r="AC25" s="447"/>
      <c r="AD25" s="447"/>
      <c r="AE25" s="447"/>
      <c r="AF25" s="447"/>
      <c r="AG25" s="448"/>
      <c r="AH25" s="468">
        <v>113</v>
      </c>
      <c r="AI25" s="469"/>
      <c r="AJ25" s="469"/>
      <c r="AK25" s="469"/>
      <c r="AL25" s="508"/>
      <c r="AM25" s="468">
        <v>315722</v>
      </c>
      <c r="AN25" s="469"/>
      <c r="AO25" s="469"/>
      <c r="AP25" s="469"/>
      <c r="AQ25" s="469"/>
      <c r="AR25" s="508"/>
      <c r="AS25" s="468">
        <v>2794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6298830</v>
      </c>
      <c r="BO25" s="381"/>
      <c r="BP25" s="381"/>
      <c r="BQ25" s="381"/>
      <c r="BR25" s="381"/>
      <c r="BS25" s="381"/>
      <c r="BT25" s="381"/>
      <c r="BU25" s="382"/>
      <c r="BV25" s="380">
        <v>7687478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6970</v>
      </c>
      <c r="R26" s="469"/>
      <c r="S26" s="469"/>
      <c r="T26" s="469"/>
      <c r="U26" s="469"/>
      <c r="V26" s="508"/>
      <c r="W26" s="563"/>
      <c r="X26" s="551"/>
      <c r="Y26" s="552"/>
      <c r="Z26" s="467" t="s">
        <v>162</v>
      </c>
      <c r="AA26" s="573"/>
      <c r="AB26" s="573"/>
      <c r="AC26" s="573"/>
      <c r="AD26" s="573"/>
      <c r="AE26" s="573"/>
      <c r="AF26" s="573"/>
      <c r="AG26" s="574"/>
      <c r="AH26" s="468">
        <v>26</v>
      </c>
      <c r="AI26" s="469"/>
      <c r="AJ26" s="469"/>
      <c r="AK26" s="469"/>
      <c r="AL26" s="508"/>
      <c r="AM26" s="468">
        <v>74048</v>
      </c>
      <c r="AN26" s="469"/>
      <c r="AO26" s="469"/>
      <c r="AP26" s="469"/>
      <c r="AQ26" s="469"/>
      <c r="AR26" s="508"/>
      <c r="AS26" s="468">
        <v>2848</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54198</v>
      </c>
      <c r="BO26" s="418"/>
      <c r="BP26" s="418"/>
      <c r="BQ26" s="418"/>
      <c r="BR26" s="418"/>
      <c r="BS26" s="418"/>
      <c r="BT26" s="418"/>
      <c r="BU26" s="419"/>
      <c r="BV26" s="417">
        <v>286087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5320</v>
      </c>
      <c r="R27" s="469"/>
      <c r="S27" s="469"/>
      <c r="T27" s="469"/>
      <c r="U27" s="469"/>
      <c r="V27" s="508"/>
      <c r="W27" s="563"/>
      <c r="X27" s="551"/>
      <c r="Y27" s="552"/>
      <c r="Z27" s="467" t="s">
        <v>165</v>
      </c>
      <c r="AA27" s="447"/>
      <c r="AB27" s="447"/>
      <c r="AC27" s="447"/>
      <c r="AD27" s="447"/>
      <c r="AE27" s="447"/>
      <c r="AF27" s="447"/>
      <c r="AG27" s="448"/>
      <c r="AH27" s="468">
        <v>18</v>
      </c>
      <c r="AI27" s="469"/>
      <c r="AJ27" s="469"/>
      <c r="AK27" s="469"/>
      <c r="AL27" s="508"/>
      <c r="AM27" s="468">
        <v>55658</v>
      </c>
      <c r="AN27" s="469"/>
      <c r="AO27" s="469"/>
      <c r="AP27" s="469"/>
      <c r="AQ27" s="469"/>
      <c r="AR27" s="508"/>
      <c r="AS27" s="468">
        <v>3092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4890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3303700</v>
      </c>
      <c r="BO28" s="381"/>
      <c r="BP28" s="381"/>
      <c r="BQ28" s="381"/>
      <c r="BR28" s="381"/>
      <c r="BS28" s="381"/>
      <c r="BT28" s="381"/>
      <c r="BU28" s="382"/>
      <c r="BV28" s="380">
        <v>3231900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18</v>
      </c>
      <c r="M29" s="469"/>
      <c r="N29" s="469"/>
      <c r="O29" s="469"/>
      <c r="P29" s="508"/>
      <c r="Q29" s="468">
        <v>4570</v>
      </c>
      <c r="R29" s="469"/>
      <c r="S29" s="469"/>
      <c r="T29" s="469"/>
      <c r="U29" s="469"/>
      <c r="V29" s="508"/>
      <c r="W29" s="564"/>
      <c r="X29" s="565"/>
      <c r="Y29" s="566"/>
      <c r="Z29" s="467" t="s">
        <v>172</v>
      </c>
      <c r="AA29" s="447"/>
      <c r="AB29" s="447"/>
      <c r="AC29" s="447"/>
      <c r="AD29" s="447"/>
      <c r="AE29" s="447"/>
      <c r="AF29" s="447"/>
      <c r="AG29" s="448"/>
      <c r="AH29" s="468">
        <v>589</v>
      </c>
      <c r="AI29" s="469"/>
      <c r="AJ29" s="469"/>
      <c r="AK29" s="469"/>
      <c r="AL29" s="508"/>
      <c r="AM29" s="468">
        <v>1702422</v>
      </c>
      <c r="AN29" s="469"/>
      <c r="AO29" s="469"/>
      <c r="AP29" s="469"/>
      <c r="AQ29" s="469"/>
      <c r="AR29" s="508"/>
      <c r="AS29" s="468">
        <v>2890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272700</v>
      </c>
      <c r="BO29" s="418"/>
      <c r="BP29" s="418"/>
      <c r="BQ29" s="418"/>
      <c r="BR29" s="418"/>
      <c r="BS29" s="418"/>
      <c r="BT29" s="418"/>
      <c r="BU29" s="419"/>
      <c r="BV29" s="417">
        <v>271900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101.4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2959290</v>
      </c>
      <c r="BO30" s="587"/>
      <c r="BP30" s="587"/>
      <c r="BQ30" s="587"/>
      <c r="BR30" s="587"/>
      <c r="BS30" s="587"/>
      <c r="BT30" s="587"/>
      <c r="BU30" s="588"/>
      <c r="BV30" s="586">
        <v>2555514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蒲郡市幸田町衛生組合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蒲郡交通安全事業会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企業用地造成事業特別会計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蒲郡港営施設㈱</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公共用地対策事業特別会計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モーターボート競走事業会計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愛知県後期高齢者医療広域連合（後期高齢者医療特別会計）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蒲郡市土地開発公社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東三河広域連合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13516252</v>
      </c>
      <c r="S5" s="615"/>
      <c r="T5" s="615"/>
      <c r="U5" s="615"/>
      <c r="V5" s="615"/>
      <c r="W5" s="615"/>
      <c r="X5" s="615"/>
      <c r="Y5" s="616"/>
      <c r="Z5" s="617">
        <v>46.6</v>
      </c>
      <c r="AA5" s="617"/>
      <c r="AB5" s="617"/>
      <c r="AC5" s="617"/>
      <c r="AD5" s="618">
        <v>12275814</v>
      </c>
      <c r="AE5" s="618"/>
      <c r="AF5" s="618"/>
      <c r="AG5" s="618"/>
      <c r="AH5" s="618"/>
      <c r="AI5" s="618"/>
      <c r="AJ5" s="618"/>
      <c r="AK5" s="618"/>
      <c r="AL5" s="619">
        <v>76.5</v>
      </c>
      <c r="AM5" s="620"/>
      <c r="AN5" s="620"/>
      <c r="AO5" s="621"/>
      <c r="AP5" s="611" t="s">
        <v>211</v>
      </c>
      <c r="AQ5" s="612"/>
      <c r="AR5" s="612"/>
      <c r="AS5" s="612"/>
      <c r="AT5" s="612"/>
      <c r="AU5" s="612"/>
      <c r="AV5" s="612"/>
      <c r="AW5" s="612"/>
      <c r="AX5" s="612"/>
      <c r="AY5" s="612"/>
      <c r="AZ5" s="612"/>
      <c r="BA5" s="612"/>
      <c r="BB5" s="612"/>
      <c r="BC5" s="612"/>
      <c r="BD5" s="612"/>
      <c r="BE5" s="612"/>
      <c r="BF5" s="613"/>
      <c r="BG5" s="625">
        <v>12314478</v>
      </c>
      <c r="BH5" s="626"/>
      <c r="BI5" s="626"/>
      <c r="BJ5" s="626"/>
      <c r="BK5" s="626"/>
      <c r="BL5" s="626"/>
      <c r="BM5" s="626"/>
      <c r="BN5" s="627"/>
      <c r="BO5" s="628">
        <v>91.1</v>
      </c>
      <c r="BP5" s="628"/>
      <c r="BQ5" s="628"/>
      <c r="BR5" s="628"/>
      <c r="BS5" s="629">
        <v>123978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280042</v>
      </c>
      <c r="S6" s="626"/>
      <c r="T6" s="626"/>
      <c r="U6" s="626"/>
      <c r="V6" s="626"/>
      <c r="W6" s="626"/>
      <c r="X6" s="626"/>
      <c r="Y6" s="627"/>
      <c r="Z6" s="628">
        <v>1</v>
      </c>
      <c r="AA6" s="628"/>
      <c r="AB6" s="628"/>
      <c r="AC6" s="628"/>
      <c r="AD6" s="629">
        <v>280042</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12314478</v>
      </c>
      <c r="BH6" s="626"/>
      <c r="BI6" s="626"/>
      <c r="BJ6" s="626"/>
      <c r="BK6" s="626"/>
      <c r="BL6" s="626"/>
      <c r="BM6" s="626"/>
      <c r="BN6" s="627"/>
      <c r="BO6" s="628">
        <v>91.1</v>
      </c>
      <c r="BP6" s="628"/>
      <c r="BQ6" s="628"/>
      <c r="BR6" s="628"/>
      <c r="BS6" s="629">
        <v>123978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260829</v>
      </c>
      <c r="CS6" s="626"/>
      <c r="CT6" s="626"/>
      <c r="CU6" s="626"/>
      <c r="CV6" s="626"/>
      <c r="CW6" s="626"/>
      <c r="CX6" s="626"/>
      <c r="CY6" s="627"/>
      <c r="CZ6" s="628">
        <v>1</v>
      </c>
      <c r="DA6" s="628"/>
      <c r="DB6" s="628"/>
      <c r="DC6" s="628"/>
      <c r="DD6" s="634">
        <v>5609</v>
      </c>
      <c r="DE6" s="626"/>
      <c r="DF6" s="626"/>
      <c r="DG6" s="626"/>
      <c r="DH6" s="626"/>
      <c r="DI6" s="626"/>
      <c r="DJ6" s="626"/>
      <c r="DK6" s="626"/>
      <c r="DL6" s="626"/>
      <c r="DM6" s="626"/>
      <c r="DN6" s="626"/>
      <c r="DO6" s="626"/>
      <c r="DP6" s="627"/>
      <c r="DQ6" s="634">
        <v>260827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12275</v>
      </c>
      <c r="S7" s="626"/>
      <c r="T7" s="626"/>
      <c r="U7" s="626"/>
      <c r="V7" s="626"/>
      <c r="W7" s="626"/>
      <c r="X7" s="626"/>
      <c r="Y7" s="627"/>
      <c r="Z7" s="628">
        <v>0</v>
      </c>
      <c r="AA7" s="628"/>
      <c r="AB7" s="628"/>
      <c r="AC7" s="628"/>
      <c r="AD7" s="629">
        <v>12275</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5322481</v>
      </c>
      <c r="BH7" s="626"/>
      <c r="BI7" s="626"/>
      <c r="BJ7" s="626"/>
      <c r="BK7" s="626"/>
      <c r="BL7" s="626"/>
      <c r="BM7" s="626"/>
      <c r="BN7" s="627"/>
      <c r="BO7" s="628">
        <v>39.4</v>
      </c>
      <c r="BP7" s="628"/>
      <c r="BQ7" s="628"/>
      <c r="BR7" s="628"/>
      <c r="BS7" s="629">
        <v>123978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3800852</v>
      </c>
      <c r="CS7" s="626"/>
      <c r="CT7" s="626"/>
      <c r="CU7" s="626"/>
      <c r="CV7" s="626"/>
      <c r="CW7" s="626"/>
      <c r="CX7" s="626"/>
      <c r="CY7" s="627"/>
      <c r="CZ7" s="628">
        <v>14.3</v>
      </c>
      <c r="DA7" s="628"/>
      <c r="DB7" s="628"/>
      <c r="DC7" s="628"/>
      <c r="DD7" s="634">
        <v>619298</v>
      </c>
      <c r="DE7" s="626"/>
      <c r="DF7" s="626"/>
      <c r="DG7" s="626"/>
      <c r="DH7" s="626"/>
      <c r="DI7" s="626"/>
      <c r="DJ7" s="626"/>
      <c r="DK7" s="626"/>
      <c r="DL7" s="626"/>
      <c r="DM7" s="626"/>
      <c r="DN7" s="626"/>
      <c r="DO7" s="626"/>
      <c r="DP7" s="627"/>
      <c r="DQ7" s="634">
        <v>2733978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57914</v>
      </c>
      <c r="S8" s="626"/>
      <c r="T8" s="626"/>
      <c r="U8" s="626"/>
      <c r="V8" s="626"/>
      <c r="W8" s="626"/>
      <c r="X8" s="626"/>
      <c r="Y8" s="627"/>
      <c r="Z8" s="628">
        <v>0.2</v>
      </c>
      <c r="AA8" s="628"/>
      <c r="AB8" s="628"/>
      <c r="AC8" s="628"/>
      <c r="AD8" s="629">
        <v>57914</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145720</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10010923</v>
      </c>
      <c r="CS8" s="626"/>
      <c r="CT8" s="626"/>
      <c r="CU8" s="626"/>
      <c r="CV8" s="626"/>
      <c r="CW8" s="626"/>
      <c r="CX8" s="626"/>
      <c r="CY8" s="627"/>
      <c r="CZ8" s="628">
        <v>37.6</v>
      </c>
      <c r="DA8" s="628"/>
      <c r="DB8" s="628"/>
      <c r="DC8" s="628"/>
      <c r="DD8" s="634">
        <v>86765</v>
      </c>
      <c r="DE8" s="626"/>
      <c r="DF8" s="626"/>
      <c r="DG8" s="626"/>
      <c r="DH8" s="626"/>
      <c r="DI8" s="626"/>
      <c r="DJ8" s="626"/>
      <c r="DK8" s="626"/>
      <c r="DL8" s="626"/>
      <c r="DM8" s="626"/>
      <c r="DN8" s="626"/>
      <c r="DO8" s="626"/>
      <c r="DP8" s="627"/>
      <c r="DQ8" s="634">
        <v>5430759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29948</v>
      </c>
      <c r="S9" s="626"/>
      <c r="T9" s="626"/>
      <c r="U9" s="626"/>
      <c r="V9" s="626"/>
      <c r="W9" s="626"/>
      <c r="X9" s="626"/>
      <c r="Y9" s="627"/>
      <c r="Z9" s="628">
        <v>0.1</v>
      </c>
      <c r="AA9" s="628"/>
      <c r="AB9" s="628"/>
      <c r="AC9" s="628"/>
      <c r="AD9" s="629">
        <v>29948</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4268741</v>
      </c>
      <c r="BH9" s="626"/>
      <c r="BI9" s="626"/>
      <c r="BJ9" s="626"/>
      <c r="BK9" s="626"/>
      <c r="BL9" s="626"/>
      <c r="BM9" s="626"/>
      <c r="BN9" s="627"/>
      <c r="BO9" s="628">
        <v>31.6</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2536563</v>
      </c>
      <c r="CS9" s="626"/>
      <c r="CT9" s="626"/>
      <c r="CU9" s="626"/>
      <c r="CV9" s="626"/>
      <c r="CW9" s="626"/>
      <c r="CX9" s="626"/>
      <c r="CY9" s="627"/>
      <c r="CZ9" s="628">
        <v>9.5</v>
      </c>
      <c r="DA9" s="628"/>
      <c r="DB9" s="628"/>
      <c r="DC9" s="628"/>
      <c r="DD9" s="634">
        <v>225232</v>
      </c>
      <c r="DE9" s="626"/>
      <c r="DF9" s="626"/>
      <c r="DG9" s="626"/>
      <c r="DH9" s="626"/>
      <c r="DI9" s="626"/>
      <c r="DJ9" s="626"/>
      <c r="DK9" s="626"/>
      <c r="DL9" s="626"/>
      <c r="DM9" s="626"/>
      <c r="DN9" s="626"/>
      <c r="DO9" s="626"/>
      <c r="DP9" s="627"/>
      <c r="DQ9" s="634">
        <v>2187063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1440122</v>
      </c>
      <c r="S10" s="626"/>
      <c r="T10" s="626"/>
      <c r="U10" s="626"/>
      <c r="V10" s="626"/>
      <c r="W10" s="626"/>
      <c r="X10" s="626"/>
      <c r="Y10" s="627"/>
      <c r="Z10" s="628">
        <v>5</v>
      </c>
      <c r="AA10" s="628"/>
      <c r="AB10" s="628"/>
      <c r="AC10" s="628"/>
      <c r="AD10" s="629">
        <v>1440122</v>
      </c>
      <c r="AE10" s="629"/>
      <c r="AF10" s="629"/>
      <c r="AG10" s="629"/>
      <c r="AH10" s="629"/>
      <c r="AI10" s="629"/>
      <c r="AJ10" s="629"/>
      <c r="AK10" s="629"/>
      <c r="AL10" s="630">
        <v>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212331</v>
      </c>
      <c r="BH10" s="626"/>
      <c r="BI10" s="626"/>
      <c r="BJ10" s="626"/>
      <c r="BK10" s="626"/>
      <c r="BL10" s="626"/>
      <c r="BM10" s="626"/>
      <c r="BN10" s="627"/>
      <c r="BO10" s="628">
        <v>1.6</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74661</v>
      </c>
      <c r="CS10" s="626"/>
      <c r="CT10" s="626"/>
      <c r="CU10" s="626"/>
      <c r="CV10" s="626"/>
      <c r="CW10" s="626"/>
      <c r="CX10" s="626"/>
      <c r="CY10" s="627"/>
      <c r="CZ10" s="628">
        <v>0.3</v>
      </c>
      <c r="DA10" s="628"/>
      <c r="DB10" s="628"/>
      <c r="DC10" s="628"/>
      <c r="DD10" s="634" t="s">
        <v>113</v>
      </c>
      <c r="DE10" s="626"/>
      <c r="DF10" s="626"/>
      <c r="DG10" s="626"/>
      <c r="DH10" s="626"/>
      <c r="DI10" s="626"/>
      <c r="DJ10" s="626"/>
      <c r="DK10" s="626"/>
      <c r="DL10" s="626"/>
      <c r="DM10" s="626"/>
      <c r="DN10" s="626"/>
      <c r="DO10" s="626"/>
      <c r="DP10" s="627"/>
      <c r="DQ10" s="634">
        <v>64661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1944</v>
      </c>
      <c r="S11" s="626"/>
      <c r="T11" s="626"/>
      <c r="U11" s="626"/>
      <c r="V11" s="626"/>
      <c r="W11" s="626"/>
      <c r="X11" s="626"/>
      <c r="Y11" s="627"/>
      <c r="Z11" s="628">
        <v>0</v>
      </c>
      <c r="AA11" s="628"/>
      <c r="AB11" s="628"/>
      <c r="AC11" s="628"/>
      <c r="AD11" s="629">
        <v>1944</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695689</v>
      </c>
      <c r="BH11" s="626"/>
      <c r="BI11" s="626"/>
      <c r="BJ11" s="626"/>
      <c r="BK11" s="626"/>
      <c r="BL11" s="626"/>
      <c r="BM11" s="626"/>
      <c r="BN11" s="627"/>
      <c r="BO11" s="628">
        <v>5.0999999999999996</v>
      </c>
      <c r="BP11" s="628"/>
      <c r="BQ11" s="628"/>
      <c r="BR11" s="628"/>
      <c r="BS11" s="634">
        <v>123978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261355</v>
      </c>
      <c r="CS11" s="626"/>
      <c r="CT11" s="626"/>
      <c r="CU11" s="626"/>
      <c r="CV11" s="626"/>
      <c r="CW11" s="626"/>
      <c r="CX11" s="626"/>
      <c r="CY11" s="627"/>
      <c r="CZ11" s="628">
        <v>1</v>
      </c>
      <c r="DA11" s="628"/>
      <c r="DB11" s="628"/>
      <c r="DC11" s="628"/>
      <c r="DD11" s="634">
        <v>69660</v>
      </c>
      <c r="DE11" s="626"/>
      <c r="DF11" s="626"/>
      <c r="DG11" s="626"/>
      <c r="DH11" s="626"/>
      <c r="DI11" s="626"/>
      <c r="DJ11" s="626"/>
      <c r="DK11" s="626"/>
      <c r="DL11" s="626"/>
      <c r="DM11" s="626"/>
      <c r="DN11" s="626"/>
      <c r="DO11" s="626"/>
      <c r="DP11" s="627"/>
      <c r="DQ11" s="634">
        <v>235038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6147613</v>
      </c>
      <c r="BH12" s="626"/>
      <c r="BI12" s="626"/>
      <c r="BJ12" s="626"/>
      <c r="BK12" s="626"/>
      <c r="BL12" s="626"/>
      <c r="BM12" s="626"/>
      <c r="BN12" s="627"/>
      <c r="BO12" s="628">
        <v>45.5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693618</v>
      </c>
      <c r="CS12" s="626"/>
      <c r="CT12" s="626"/>
      <c r="CU12" s="626"/>
      <c r="CV12" s="626"/>
      <c r="CW12" s="626"/>
      <c r="CX12" s="626"/>
      <c r="CY12" s="627"/>
      <c r="CZ12" s="628">
        <v>2.6</v>
      </c>
      <c r="DA12" s="628"/>
      <c r="DB12" s="628"/>
      <c r="DC12" s="628"/>
      <c r="DD12" s="634">
        <v>48318</v>
      </c>
      <c r="DE12" s="626"/>
      <c r="DF12" s="626"/>
      <c r="DG12" s="626"/>
      <c r="DH12" s="626"/>
      <c r="DI12" s="626"/>
      <c r="DJ12" s="626"/>
      <c r="DK12" s="626"/>
      <c r="DL12" s="626"/>
      <c r="DM12" s="626"/>
      <c r="DN12" s="626"/>
      <c r="DO12" s="626"/>
      <c r="DP12" s="627"/>
      <c r="DQ12" s="634">
        <v>321893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93464</v>
      </c>
      <c r="S13" s="626"/>
      <c r="T13" s="626"/>
      <c r="U13" s="626"/>
      <c r="V13" s="626"/>
      <c r="W13" s="626"/>
      <c r="X13" s="626"/>
      <c r="Y13" s="627"/>
      <c r="Z13" s="628">
        <v>0.3</v>
      </c>
      <c r="AA13" s="628"/>
      <c r="AB13" s="628"/>
      <c r="AC13" s="628"/>
      <c r="AD13" s="629">
        <v>93464</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6096211</v>
      </c>
      <c r="BH13" s="626"/>
      <c r="BI13" s="626"/>
      <c r="BJ13" s="626"/>
      <c r="BK13" s="626"/>
      <c r="BL13" s="626"/>
      <c r="BM13" s="626"/>
      <c r="BN13" s="627"/>
      <c r="BO13" s="628">
        <v>45.1</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1983181</v>
      </c>
      <c r="CS13" s="626"/>
      <c r="CT13" s="626"/>
      <c r="CU13" s="626"/>
      <c r="CV13" s="626"/>
      <c r="CW13" s="626"/>
      <c r="CX13" s="626"/>
      <c r="CY13" s="627"/>
      <c r="CZ13" s="628">
        <v>7.4</v>
      </c>
      <c r="DA13" s="628"/>
      <c r="DB13" s="628"/>
      <c r="DC13" s="628"/>
      <c r="DD13" s="634">
        <v>1297218</v>
      </c>
      <c r="DE13" s="626"/>
      <c r="DF13" s="626"/>
      <c r="DG13" s="626"/>
      <c r="DH13" s="626"/>
      <c r="DI13" s="626"/>
      <c r="DJ13" s="626"/>
      <c r="DK13" s="626"/>
      <c r="DL13" s="626"/>
      <c r="DM13" s="626"/>
      <c r="DN13" s="626"/>
      <c r="DO13" s="626"/>
      <c r="DP13" s="627"/>
      <c r="DQ13" s="634">
        <v>1117772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188554</v>
      </c>
      <c r="BH14" s="626"/>
      <c r="BI14" s="626"/>
      <c r="BJ14" s="626"/>
      <c r="BK14" s="626"/>
      <c r="BL14" s="626"/>
      <c r="BM14" s="626"/>
      <c r="BN14" s="627"/>
      <c r="BO14" s="628">
        <v>1.4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973728</v>
      </c>
      <c r="CS14" s="626"/>
      <c r="CT14" s="626"/>
      <c r="CU14" s="626"/>
      <c r="CV14" s="626"/>
      <c r="CW14" s="626"/>
      <c r="CX14" s="626"/>
      <c r="CY14" s="627"/>
      <c r="CZ14" s="628">
        <v>3.7</v>
      </c>
      <c r="DA14" s="628"/>
      <c r="DB14" s="628"/>
      <c r="DC14" s="628"/>
      <c r="DD14" s="634">
        <v>33394</v>
      </c>
      <c r="DE14" s="626"/>
      <c r="DF14" s="626"/>
      <c r="DG14" s="626"/>
      <c r="DH14" s="626"/>
      <c r="DI14" s="626"/>
      <c r="DJ14" s="626"/>
      <c r="DK14" s="626"/>
      <c r="DL14" s="626"/>
      <c r="DM14" s="626"/>
      <c r="DN14" s="626"/>
      <c r="DO14" s="626"/>
      <c r="DP14" s="627"/>
      <c r="DQ14" s="634">
        <v>912387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45648</v>
      </c>
      <c r="S15" s="626"/>
      <c r="T15" s="626"/>
      <c r="U15" s="626"/>
      <c r="V15" s="626"/>
      <c r="W15" s="626"/>
      <c r="X15" s="626"/>
      <c r="Y15" s="627"/>
      <c r="Z15" s="628">
        <v>0.2</v>
      </c>
      <c r="AA15" s="628"/>
      <c r="AB15" s="628"/>
      <c r="AC15" s="628"/>
      <c r="AD15" s="629">
        <v>45648</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655830</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2794044</v>
      </c>
      <c r="CS15" s="626"/>
      <c r="CT15" s="626"/>
      <c r="CU15" s="626"/>
      <c r="CV15" s="626"/>
      <c r="CW15" s="626"/>
      <c r="CX15" s="626"/>
      <c r="CY15" s="627"/>
      <c r="CZ15" s="628">
        <v>10.5</v>
      </c>
      <c r="DA15" s="628"/>
      <c r="DB15" s="628"/>
      <c r="DC15" s="628"/>
      <c r="DD15" s="634">
        <v>282050</v>
      </c>
      <c r="DE15" s="626"/>
      <c r="DF15" s="626"/>
      <c r="DG15" s="626"/>
      <c r="DH15" s="626"/>
      <c r="DI15" s="626"/>
      <c r="DJ15" s="626"/>
      <c r="DK15" s="626"/>
      <c r="DL15" s="626"/>
      <c r="DM15" s="626"/>
      <c r="DN15" s="626"/>
      <c r="DO15" s="626"/>
      <c r="DP15" s="627"/>
      <c r="DQ15" s="634">
        <v>2319006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1623424</v>
      </c>
      <c r="S16" s="626"/>
      <c r="T16" s="626"/>
      <c r="U16" s="626"/>
      <c r="V16" s="626"/>
      <c r="W16" s="626"/>
      <c r="X16" s="626"/>
      <c r="Y16" s="627"/>
      <c r="Z16" s="628">
        <v>5.6</v>
      </c>
      <c r="AA16" s="628"/>
      <c r="AB16" s="628"/>
      <c r="AC16" s="628"/>
      <c r="AD16" s="629">
        <v>1587285</v>
      </c>
      <c r="AE16" s="629"/>
      <c r="AF16" s="629"/>
      <c r="AG16" s="629"/>
      <c r="AH16" s="629"/>
      <c r="AI16" s="629"/>
      <c r="AJ16" s="629"/>
      <c r="AK16" s="629"/>
      <c r="AL16" s="630">
        <v>9.9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2650</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2650</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1587285</v>
      </c>
      <c r="S17" s="626"/>
      <c r="T17" s="626"/>
      <c r="U17" s="626"/>
      <c r="V17" s="626"/>
      <c r="W17" s="626"/>
      <c r="X17" s="626"/>
      <c r="Y17" s="627"/>
      <c r="Z17" s="628">
        <v>5.5</v>
      </c>
      <c r="AA17" s="628"/>
      <c r="AB17" s="628"/>
      <c r="AC17" s="628"/>
      <c r="AD17" s="629">
        <v>1587285</v>
      </c>
      <c r="AE17" s="629"/>
      <c r="AF17" s="629"/>
      <c r="AG17" s="629"/>
      <c r="AH17" s="629"/>
      <c r="AI17" s="629"/>
      <c r="AJ17" s="629"/>
      <c r="AK17" s="629"/>
      <c r="AL17" s="630">
        <v>9.9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3259127</v>
      </c>
      <c r="CS17" s="626"/>
      <c r="CT17" s="626"/>
      <c r="CU17" s="626"/>
      <c r="CV17" s="626"/>
      <c r="CW17" s="626"/>
      <c r="CX17" s="626"/>
      <c r="CY17" s="627"/>
      <c r="CZ17" s="628">
        <v>12.2</v>
      </c>
      <c r="DA17" s="628"/>
      <c r="DB17" s="628"/>
      <c r="DC17" s="628"/>
      <c r="DD17" s="634" t="s">
        <v>113</v>
      </c>
      <c r="DE17" s="626"/>
      <c r="DF17" s="626"/>
      <c r="DG17" s="626"/>
      <c r="DH17" s="626"/>
      <c r="DI17" s="626"/>
      <c r="DJ17" s="626"/>
      <c r="DK17" s="626"/>
      <c r="DL17" s="626"/>
      <c r="DM17" s="626"/>
      <c r="DN17" s="626"/>
      <c r="DO17" s="626"/>
      <c r="DP17" s="627"/>
      <c r="DQ17" s="634">
        <v>3165385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36139</v>
      </c>
      <c r="S18" s="626"/>
      <c r="T18" s="626"/>
      <c r="U18" s="626"/>
      <c r="V18" s="626"/>
      <c r="W18" s="626"/>
      <c r="X18" s="626"/>
      <c r="Y18" s="627"/>
      <c r="Z18" s="628">
        <v>0.1</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1201774</v>
      </c>
      <c r="BH19" s="626"/>
      <c r="BI19" s="626"/>
      <c r="BJ19" s="626"/>
      <c r="BK19" s="626"/>
      <c r="BL19" s="626"/>
      <c r="BM19" s="626"/>
      <c r="BN19" s="627"/>
      <c r="BO19" s="628">
        <v>8.9</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17101033</v>
      </c>
      <c r="S20" s="626"/>
      <c r="T20" s="626"/>
      <c r="U20" s="626"/>
      <c r="V20" s="626"/>
      <c r="W20" s="626"/>
      <c r="X20" s="626"/>
      <c r="Y20" s="627"/>
      <c r="Z20" s="628">
        <v>59</v>
      </c>
      <c r="AA20" s="628"/>
      <c r="AB20" s="628"/>
      <c r="AC20" s="628"/>
      <c r="AD20" s="629">
        <v>15824456</v>
      </c>
      <c r="AE20" s="629"/>
      <c r="AF20" s="629"/>
      <c r="AG20" s="629"/>
      <c r="AH20" s="629"/>
      <c r="AI20" s="629"/>
      <c r="AJ20" s="629"/>
      <c r="AK20" s="629"/>
      <c r="AL20" s="630">
        <v>98.6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1201774</v>
      </c>
      <c r="BH20" s="626"/>
      <c r="BI20" s="626"/>
      <c r="BJ20" s="626"/>
      <c r="BK20" s="626"/>
      <c r="BL20" s="626"/>
      <c r="BM20" s="626"/>
      <c r="BN20" s="627"/>
      <c r="BO20" s="628">
        <v>8.9</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26651531</v>
      </c>
      <c r="CS20" s="626"/>
      <c r="CT20" s="626"/>
      <c r="CU20" s="626"/>
      <c r="CV20" s="626"/>
      <c r="CW20" s="626"/>
      <c r="CX20" s="626"/>
      <c r="CY20" s="627"/>
      <c r="CZ20" s="628">
        <v>100</v>
      </c>
      <c r="DA20" s="628"/>
      <c r="DB20" s="628"/>
      <c r="DC20" s="628"/>
      <c r="DD20" s="634">
        <v>2667544</v>
      </c>
      <c r="DE20" s="626"/>
      <c r="DF20" s="626"/>
      <c r="DG20" s="626"/>
      <c r="DH20" s="626"/>
      <c r="DI20" s="626"/>
      <c r="DJ20" s="626"/>
      <c r="DK20" s="626"/>
      <c r="DL20" s="626"/>
      <c r="DM20" s="626"/>
      <c r="DN20" s="626"/>
      <c r="DO20" s="626"/>
      <c r="DP20" s="627"/>
      <c r="DQ20" s="634">
        <v>18751419</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12957</v>
      </c>
      <c r="S21" s="626"/>
      <c r="T21" s="626"/>
      <c r="U21" s="626"/>
      <c r="V21" s="626"/>
      <c r="W21" s="626"/>
      <c r="X21" s="626"/>
      <c r="Y21" s="627"/>
      <c r="Z21" s="628">
        <v>0</v>
      </c>
      <c r="AA21" s="628"/>
      <c r="AB21" s="628"/>
      <c r="AC21" s="628"/>
      <c r="AD21" s="629">
        <v>12957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85314</v>
      </c>
      <c r="BH21" s="626"/>
      <c r="BI21" s="626"/>
      <c r="BJ21" s="626"/>
      <c r="BK21" s="626"/>
      <c r="BL21" s="626"/>
      <c r="BM21" s="626"/>
      <c r="BN21" s="627"/>
      <c r="BO21" s="628">
        <v>0.6</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134848</v>
      </c>
      <c r="S22" s="626"/>
      <c r="T22" s="626"/>
      <c r="U22" s="626"/>
      <c r="V22" s="626"/>
      <c r="W22" s="626"/>
      <c r="X22" s="626"/>
      <c r="Y22" s="627"/>
      <c r="Z22" s="628">
        <v>0.5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640495</v>
      </c>
      <c r="S23" s="626"/>
      <c r="T23" s="626"/>
      <c r="U23" s="626"/>
      <c r="V23" s="626"/>
      <c r="W23" s="626"/>
      <c r="X23" s="626"/>
      <c r="Y23" s="627"/>
      <c r="Z23" s="628">
        <v>2.2000000000000002</v>
      </c>
      <c r="AA23" s="628"/>
      <c r="AB23" s="628"/>
      <c r="AC23" s="628"/>
      <c r="AD23" s="629">
        <v>71399</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1116460</v>
      </c>
      <c r="BH23" s="626"/>
      <c r="BI23" s="626"/>
      <c r="BJ23" s="626"/>
      <c r="BK23" s="626"/>
      <c r="BL23" s="626"/>
      <c r="BM23" s="626"/>
      <c r="BN23" s="627"/>
      <c r="BO23" s="628">
        <v>8.3000000000000007</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160270</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14100422</v>
      </c>
      <c r="CS24" s="615"/>
      <c r="CT24" s="615"/>
      <c r="CU24" s="615"/>
      <c r="CV24" s="615"/>
      <c r="CW24" s="615"/>
      <c r="CX24" s="615"/>
      <c r="CY24" s="616"/>
      <c r="CZ24" s="652">
        <v>52.9</v>
      </c>
      <c r="DA24" s="653"/>
      <c r="DB24" s="653"/>
      <c r="DC24" s="654"/>
      <c r="DD24" s="651">
        <v>9860167</v>
      </c>
      <c r="DE24" s="615"/>
      <c r="DF24" s="615"/>
      <c r="DG24" s="615"/>
      <c r="DH24" s="615"/>
      <c r="DI24" s="615"/>
      <c r="DJ24" s="615"/>
      <c r="DK24" s="616"/>
      <c r="DL24" s="651">
        <v>9690822</v>
      </c>
      <c r="DM24" s="615"/>
      <c r="DN24" s="615"/>
      <c r="DO24" s="615"/>
      <c r="DP24" s="615"/>
      <c r="DQ24" s="615"/>
      <c r="DR24" s="615"/>
      <c r="DS24" s="615"/>
      <c r="DT24" s="615"/>
      <c r="DU24" s="615"/>
      <c r="DV24" s="616"/>
      <c r="DW24" s="619">
        <v>56.7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3018396</v>
      </c>
      <c r="S25" s="626"/>
      <c r="T25" s="626"/>
      <c r="U25" s="626"/>
      <c r="V25" s="626"/>
      <c r="W25" s="626"/>
      <c r="X25" s="626"/>
      <c r="Y25" s="627"/>
      <c r="Z25" s="628">
        <v>10.4</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5016244</v>
      </c>
      <c r="CS25" s="657"/>
      <c r="CT25" s="657"/>
      <c r="CU25" s="657"/>
      <c r="CV25" s="657"/>
      <c r="CW25" s="657"/>
      <c r="CX25" s="657"/>
      <c r="CY25" s="658"/>
      <c r="CZ25" s="659">
        <v>18.8</v>
      </c>
      <c r="DA25" s="660"/>
      <c r="DB25" s="660"/>
      <c r="DC25" s="661"/>
      <c r="DD25" s="634">
        <v>4488028</v>
      </c>
      <c r="DE25" s="657"/>
      <c r="DF25" s="657"/>
      <c r="DG25" s="657"/>
      <c r="DH25" s="657"/>
      <c r="DI25" s="657"/>
      <c r="DJ25" s="657"/>
      <c r="DK25" s="658"/>
      <c r="DL25" s="634">
        <v>4428203</v>
      </c>
      <c r="DM25" s="657"/>
      <c r="DN25" s="657"/>
      <c r="DO25" s="657"/>
      <c r="DP25" s="657"/>
      <c r="DQ25" s="657"/>
      <c r="DR25" s="657"/>
      <c r="DS25" s="657"/>
      <c r="DT25" s="657"/>
      <c r="DU25" s="657"/>
      <c r="DV25" s="658"/>
      <c r="DW25" s="630">
        <v>25.9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3163140</v>
      </c>
      <c r="CS26" s="626"/>
      <c r="CT26" s="626"/>
      <c r="CU26" s="626"/>
      <c r="CV26" s="626"/>
      <c r="CW26" s="626"/>
      <c r="CX26" s="626"/>
      <c r="CY26" s="627"/>
      <c r="CZ26" s="659">
        <v>11.9</v>
      </c>
      <c r="DA26" s="660"/>
      <c r="DB26" s="660"/>
      <c r="DC26" s="661"/>
      <c r="DD26" s="634">
        <v>2891582</v>
      </c>
      <c r="DE26" s="626"/>
      <c r="DF26" s="626"/>
      <c r="DG26" s="626"/>
      <c r="DH26" s="626"/>
      <c r="DI26" s="626"/>
      <c r="DJ26" s="626"/>
      <c r="DK26" s="627"/>
      <c r="DL26" s="634" t="s">
        <v>281</v>
      </c>
      <c r="DM26" s="626"/>
      <c r="DN26" s="626"/>
      <c r="DO26" s="626"/>
      <c r="DP26" s="626"/>
      <c r="DQ26" s="626"/>
      <c r="DR26" s="626"/>
      <c r="DS26" s="626"/>
      <c r="DT26" s="626"/>
      <c r="DU26" s="626"/>
      <c r="DV26" s="627"/>
      <c r="DW26" s="630" t="s">
        <v>281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1536761</v>
      </c>
      <c r="S27" s="626"/>
      <c r="T27" s="626"/>
      <c r="U27" s="626"/>
      <c r="V27" s="626"/>
      <c r="W27" s="626"/>
      <c r="X27" s="626"/>
      <c r="Y27" s="627"/>
      <c r="Z27" s="628">
        <v>5.3</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13516252</v>
      </c>
      <c r="BH27" s="626"/>
      <c r="BI27" s="626"/>
      <c r="BJ27" s="626"/>
      <c r="BK27" s="626"/>
      <c r="BL27" s="626"/>
      <c r="BM27" s="626"/>
      <c r="BN27" s="627"/>
      <c r="BO27" s="628">
        <v>100</v>
      </c>
      <c r="BP27" s="628"/>
      <c r="BQ27" s="628"/>
      <c r="BR27" s="628"/>
      <c r="BS27" s="634">
        <v>123978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5825051</v>
      </c>
      <c r="CS27" s="657"/>
      <c r="CT27" s="657"/>
      <c r="CU27" s="657"/>
      <c r="CV27" s="657"/>
      <c r="CW27" s="657"/>
      <c r="CX27" s="657"/>
      <c r="CY27" s="658"/>
      <c r="CZ27" s="659">
        <v>21.9</v>
      </c>
      <c r="DA27" s="660"/>
      <c r="DB27" s="660"/>
      <c r="DC27" s="661"/>
      <c r="DD27" s="634">
        <v>2206754</v>
      </c>
      <c r="DE27" s="657"/>
      <c r="DF27" s="657"/>
      <c r="DG27" s="657"/>
      <c r="DH27" s="657"/>
      <c r="DI27" s="657"/>
      <c r="DJ27" s="657"/>
      <c r="DK27" s="658"/>
      <c r="DL27" s="634">
        <v>2097234</v>
      </c>
      <c r="DM27" s="657"/>
      <c r="DN27" s="657"/>
      <c r="DO27" s="657"/>
      <c r="DP27" s="657"/>
      <c r="DQ27" s="657"/>
      <c r="DR27" s="657"/>
      <c r="DS27" s="657"/>
      <c r="DT27" s="657"/>
      <c r="DU27" s="657"/>
      <c r="DV27" s="658"/>
      <c r="DW27" s="630">
        <v>12.3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379889</v>
      </c>
      <c r="S28" s="626"/>
      <c r="T28" s="626"/>
      <c r="U28" s="626"/>
      <c r="V28" s="626"/>
      <c r="W28" s="626"/>
      <c r="X28" s="626"/>
      <c r="Y28" s="627"/>
      <c r="Z28" s="628">
        <v>1.3</v>
      </c>
      <c r="AA28" s="628"/>
      <c r="AB28" s="628"/>
      <c r="AC28" s="628"/>
      <c r="AD28" s="629">
        <v>107299</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3259127</v>
      </c>
      <c r="CS28" s="626"/>
      <c r="CT28" s="626"/>
      <c r="CU28" s="626"/>
      <c r="CV28" s="626"/>
      <c r="CW28" s="626"/>
      <c r="CX28" s="626"/>
      <c r="CY28" s="627"/>
      <c r="CZ28" s="659">
        <v>12.2</v>
      </c>
      <c r="DA28" s="660"/>
      <c r="DB28" s="660"/>
      <c r="DC28" s="661"/>
      <c r="DD28" s="634">
        <v>3165385</v>
      </c>
      <c r="DE28" s="626"/>
      <c r="DF28" s="626"/>
      <c r="DG28" s="626"/>
      <c r="DH28" s="626"/>
      <c r="DI28" s="626"/>
      <c r="DJ28" s="626"/>
      <c r="DK28" s="627"/>
      <c r="DL28" s="634">
        <v>3165385</v>
      </c>
      <c r="DM28" s="626"/>
      <c r="DN28" s="626"/>
      <c r="DO28" s="626"/>
      <c r="DP28" s="626"/>
      <c r="DQ28" s="626"/>
      <c r="DR28" s="626"/>
      <c r="DS28" s="626"/>
      <c r="DT28" s="626"/>
      <c r="DU28" s="626"/>
      <c r="DV28" s="627"/>
      <c r="DW28" s="630">
        <v>18.5</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209685</v>
      </c>
      <c r="S29" s="626"/>
      <c r="T29" s="626"/>
      <c r="U29" s="626"/>
      <c r="V29" s="626"/>
      <c r="W29" s="626"/>
      <c r="X29" s="626"/>
      <c r="Y29" s="627"/>
      <c r="Z29" s="628">
        <v>0.7</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3259110</v>
      </c>
      <c r="CS29" s="657"/>
      <c r="CT29" s="657"/>
      <c r="CU29" s="657"/>
      <c r="CV29" s="657"/>
      <c r="CW29" s="657"/>
      <c r="CX29" s="657"/>
      <c r="CY29" s="658"/>
      <c r="CZ29" s="659">
        <v>12.2</v>
      </c>
      <c r="DA29" s="660"/>
      <c r="DB29" s="660"/>
      <c r="DC29" s="661"/>
      <c r="DD29" s="634">
        <v>3165368</v>
      </c>
      <c r="DE29" s="657"/>
      <c r="DF29" s="657"/>
      <c r="DG29" s="657"/>
      <c r="DH29" s="657"/>
      <c r="DI29" s="657"/>
      <c r="DJ29" s="657"/>
      <c r="DK29" s="658"/>
      <c r="DL29" s="634">
        <v>3165368</v>
      </c>
      <c r="DM29" s="657"/>
      <c r="DN29" s="657"/>
      <c r="DO29" s="657"/>
      <c r="DP29" s="657"/>
      <c r="DQ29" s="657"/>
      <c r="DR29" s="657"/>
      <c r="DS29" s="657"/>
      <c r="DT29" s="657"/>
      <c r="DU29" s="657"/>
      <c r="DV29" s="658"/>
      <c r="DW29" s="630">
        <v>18.5</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57245</v>
      </c>
      <c r="S30" s="626"/>
      <c r="T30" s="626"/>
      <c r="U30" s="626"/>
      <c r="V30" s="626"/>
      <c r="W30" s="626"/>
      <c r="X30" s="626"/>
      <c r="Y30" s="627"/>
      <c r="Z30" s="628">
        <v>0.2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v>
      </c>
      <c r="BH30" s="684"/>
      <c r="BI30" s="684"/>
      <c r="BJ30" s="684"/>
      <c r="BK30" s="684"/>
      <c r="BL30" s="684"/>
      <c r="BM30" s="620">
        <v>94.2</v>
      </c>
      <c r="BN30" s="684"/>
      <c r="BO30" s="684"/>
      <c r="BP30" s="684"/>
      <c r="BQ30" s="685"/>
      <c r="BR30" s="683">
        <v>98.8</v>
      </c>
      <c r="BS30" s="684"/>
      <c r="BT30" s="684"/>
      <c r="BU30" s="684"/>
      <c r="BV30" s="684"/>
      <c r="BW30" s="684"/>
      <c r="BX30" s="620">
        <v>93.6</v>
      </c>
      <c r="BY30" s="684"/>
      <c r="BZ30" s="684"/>
      <c r="CA30" s="684"/>
      <c r="CB30" s="685"/>
      <c r="CD30" s="688"/>
      <c r="CE30" s="689"/>
      <c r="CF30" s="639" t="s">
        <v>294</v>
      </c>
      <c r="CG30" s="640"/>
      <c r="CH30" s="640"/>
      <c r="CI30" s="640"/>
      <c r="CJ30" s="640"/>
      <c r="CK30" s="640"/>
      <c r="CL30" s="640"/>
      <c r="CM30" s="640"/>
      <c r="CN30" s="640"/>
      <c r="CO30" s="640"/>
      <c r="CP30" s="640"/>
      <c r="CQ30" s="641"/>
      <c r="CR30" s="625">
        <v>2944700</v>
      </c>
      <c r="CS30" s="626"/>
      <c r="CT30" s="626"/>
      <c r="CU30" s="626"/>
      <c r="CV30" s="626"/>
      <c r="CW30" s="626"/>
      <c r="CX30" s="626"/>
      <c r="CY30" s="627"/>
      <c r="CZ30" s="659">
        <v>11</v>
      </c>
      <c r="DA30" s="660"/>
      <c r="DB30" s="660"/>
      <c r="DC30" s="661"/>
      <c r="DD30" s="634">
        <v>2850958</v>
      </c>
      <c r="DE30" s="626"/>
      <c r="DF30" s="626"/>
      <c r="DG30" s="626"/>
      <c r="DH30" s="626"/>
      <c r="DI30" s="626"/>
      <c r="DJ30" s="626"/>
      <c r="DK30" s="627"/>
      <c r="DL30" s="634">
        <v>2850958</v>
      </c>
      <c r="DM30" s="626"/>
      <c r="DN30" s="626"/>
      <c r="DO30" s="626"/>
      <c r="DP30" s="626"/>
      <c r="DQ30" s="626"/>
      <c r="DR30" s="626"/>
      <c r="DS30" s="626"/>
      <c r="DT30" s="626"/>
      <c r="DU30" s="626"/>
      <c r="DV30" s="627"/>
      <c r="DW30" s="630">
        <v>16.7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2568962</v>
      </c>
      <c r="S31" s="626"/>
      <c r="T31" s="626"/>
      <c r="U31" s="626"/>
      <c r="V31" s="626"/>
      <c r="W31" s="626"/>
      <c r="X31" s="626"/>
      <c r="Y31" s="627"/>
      <c r="Z31" s="628">
        <v>8.9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95.6</v>
      </c>
      <c r="BN31" s="681"/>
      <c r="BO31" s="681"/>
      <c r="BP31" s="681"/>
      <c r="BQ31" s="682"/>
      <c r="BR31" s="680">
        <v>98.7</v>
      </c>
      <c r="BS31" s="657"/>
      <c r="BT31" s="657"/>
      <c r="BU31" s="657"/>
      <c r="BV31" s="657"/>
      <c r="BW31" s="657"/>
      <c r="BX31" s="631">
        <v>94.9</v>
      </c>
      <c r="BY31" s="681"/>
      <c r="BZ31" s="681"/>
      <c r="CA31" s="681"/>
      <c r="CB31" s="682"/>
      <c r="CD31" s="688"/>
      <c r="CE31" s="689"/>
      <c r="CF31" s="639" t="s">
        <v>298</v>
      </c>
      <c r="CG31" s="640"/>
      <c r="CH31" s="640"/>
      <c r="CI31" s="640"/>
      <c r="CJ31" s="640"/>
      <c r="CK31" s="640"/>
      <c r="CL31" s="640"/>
      <c r="CM31" s="640"/>
      <c r="CN31" s="640"/>
      <c r="CO31" s="640"/>
      <c r="CP31" s="640"/>
      <c r="CQ31" s="641"/>
      <c r="CR31" s="625">
        <v>314410</v>
      </c>
      <c r="CS31" s="657"/>
      <c r="CT31" s="657"/>
      <c r="CU31" s="657"/>
      <c r="CV31" s="657"/>
      <c r="CW31" s="657"/>
      <c r="CX31" s="657"/>
      <c r="CY31" s="658"/>
      <c r="CZ31" s="659">
        <v>1.2</v>
      </c>
      <c r="DA31" s="660"/>
      <c r="DB31" s="660"/>
      <c r="DC31" s="661"/>
      <c r="DD31" s="634">
        <v>314410</v>
      </c>
      <c r="DE31" s="657"/>
      <c r="DF31" s="657"/>
      <c r="DG31" s="657"/>
      <c r="DH31" s="657"/>
      <c r="DI31" s="657"/>
      <c r="DJ31" s="657"/>
      <c r="DK31" s="658"/>
      <c r="DL31" s="634">
        <v>314410</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1301330</v>
      </c>
      <c r="S32" s="626"/>
      <c r="T32" s="626"/>
      <c r="U32" s="626"/>
      <c r="V32" s="626"/>
      <c r="W32" s="626"/>
      <c r="X32" s="626"/>
      <c r="Y32" s="627"/>
      <c r="Z32" s="628">
        <v>4.5</v>
      </c>
      <c r="AA32" s="628"/>
      <c r="AB32" s="628"/>
      <c r="AC32" s="628"/>
      <c r="AD32" s="629">
        <v>28084</v>
      </c>
      <c r="AE32" s="629"/>
      <c r="AF32" s="629"/>
      <c r="AG32" s="629"/>
      <c r="AH32" s="629"/>
      <c r="AI32" s="629"/>
      <c r="AJ32" s="629"/>
      <c r="AK32" s="629"/>
      <c r="AL32" s="630">
        <v>0.2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92.6</v>
      </c>
      <c r="BN32" s="693"/>
      <c r="BO32" s="693"/>
      <c r="BP32" s="693"/>
      <c r="BQ32" s="695"/>
      <c r="BR32" s="692">
        <v>98.7</v>
      </c>
      <c r="BS32" s="693"/>
      <c r="BT32" s="693"/>
      <c r="BU32" s="693"/>
      <c r="BV32" s="693"/>
      <c r="BW32" s="693"/>
      <c r="BX32" s="694">
        <v>91.9</v>
      </c>
      <c r="BY32" s="693"/>
      <c r="BZ32" s="693"/>
      <c r="CA32" s="693"/>
      <c r="CB32" s="695"/>
      <c r="CD32" s="690"/>
      <c r="CE32" s="691"/>
      <c r="CF32" s="639" t="s">
        <v>301</v>
      </c>
      <c r="CG32" s="640"/>
      <c r="CH32" s="640"/>
      <c r="CI32" s="640"/>
      <c r="CJ32" s="640"/>
      <c r="CK32" s="640"/>
      <c r="CL32" s="640"/>
      <c r="CM32" s="640"/>
      <c r="CN32" s="640"/>
      <c r="CO32" s="640"/>
      <c r="CP32" s="640"/>
      <c r="CQ32" s="641"/>
      <c r="CR32" s="625">
        <v>17</v>
      </c>
      <c r="CS32" s="626"/>
      <c r="CT32" s="626"/>
      <c r="CU32" s="626"/>
      <c r="CV32" s="626"/>
      <c r="CW32" s="626"/>
      <c r="CX32" s="626"/>
      <c r="CY32" s="627"/>
      <c r="CZ32" s="659">
        <v>0</v>
      </c>
      <c r="DA32" s="660"/>
      <c r="DB32" s="660"/>
      <c r="DC32" s="661"/>
      <c r="DD32" s="634">
        <v>17</v>
      </c>
      <c r="DE32" s="626"/>
      <c r="DF32" s="626"/>
      <c r="DG32" s="626"/>
      <c r="DH32" s="626"/>
      <c r="DI32" s="626"/>
      <c r="DJ32" s="626"/>
      <c r="DK32" s="627"/>
      <c r="DL32" s="634">
        <v>17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1853100</v>
      </c>
      <c r="S33" s="626"/>
      <c r="T33" s="626"/>
      <c r="U33" s="626"/>
      <c r="V33" s="626"/>
      <c r="W33" s="626"/>
      <c r="X33" s="626"/>
      <c r="Y33" s="627"/>
      <c r="Z33" s="628">
        <v>6.4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9880915</v>
      </c>
      <c r="CS33" s="657"/>
      <c r="CT33" s="657"/>
      <c r="CU33" s="657"/>
      <c r="CV33" s="657"/>
      <c r="CW33" s="657"/>
      <c r="CX33" s="657"/>
      <c r="CY33" s="658"/>
      <c r="CZ33" s="659">
        <v>37.1</v>
      </c>
      <c r="DA33" s="660"/>
      <c r="DB33" s="660"/>
      <c r="DC33" s="661"/>
      <c r="DD33" s="634">
        <v>7581082</v>
      </c>
      <c r="DE33" s="657"/>
      <c r="DF33" s="657"/>
      <c r="DG33" s="657"/>
      <c r="DH33" s="657"/>
      <c r="DI33" s="657"/>
      <c r="DJ33" s="657"/>
      <c r="DK33" s="658"/>
      <c r="DL33" s="634">
        <v>5671025</v>
      </c>
      <c r="DM33" s="657"/>
      <c r="DN33" s="657"/>
      <c r="DO33" s="657"/>
      <c r="DP33" s="657"/>
      <c r="DQ33" s="657"/>
      <c r="DR33" s="657"/>
      <c r="DS33" s="657"/>
      <c r="DT33" s="657"/>
      <c r="DU33" s="657"/>
      <c r="DV33" s="658"/>
      <c r="DW33" s="630">
        <v>33.200000000000003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4629970</v>
      </c>
      <c r="CS34" s="626"/>
      <c r="CT34" s="626"/>
      <c r="CU34" s="626"/>
      <c r="CV34" s="626"/>
      <c r="CW34" s="626"/>
      <c r="CX34" s="626"/>
      <c r="CY34" s="627"/>
      <c r="CZ34" s="659">
        <v>17.399999999999999</v>
      </c>
      <c r="DA34" s="660"/>
      <c r="DB34" s="660"/>
      <c r="DC34" s="661"/>
      <c r="DD34" s="634">
        <v>3478353</v>
      </c>
      <c r="DE34" s="626"/>
      <c r="DF34" s="626"/>
      <c r="DG34" s="626"/>
      <c r="DH34" s="626"/>
      <c r="DI34" s="626"/>
      <c r="DJ34" s="626"/>
      <c r="DK34" s="627"/>
      <c r="DL34" s="634">
        <v>3075644</v>
      </c>
      <c r="DM34" s="626"/>
      <c r="DN34" s="626"/>
      <c r="DO34" s="626"/>
      <c r="DP34" s="626"/>
      <c r="DQ34" s="626"/>
      <c r="DR34" s="626"/>
      <c r="DS34" s="626"/>
      <c r="DT34" s="626"/>
      <c r="DU34" s="626"/>
      <c r="DV34" s="627"/>
      <c r="DW34" s="630">
        <v>18</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1050000</v>
      </c>
      <c r="S35" s="626"/>
      <c r="T35" s="626"/>
      <c r="U35" s="626"/>
      <c r="V35" s="626"/>
      <c r="W35" s="626"/>
      <c r="X35" s="626"/>
      <c r="Y35" s="627"/>
      <c r="Z35" s="628">
        <v>3.6</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2591210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82185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188149</v>
      </c>
      <c r="CS35" s="657"/>
      <c r="CT35" s="657"/>
      <c r="CU35" s="657"/>
      <c r="CV35" s="657"/>
      <c r="CW35" s="657"/>
      <c r="CX35" s="657"/>
      <c r="CY35" s="658"/>
      <c r="CZ35" s="659">
        <v>0.7</v>
      </c>
      <c r="DA35" s="660"/>
      <c r="DB35" s="660"/>
      <c r="DC35" s="661"/>
      <c r="DD35" s="634">
        <v>177325</v>
      </c>
      <c r="DE35" s="657"/>
      <c r="DF35" s="657"/>
      <c r="DG35" s="657"/>
      <c r="DH35" s="657"/>
      <c r="DI35" s="657"/>
      <c r="DJ35" s="657"/>
      <c r="DK35" s="658"/>
      <c r="DL35" s="634">
        <v>177325</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28974971</v>
      </c>
      <c r="S36" s="698"/>
      <c r="T36" s="698"/>
      <c r="U36" s="698"/>
      <c r="V36" s="698"/>
      <c r="W36" s="698"/>
      <c r="X36" s="698"/>
      <c r="Y36" s="699"/>
      <c r="Z36" s="700">
        <v>100</v>
      </c>
      <c r="AA36" s="700"/>
      <c r="AB36" s="700"/>
      <c r="AC36" s="700"/>
      <c r="AD36" s="701">
        <v>16044195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66000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10101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1649825</v>
      </c>
      <c r="CS36" s="626"/>
      <c r="CT36" s="626"/>
      <c r="CU36" s="626"/>
      <c r="CV36" s="626"/>
      <c r="CW36" s="626"/>
      <c r="CX36" s="626"/>
      <c r="CY36" s="627"/>
      <c r="CZ36" s="659">
        <v>6.2</v>
      </c>
      <c r="DA36" s="660"/>
      <c r="DB36" s="660"/>
      <c r="DC36" s="661"/>
      <c r="DD36" s="634">
        <v>1412432</v>
      </c>
      <c r="DE36" s="626"/>
      <c r="DF36" s="626"/>
      <c r="DG36" s="626"/>
      <c r="DH36" s="626"/>
      <c r="DI36" s="626"/>
      <c r="DJ36" s="626"/>
      <c r="DK36" s="627"/>
      <c r="DL36" s="634">
        <v>604758</v>
      </c>
      <c r="DM36" s="626"/>
      <c r="DN36" s="626"/>
      <c r="DO36" s="626"/>
      <c r="DP36" s="626"/>
      <c r="DQ36" s="626"/>
      <c r="DR36" s="626"/>
      <c r="DS36" s="626"/>
      <c r="DT36" s="626"/>
      <c r="DU36" s="626"/>
      <c r="DV36" s="627"/>
      <c r="DW36" s="630">
        <v>3.5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4921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11521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308447</v>
      </c>
      <c r="CS37" s="657"/>
      <c r="CT37" s="657"/>
      <c r="CU37" s="657"/>
      <c r="CV37" s="657"/>
      <c r="CW37" s="657"/>
      <c r="CX37" s="657"/>
      <c r="CY37" s="658"/>
      <c r="CZ37" s="659">
        <v>1.2</v>
      </c>
      <c r="DA37" s="660"/>
      <c r="DB37" s="660"/>
      <c r="DC37" s="661"/>
      <c r="DD37" s="634">
        <v>308447</v>
      </c>
      <c r="DE37" s="657"/>
      <c r="DF37" s="657"/>
      <c r="DG37" s="657"/>
      <c r="DH37" s="657"/>
      <c r="DI37" s="657"/>
      <c r="DJ37" s="657"/>
      <c r="DK37" s="658"/>
      <c r="DL37" s="634">
        <v>190770</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19696</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2586289</v>
      </c>
      <c r="CS38" s="626"/>
      <c r="CT38" s="626"/>
      <c r="CU38" s="626"/>
      <c r="CV38" s="626"/>
      <c r="CW38" s="626"/>
      <c r="CX38" s="626"/>
      <c r="CY38" s="627"/>
      <c r="CZ38" s="659">
        <v>9.6999999999999993</v>
      </c>
      <c r="DA38" s="660"/>
      <c r="DB38" s="660"/>
      <c r="DC38" s="661"/>
      <c r="DD38" s="634">
        <v>2140276</v>
      </c>
      <c r="DE38" s="626"/>
      <c r="DF38" s="626"/>
      <c r="DG38" s="626"/>
      <c r="DH38" s="626"/>
      <c r="DI38" s="626"/>
      <c r="DJ38" s="626"/>
      <c r="DK38" s="627"/>
      <c r="DL38" s="634">
        <v>1813298</v>
      </c>
      <c r="DM38" s="626"/>
      <c r="DN38" s="626"/>
      <c r="DO38" s="626"/>
      <c r="DP38" s="626"/>
      <c r="DQ38" s="626"/>
      <c r="DR38" s="626"/>
      <c r="DS38" s="626"/>
      <c r="DT38" s="626"/>
      <c r="DU38" s="626"/>
      <c r="DV38" s="627"/>
      <c r="DW38" s="630">
        <v>10.6</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513482</v>
      </c>
      <c r="CS39" s="657"/>
      <c r="CT39" s="657"/>
      <c r="CU39" s="657"/>
      <c r="CV39" s="657"/>
      <c r="CW39" s="657"/>
      <c r="CX39" s="657"/>
      <c r="CY39" s="658"/>
      <c r="CZ39" s="659">
        <v>1.9</v>
      </c>
      <c r="DA39" s="660"/>
      <c r="DB39" s="660"/>
      <c r="DC39" s="661"/>
      <c r="DD39" s="634">
        <v>369496</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614000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86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313200</v>
      </c>
      <c r="CS40" s="626"/>
      <c r="CT40" s="626"/>
      <c r="CU40" s="626"/>
      <c r="CV40" s="626"/>
      <c r="CW40" s="626"/>
      <c r="CX40" s="626"/>
      <c r="CY40" s="627"/>
      <c r="CZ40" s="659">
        <v>1.2</v>
      </c>
      <c r="DA40" s="660"/>
      <c r="DB40" s="660"/>
      <c r="DC40" s="661"/>
      <c r="DD40" s="634">
        <v>3200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1906289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266</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2670194</v>
      </c>
      <c r="CS42" s="626"/>
      <c r="CT42" s="626"/>
      <c r="CU42" s="626"/>
      <c r="CV42" s="626"/>
      <c r="CW42" s="626"/>
      <c r="CX42" s="626"/>
      <c r="CY42" s="627"/>
      <c r="CZ42" s="659">
        <v>10</v>
      </c>
      <c r="DA42" s="708"/>
      <c r="DB42" s="708"/>
      <c r="DC42" s="709"/>
      <c r="DD42" s="634">
        <v>1310170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89943</v>
      </c>
      <c r="CS43" s="657"/>
      <c r="CT43" s="657"/>
      <c r="CU43" s="657"/>
      <c r="CV43" s="657"/>
      <c r="CW43" s="657"/>
      <c r="CX43" s="657"/>
      <c r="CY43" s="658"/>
      <c r="CZ43" s="659">
        <v>0.3</v>
      </c>
      <c r="DA43" s="660"/>
      <c r="DB43" s="660"/>
      <c r="DC43" s="661"/>
      <c r="DD43" s="634">
        <v>89943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2667544</v>
      </c>
      <c r="CS44" s="626"/>
      <c r="CT44" s="626"/>
      <c r="CU44" s="626"/>
      <c r="CV44" s="626"/>
      <c r="CW44" s="626"/>
      <c r="CX44" s="626"/>
      <c r="CY44" s="627"/>
      <c r="CZ44" s="659">
        <v>10</v>
      </c>
      <c r="DA44" s="708"/>
      <c r="DB44" s="708"/>
      <c r="DC44" s="709"/>
      <c r="DD44" s="634">
        <v>1307520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803560</v>
      </c>
      <c r="CS45" s="657"/>
      <c r="CT45" s="657"/>
      <c r="CU45" s="657"/>
      <c r="CV45" s="657"/>
      <c r="CW45" s="657"/>
      <c r="CX45" s="657"/>
      <c r="CY45" s="658"/>
      <c r="CZ45" s="659">
        <v>3</v>
      </c>
      <c r="DA45" s="660"/>
      <c r="DB45" s="660"/>
      <c r="DC45" s="661"/>
      <c r="DD45" s="634">
        <v>43461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1842390</v>
      </c>
      <c r="CS46" s="626"/>
      <c r="CT46" s="626"/>
      <c r="CU46" s="626"/>
      <c r="CV46" s="626"/>
      <c r="CW46" s="626"/>
      <c r="CX46" s="626"/>
      <c r="CY46" s="627"/>
      <c r="CZ46" s="659">
        <v>6.9</v>
      </c>
      <c r="DA46" s="708"/>
      <c r="DB46" s="708"/>
      <c r="DC46" s="709"/>
      <c r="DD46" s="634">
        <v>1242465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2650</v>
      </c>
      <c r="CS47" s="657"/>
      <c r="CT47" s="657"/>
      <c r="CU47" s="657"/>
      <c r="CV47" s="657"/>
      <c r="CW47" s="657"/>
      <c r="CX47" s="657"/>
      <c r="CY47" s="658"/>
      <c r="CZ47" s="659">
        <v>0</v>
      </c>
      <c r="DA47" s="660"/>
      <c r="DB47" s="660"/>
      <c r="DC47" s="661"/>
      <c r="DD47" s="634">
        <v>2650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26651531</v>
      </c>
      <c r="CS49" s="693"/>
      <c r="CT49" s="693"/>
      <c r="CU49" s="693"/>
      <c r="CV49" s="693"/>
      <c r="CW49" s="693"/>
      <c r="CX49" s="693"/>
      <c r="CY49" s="720"/>
      <c r="CZ49" s="721">
        <v>100</v>
      </c>
      <c r="DA49" s="722"/>
      <c r="DB49" s="722"/>
      <c r="DC49" s="723"/>
      <c r="DD49" s="724">
        <v>18751419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27875</v>
      </c>
      <c r="R7" s="755"/>
      <c r="S7" s="755"/>
      <c r="T7" s="755"/>
      <c r="U7" s="755"/>
      <c r="V7" s="755">
        <v>26176</v>
      </c>
      <c r="W7" s="755"/>
      <c r="X7" s="755"/>
      <c r="Y7" s="755"/>
      <c r="Z7" s="755"/>
      <c r="AA7" s="755">
        <v>1699</v>
      </c>
      <c r="AB7" s="755"/>
      <c r="AC7" s="755"/>
      <c r="AD7" s="755"/>
      <c r="AE7" s="756"/>
      <c r="AF7" s="757">
        <v>1533</v>
      </c>
      <c r="AG7" s="758"/>
      <c r="AH7" s="758"/>
      <c r="AI7" s="758"/>
      <c r="AJ7" s="759"/>
      <c r="AK7" s="794">
        <v>122</v>
      </c>
      <c r="AL7" s="795"/>
      <c r="AM7" s="795"/>
      <c r="AN7" s="795"/>
      <c r="AO7" s="795"/>
      <c r="AP7" s="795">
        <v>22441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7</v>
      </c>
      <c r="CI7" s="792"/>
      <c r="CJ7" s="792"/>
      <c r="CK7" s="792"/>
      <c r="CL7" s="793"/>
      <c r="CM7" s="791">
        <v>751</v>
      </c>
      <c r="CN7" s="792"/>
      <c r="CO7" s="792"/>
      <c r="CP7" s="792"/>
      <c r="CQ7" s="793"/>
      <c r="CR7" s="791">
        <v>37</v>
      </c>
      <c r="CS7" s="792"/>
      <c r="CT7" s="792"/>
      <c r="CU7" s="792"/>
      <c r="CV7" s="793"/>
      <c r="CW7" s="791" t="s">
        <v>539</v>
      </c>
      <c r="CX7" s="792"/>
      <c r="CY7" s="792"/>
      <c r="CZ7" s="792"/>
      <c r="DA7" s="793"/>
      <c r="DB7" s="791" t="s">
        <v>539</v>
      </c>
      <c r="DC7" s="792"/>
      <c r="DD7" s="792"/>
      <c r="DE7" s="792"/>
      <c r="DF7" s="793"/>
      <c r="DG7" s="791" t="s">
        <v>539</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1685</v>
      </c>
      <c r="R8" s="779"/>
      <c r="S8" s="779"/>
      <c r="T8" s="779"/>
      <c r="U8" s="779"/>
      <c r="V8" s="779">
        <v>1494</v>
      </c>
      <c r="W8" s="779"/>
      <c r="X8" s="779"/>
      <c r="Y8" s="779"/>
      <c r="Z8" s="779"/>
      <c r="AA8" s="779">
        <v>191</v>
      </c>
      <c r="AB8" s="779"/>
      <c r="AC8" s="779"/>
      <c r="AD8" s="779"/>
      <c r="AE8" s="780"/>
      <c r="AF8" s="781">
        <v>162</v>
      </c>
      <c r="AG8" s="782"/>
      <c r="AH8" s="782"/>
      <c r="AI8" s="782"/>
      <c r="AJ8" s="783"/>
      <c r="AK8" s="784">
        <v>1050</v>
      </c>
      <c r="AL8" s="785"/>
      <c r="AM8" s="785"/>
      <c r="AN8" s="785"/>
      <c r="AO8" s="785"/>
      <c r="AP8" s="785">
        <v>4615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6</v>
      </c>
      <c r="CI8" s="802"/>
      <c r="CJ8" s="802"/>
      <c r="CK8" s="802"/>
      <c r="CL8" s="803"/>
      <c r="CM8" s="801">
        <v>258</v>
      </c>
      <c r="CN8" s="802"/>
      <c r="CO8" s="802"/>
      <c r="CP8" s="802"/>
      <c r="CQ8" s="803"/>
      <c r="CR8" s="801">
        <v>90</v>
      </c>
      <c r="CS8" s="802"/>
      <c r="CT8" s="802"/>
      <c r="CU8" s="802"/>
      <c r="CV8" s="803"/>
      <c r="CW8" s="801" t="s">
        <v>539</v>
      </c>
      <c r="CX8" s="802"/>
      <c r="CY8" s="802"/>
      <c r="CZ8" s="802"/>
      <c r="DA8" s="803"/>
      <c r="DB8" s="801" t="s">
        <v>539</v>
      </c>
      <c r="DC8" s="802"/>
      <c r="DD8" s="802"/>
      <c r="DE8" s="802"/>
      <c r="DF8" s="803"/>
      <c r="DG8" s="801" t="s">
        <v>539</v>
      </c>
      <c r="DH8" s="802"/>
      <c r="DI8" s="802"/>
      <c r="DJ8" s="802"/>
      <c r="DK8" s="803"/>
      <c r="DL8" s="801" t="s">
        <v>539</v>
      </c>
      <c r="DM8" s="802"/>
      <c r="DN8" s="802"/>
      <c r="DO8" s="802"/>
      <c r="DP8" s="803"/>
      <c r="DQ8" s="801" t="s">
        <v>539</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700</v>
      </c>
      <c r="R9" s="779"/>
      <c r="S9" s="779"/>
      <c r="T9" s="779"/>
      <c r="U9" s="779"/>
      <c r="V9" s="779">
        <v>92</v>
      </c>
      <c r="W9" s="779"/>
      <c r="X9" s="779"/>
      <c r="Y9" s="779"/>
      <c r="Z9" s="779"/>
      <c r="AA9" s="779">
        <v>608</v>
      </c>
      <c r="AB9" s="779"/>
      <c r="AC9" s="779"/>
      <c r="AD9" s="779"/>
      <c r="AE9" s="780"/>
      <c r="AF9" s="781">
        <v>608</v>
      </c>
      <c r="AG9" s="782"/>
      <c r="AH9" s="782"/>
      <c r="AI9" s="782"/>
      <c r="AJ9" s="783"/>
      <c r="AK9" s="784" t="s">
        <v>539</v>
      </c>
      <c r="AL9" s="785"/>
      <c r="AM9" s="785"/>
      <c r="AN9" s="785"/>
      <c r="AO9" s="785"/>
      <c r="AP9" s="785" t="s">
        <v>548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1">
        <v>0</v>
      </c>
      <c r="CI9" s="802"/>
      <c r="CJ9" s="802"/>
      <c r="CK9" s="802"/>
      <c r="CL9" s="803"/>
      <c r="CM9" s="801">
        <v>33</v>
      </c>
      <c r="CN9" s="802"/>
      <c r="CO9" s="802"/>
      <c r="CP9" s="802"/>
      <c r="CQ9" s="803"/>
      <c r="CR9" s="801">
        <v>12</v>
      </c>
      <c r="CS9" s="802"/>
      <c r="CT9" s="802"/>
      <c r="CU9" s="802"/>
      <c r="CV9" s="803"/>
      <c r="CW9" s="801" t="s">
        <v>539</v>
      </c>
      <c r="CX9" s="802"/>
      <c r="CY9" s="802"/>
      <c r="CZ9" s="802"/>
      <c r="DA9" s="803"/>
      <c r="DB9" s="801" t="s">
        <v>539</v>
      </c>
      <c r="DC9" s="802"/>
      <c r="DD9" s="802"/>
      <c r="DE9" s="802"/>
      <c r="DF9" s="803"/>
      <c r="DG9" s="801" t="s">
        <v>539</v>
      </c>
      <c r="DH9" s="802"/>
      <c r="DI9" s="802"/>
      <c r="DJ9" s="802"/>
      <c r="DK9" s="803"/>
      <c r="DL9" s="801" t="s">
        <v>539</v>
      </c>
      <c r="DM9" s="802"/>
      <c r="DN9" s="802"/>
      <c r="DO9" s="802"/>
      <c r="DP9" s="803"/>
      <c r="DQ9" s="801" t="s">
        <v>539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29425</v>
      </c>
      <c r="R23" s="814"/>
      <c r="S23" s="814"/>
      <c r="T23" s="814"/>
      <c r="U23" s="814"/>
      <c r="V23" s="814">
        <v>26927</v>
      </c>
      <c r="W23" s="814"/>
      <c r="X23" s="814"/>
      <c r="Y23" s="814"/>
      <c r="Z23" s="814"/>
      <c r="AA23" s="814">
        <v>2498</v>
      </c>
      <c r="AB23" s="814"/>
      <c r="AC23" s="814"/>
      <c r="AD23" s="814"/>
      <c r="AE23" s="815"/>
      <c r="AF23" s="816">
        <v>2304</v>
      </c>
      <c r="AG23" s="814"/>
      <c r="AH23" s="814"/>
      <c r="AI23" s="814"/>
      <c r="AJ23" s="817"/>
      <c r="AK23" s="818"/>
      <c r="AL23" s="819"/>
      <c r="AM23" s="819"/>
      <c r="AN23" s="819"/>
      <c r="AO23" s="819"/>
      <c r="AP23" s="814">
        <v>27056</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9138</v>
      </c>
      <c r="R28" s="843"/>
      <c r="S28" s="843"/>
      <c r="T28" s="843"/>
      <c r="U28" s="843"/>
      <c r="V28" s="843">
        <v>9056</v>
      </c>
      <c r="W28" s="843"/>
      <c r="X28" s="843"/>
      <c r="Y28" s="843"/>
      <c r="Z28" s="843"/>
      <c r="AA28" s="843">
        <v>82</v>
      </c>
      <c r="AB28" s="843"/>
      <c r="AC28" s="843"/>
      <c r="AD28" s="843"/>
      <c r="AE28" s="844"/>
      <c r="AF28" s="845">
        <v>82</v>
      </c>
      <c r="AG28" s="843"/>
      <c r="AH28" s="843"/>
      <c r="AI28" s="843"/>
      <c r="AJ28" s="846"/>
      <c r="AK28" s="847">
        <v>614</v>
      </c>
      <c r="AL28" s="838"/>
      <c r="AM28" s="838"/>
      <c r="AN28" s="838"/>
      <c r="AO28" s="838"/>
      <c r="AP28" s="838" t="s">
        <v>539</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5786</v>
      </c>
      <c r="R29" s="779"/>
      <c r="S29" s="779"/>
      <c r="T29" s="779"/>
      <c r="U29" s="779"/>
      <c r="V29" s="779">
        <v>5497</v>
      </c>
      <c r="W29" s="779"/>
      <c r="X29" s="779"/>
      <c r="Y29" s="779"/>
      <c r="Z29" s="779"/>
      <c r="AA29" s="779">
        <v>289</v>
      </c>
      <c r="AB29" s="779"/>
      <c r="AC29" s="779"/>
      <c r="AD29" s="779"/>
      <c r="AE29" s="780"/>
      <c r="AF29" s="781">
        <v>289</v>
      </c>
      <c r="AG29" s="782"/>
      <c r="AH29" s="782"/>
      <c r="AI29" s="782"/>
      <c r="AJ29" s="783"/>
      <c r="AK29" s="850">
        <v>826</v>
      </c>
      <c r="AL29" s="851"/>
      <c r="AM29" s="851"/>
      <c r="AN29" s="851"/>
      <c r="AO29" s="851"/>
      <c r="AP29" s="852" t="s">
        <v>539</v>
      </c>
      <c r="AQ29" s="851"/>
      <c r="AR29" s="851"/>
      <c r="AS29" s="851"/>
      <c r="AT29" s="851"/>
      <c r="AU29" s="851" t="s">
        <v>539</v>
      </c>
      <c r="AV29" s="851"/>
      <c r="AW29" s="851"/>
      <c r="AX29" s="851"/>
      <c r="AY29" s="851"/>
      <c r="AZ29" s="853" t="s">
        <v>539</v>
      </c>
      <c r="BA29" s="853"/>
      <c r="BB29" s="853"/>
      <c r="BC29" s="853"/>
      <c r="BD29" s="853"/>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1899</v>
      </c>
      <c r="R30" s="779"/>
      <c r="S30" s="779"/>
      <c r="T30" s="779"/>
      <c r="U30" s="779"/>
      <c r="V30" s="779">
        <v>1868</v>
      </c>
      <c r="W30" s="779"/>
      <c r="X30" s="779"/>
      <c r="Y30" s="779"/>
      <c r="Z30" s="779"/>
      <c r="AA30" s="779">
        <v>31</v>
      </c>
      <c r="AB30" s="779"/>
      <c r="AC30" s="779"/>
      <c r="AD30" s="779"/>
      <c r="AE30" s="780"/>
      <c r="AF30" s="781">
        <v>31</v>
      </c>
      <c r="AG30" s="782"/>
      <c r="AH30" s="782"/>
      <c r="AI30" s="782"/>
      <c r="AJ30" s="783"/>
      <c r="AK30" s="850">
        <v>1075</v>
      </c>
      <c r="AL30" s="851"/>
      <c r="AM30" s="851"/>
      <c r="AN30" s="851"/>
      <c r="AO30" s="851"/>
      <c r="AP30" s="851" t="s">
        <v>539</v>
      </c>
      <c r="AQ30" s="851"/>
      <c r="AR30" s="851"/>
      <c r="AS30" s="851"/>
      <c r="AT30" s="851"/>
      <c r="AU30" s="851" t="s">
        <v>539</v>
      </c>
      <c r="AV30" s="851"/>
      <c r="AW30" s="851"/>
      <c r="AX30" s="851"/>
      <c r="AY30" s="851"/>
      <c r="AZ30" s="853" t="s">
        <v>539</v>
      </c>
      <c r="BA30" s="853"/>
      <c r="BB30" s="853"/>
      <c r="BC30" s="853"/>
      <c r="BD30" s="853"/>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1896</v>
      </c>
      <c r="R31" s="779"/>
      <c r="S31" s="779"/>
      <c r="T31" s="779"/>
      <c r="U31" s="779"/>
      <c r="V31" s="779">
        <v>1580</v>
      </c>
      <c r="W31" s="779"/>
      <c r="X31" s="779"/>
      <c r="Y31" s="779"/>
      <c r="Z31" s="779"/>
      <c r="AA31" s="779">
        <v>316</v>
      </c>
      <c r="AB31" s="779"/>
      <c r="AC31" s="779"/>
      <c r="AD31" s="779"/>
      <c r="AE31" s="780"/>
      <c r="AF31" s="781">
        <v>1360</v>
      </c>
      <c r="AG31" s="782"/>
      <c r="AH31" s="782"/>
      <c r="AI31" s="782"/>
      <c r="AJ31" s="783"/>
      <c r="AK31" s="850">
        <v>5</v>
      </c>
      <c r="AL31" s="851"/>
      <c r="AM31" s="851"/>
      <c r="AN31" s="851"/>
      <c r="AO31" s="851"/>
      <c r="AP31" s="851">
        <v>424</v>
      </c>
      <c r="AQ31" s="851"/>
      <c r="AR31" s="851"/>
      <c r="AS31" s="851"/>
      <c r="AT31" s="851"/>
      <c r="AU31" s="851">
        <v>1</v>
      </c>
      <c r="AV31" s="851"/>
      <c r="AW31" s="851"/>
      <c r="AX31" s="851"/>
      <c r="AY31" s="851"/>
      <c r="AZ31" s="853" t="s">
        <v>539</v>
      </c>
      <c r="BA31" s="853"/>
      <c r="BB31" s="853"/>
      <c r="BC31" s="853"/>
      <c r="BD31" s="853"/>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6762</v>
      </c>
      <c r="R32" s="779"/>
      <c r="S32" s="779"/>
      <c r="T32" s="779"/>
      <c r="U32" s="779"/>
      <c r="V32" s="779">
        <v>7336</v>
      </c>
      <c r="W32" s="779"/>
      <c r="X32" s="779"/>
      <c r="Y32" s="779"/>
      <c r="Z32" s="779"/>
      <c r="AA32" s="779">
        <v>-574</v>
      </c>
      <c r="AB32" s="779"/>
      <c r="AC32" s="779"/>
      <c r="AD32" s="779"/>
      <c r="AE32" s="780"/>
      <c r="AF32" s="781">
        <v>196</v>
      </c>
      <c r="AG32" s="782"/>
      <c r="AH32" s="782"/>
      <c r="AI32" s="782"/>
      <c r="AJ32" s="783"/>
      <c r="AK32" s="850">
        <v>1256</v>
      </c>
      <c r="AL32" s="851"/>
      <c r="AM32" s="851"/>
      <c r="AN32" s="851"/>
      <c r="AO32" s="851"/>
      <c r="AP32" s="851">
        <v>6750</v>
      </c>
      <c r="AQ32" s="851"/>
      <c r="AR32" s="851"/>
      <c r="AS32" s="851"/>
      <c r="AT32" s="851"/>
      <c r="AU32" s="851">
        <v>4385</v>
      </c>
      <c r="AV32" s="851"/>
      <c r="AW32" s="851"/>
      <c r="AX32" s="851"/>
      <c r="AY32" s="851"/>
      <c r="AZ32" s="853" t="s">
        <v>539</v>
      </c>
      <c r="BA32" s="853"/>
      <c r="BB32" s="853"/>
      <c r="BC32" s="853"/>
      <c r="BD32" s="853"/>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93052</v>
      </c>
      <c r="R33" s="779"/>
      <c r="S33" s="779"/>
      <c r="T33" s="779"/>
      <c r="U33" s="779"/>
      <c r="V33" s="779">
        <v>89204</v>
      </c>
      <c r="W33" s="779"/>
      <c r="X33" s="779"/>
      <c r="Y33" s="779"/>
      <c r="Z33" s="779"/>
      <c r="AA33" s="779">
        <v>3849</v>
      </c>
      <c r="AB33" s="779"/>
      <c r="AC33" s="779"/>
      <c r="AD33" s="779"/>
      <c r="AE33" s="780"/>
      <c r="AF33" s="781">
        <v>11613</v>
      </c>
      <c r="AG33" s="782"/>
      <c r="AH33" s="782"/>
      <c r="AI33" s="782"/>
      <c r="AJ33" s="783"/>
      <c r="AK33" s="850">
        <v>326</v>
      </c>
      <c r="AL33" s="851"/>
      <c r="AM33" s="851"/>
      <c r="AN33" s="851"/>
      <c r="AO33" s="851"/>
      <c r="AP33" s="851">
        <v>2836</v>
      </c>
      <c r="AQ33" s="851"/>
      <c r="AR33" s="851"/>
      <c r="AS33" s="851"/>
      <c r="AT33" s="851"/>
      <c r="AU33" s="851" t="s">
        <v>547</v>
      </c>
      <c r="AV33" s="851"/>
      <c r="AW33" s="851"/>
      <c r="AX33" s="851"/>
      <c r="AY33" s="851"/>
      <c r="AZ33" s="853" t="s">
        <v>539</v>
      </c>
      <c r="BA33" s="853"/>
      <c r="BB33" s="853"/>
      <c r="BC33" s="853"/>
      <c r="BD33" s="853"/>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2706</v>
      </c>
      <c r="R34" s="779"/>
      <c r="S34" s="779"/>
      <c r="T34" s="779"/>
      <c r="U34" s="779"/>
      <c r="V34" s="779">
        <v>2436</v>
      </c>
      <c r="W34" s="779"/>
      <c r="X34" s="779"/>
      <c r="Y34" s="779"/>
      <c r="Z34" s="779"/>
      <c r="AA34" s="779">
        <v>270</v>
      </c>
      <c r="AB34" s="779"/>
      <c r="AC34" s="779"/>
      <c r="AD34" s="779"/>
      <c r="AE34" s="780"/>
      <c r="AF34" s="781">
        <v>215</v>
      </c>
      <c r="AG34" s="782"/>
      <c r="AH34" s="782"/>
      <c r="AI34" s="782"/>
      <c r="AJ34" s="783"/>
      <c r="AK34" s="850">
        <v>670</v>
      </c>
      <c r="AL34" s="851"/>
      <c r="AM34" s="851"/>
      <c r="AN34" s="851"/>
      <c r="AO34" s="851"/>
      <c r="AP34" s="851">
        <v>7840</v>
      </c>
      <c r="AQ34" s="851"/>
      <c r="AR34" s="851"/>
      <c r="AS34" s="851"/>
      <c r="AT34" s="851"/>
      <c r="AU34" s="851" t="s">
        <v>547</v>
      </c>
      <c r="AV34" s="851"/>
      <c r="AW34" s="851"/>
      <c r="AX34" s="851"/>
      <c r="AY34" s="851"/>
      <c r="AZ34" s="853" t="s">
        <v>539</v>
      </c>
      <c r="BA34" s="853"/>
      <c r="BB34" s="853"/>
      <c r="BC34" s="853"/>
      <c r="BD34" s="853"/>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74</v>
      </c>
      <c r="R35" s="779"/>
      <c r="S35" s="779"/>
      <c r="T35" s="779"/>
      <c r="U35" s="779"/>
      <c r="V35" s="779">
        <v>37</v>
      </c>
      <c r="W35" s="779"/>
      <c r="X35" s="779"/>
      <c r="Y35" s="779"/>
      <c r="Z35" s="779"/>
      <c r="AA35" s="779">
        <v>37</v>
      </c>
      <c r="AB35" s="779"/>
      <c r="AC35" s="779"/>
      <c r="AD35" s="779"/>
      <c r="AE35" s="780"/>
      <c r="AF35" s="781" t="s">
        <v>113</v>
      </c>
      <c r="AG35" s="782"/>
      <c r="AH35" s="782"/>
      <c r="AI35" s="782"/>
      <c r="AJ35" s="783"/>
      <c r="AK35" s="850">
        <v>66</v>
      </c>
      <c r="AL35" s="851"/>
      <c r="AM35" s="851"/>
      <c r="AN35" s="851"/>
      <c r="AO35" s="851"/>
      <c r="AP35" s="851" t="s">
        <v>539</v>
      </c>
      <c r="AQ35" s="851"/>
      <c r="AR35" s="851"/>
      <c r="AS35" s="851"/>
      <c r="AT35" s="851"/>
      <c r="AU35" s="851" t="s">
        <v>539</v>
      </c>
      <c r="AV35" s="851"/>
      <c r="AW35" s="851"/>
      <c r="AX35" s="851"/>
      <c r="AY35" s="851"/>
      <c r="AZ35" s="853" t="s">
        <v>539</v>
      </c>
      <c r="BA35" s="853"/>
      <c r="BB35" s="853"/>
      <c r="BC35" s="853"/>
      <c r="BD35" s="853"/>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3"/>
      <c r="BA36" s="853"/>
      <c r="BB36" s="853"/>
      <c r="BC36" s="853"/>
      <c r="BD36" s="853"/>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3"/>
      <c r="BA37" s="853"/>
      <c r="BB37" s="853"/>
      <c r="BC37" s="853"/>
      <c r="BD37" s="853"/>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3"/>
      <c r="BA38" s="853"/>
      <c r="BB38" s="853"/>
      <c r="BC38" s="853"/>
      <c r="BD38" s="853"/>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3"/>
      <c r="BA39" s="853"/>
      <c r="BB39" s="853"/>
      <c r="BC39" s="853"/>
      <c r="BD39" s="853"/>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3"/>
      <c r="BA40" s="853"/>
      <c r="BB40" s="853"/>
      <c r="BC40" s="853"/>
      <c r="BD40" s="853"/>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3"/>
      <c r="BA41" s="853"/>
      <c r="BB41" s="853"/>
      <c r="BC41" s="853"/>
      <c r="BD41" s="853"/>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3"/>
      <c r="BA42" s="853"/>
      <c r="BB42" s="853"/>
      <c r="BC42" s="853"/>
      <c r="BD42" s="853"/>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3"/>
      <c r="BA43" s="853"/>
      <c r="BB43" s="853"/>
      <c r="BC43" s="853"/>
      <c r="BD43" s="853"/>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3"/>
      <c r="BA44" s="853"/>
      <c r="BB44" s="853"/>
      <c r="BC44" s="853"/>
      <c r="BD44" s="853"/>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3"/>
      <c r="BA45" s="853"/>
      <c r="BB45" s="853"/>
      <c r="BC45" s="853"/>
      <c r="BD45" s="853"/>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3"/>
      <c r="BA46" s="853"/>
      <c r="BB46" s="853"/>
      <c r="BC46" s="853"/>
      <c r="BD46" s="853"/>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3"/>
      <c r="BA47" s="853"/>
      <c r="BB47" s="853"/>
      <c r="BC47" s="853"/>
      <c r="BD47" s="853"/>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3"/>
      <c r="BA48" s="853"/>
      <c r="BB48" s="853"/>
      <c r="BC48" s="853"/>
      <c r="BD48" s="853"/>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3"/>
      <c r="BA49" s="853"/>
      <c r="BB49" s="853"/>
      <c r="BC49" s="853"/>
      <c r="BD49" s="853"/>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8"/>
      <c r="BF62" s="848"/>
      <c r="BG62" s="848"/>
      <c r="BH62" s="848"/>
      <c r="BI62" s="849"/>
      <c r="BJ62" s="866"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394</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13784</v>
      </c>
      <c r="AG63" s="863"/>
      <c r="AH63" s="863"/>
      <c r="AI63" s="863"/>
      <c r="AJ63" s="864"/>
      <c r="AK63" s="865"/>
      <c r="AL63" s="860"/>
      <c r="AM63" s="860"/>
      <c r="AN63" s="860"/>
      <c r="AO63" s="860"/>
      <c r="AP63" s="863">
        <v>17850</v>
      </c>
      <c r="AQ63" s="863"/>
      <c r="AR63" s="863"/>
      <c r="AS63" s="863"/>
      <c r="AT63" s="863"/>
      <c r="AU63" s="863">
        <v>4386</v>
      </c>
      <c r="AV63" s="863"/>
      <c r="AW63" s="863"/>
      <c r="AX63" s="863"/>
      <c r="AY63" s="863"/>
      <c r="AZ63" s="867"/>
      <c r="BA63" s="867"/>
      <c r="BB63" s="867"/>
      <c r="BC63" s="867"/>
      <c r="BD63" s="867"/>
      <c r="BE63" s="868"/>
      <c r="BF63" s="868"/>
      <c r="BG63" s="868"/>
      <c r="BH63" s="868"/>
      <c r="BI63" s="869"/>
      <c r="BJ63" s="870" t="s">
        <v>113</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3" t="s">
        <v>378</v>
      </c>
      <c r="AG66" s="833"/>
      <c r="AH66" s="833"/>
      <c r="AI66" s="833"/>
      <c r="AJ66" s="874"/>
      <c r="AK66" s="737" t="s">
        <v>379</v>
      </c>
      <c r="AL66" s="761"/>
      <c r="AM66" s="761"/>
      <c r="AN66" s="761"/>
      <c r="AO66" s="762"/>
      <c r="AP66" s="737" t="s">
        <v>380</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543</v>
      </c>
      <c r="C68" s="891"/>
      <c r="D68" s="891"/>
      <c r="E68" s="891"/>
      <c r="F68" s="891"/>
      <c r="G68" s="891"/>
      <c r="H68" s="891"/>
      <c r="I68" s="891"/>
      <c r="J68" s="891"/>
      <c r="K68" s="891"/>
      <c r="L68" s="891"/>
      <c r="M68" s="891"/>
      <c r="N68" s="891"/>
      <c r="O68" s="891"/>
      <c r="P68" s="892"/>
      <c r="Q68" s="893">
        <v>999</v>
      </c>
      <c r="R68" s="887"/>
      <c r="S68" s="887"/>
      <c r="T68" s="887"/>
      <c r="U68" s="887"/>
      <c r="V68" s="887">
        <v>943</v>
      </c>
      <c r="W68" s="887"/>
      <c r="X68" s="887"/>
      <c r="Y68" s="887"/>
      <c r="Z68" s="887"/>
      <c r="AA68" s="887">
        <v>56</v>
      </c>
      <c r="AB68" s="887"/>
      <c r="AC68" s="887"/>
      <c r="AD68" s="887"/>
      <c r="AE68" s="887"/>
      <c r="AF68" s="887">
        <v>56</v>
      </c>
      <c r="AG68" s="887"/>
      <c r="AH68" s="887"/>
      <c r="AI68" s="887"/>
      <c r="AJ68" s="887"/>
      <c r="AK68" s="887" t="s">
        <v>539</v>
      </c>
      <c r="AL68" s="887"/>
      <c r="AM68" s="887"/>
      <c r="AN68" s="887"/>
      <c r="AO68" s="887"/>
      <c r="AP68" s="887">
        <v>968</v>
      </c>
      <c r="AQ68" s="887"/>
      <c r="AR68" s="887"/>
      <c r="AS68" s="887"/>
      <c r="AT68" s="887"/>
      <c r="AU68" s="887">
        <v>654</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544</v>
      </c>
      <c r="C69" s="895"/>
      <c r="D69" s="895"/>
      <c r="E69" s="895"/>
      <c r="F69" s="895"/>
      <c r="G69" s="895"/>
      <c r="H69" s="895"/>
      <c r="I69" s="895"/>
      <c r="J69" s="895"/>
      <c r="K69" s="895"/>
      <c r="L69" s="895"/>
      <c r="M69" s="895"/>
      <c r="N69" s="895"/>
      <c r="O69" s="895"/>
      <c r="P69" s="896"/>
      <c r="Q69" s="897">
        <v>1549</v>
      </c>
      <c r="R69" s="851"/>
      <c r="S69" s="851"/>
      <c r="T69" s="851"/>
      <c r="U69" s="851"/>
      <c r="V69" s="851">
        <v>1445</v>
      </c>
      <c r="W69" s="851"/>
      <c r="X69" s="851"/>
      <c r="Y69" s="851"/>
      <c r="Z69" s="851"/>
      <c r="AA69" s="851">
        <v>104</v>
      </c>
      <c r="AB69" s="851"/>
      <c r="AC69" s="851"/>
      <c r="AD69" s="851"/>
      <c r="AE69" s="851"/>
      <c r="AF69" s="851">
        <v>104</v>
      </c>
      <c r="AG69" s="851"/>
      <c r="AH69" s="851"/>
      <c r="AI69" s="851"/>
      <c r="AJ69" s="851"/>
      <c r="AK69" s="851" t="s">
        <v>539</v>
      </c>
      <c r="AL69" s="851"/>
      <c r="AM69" s="851"/>
      <c r="AN69" s="851"/>
      <c r="AO69" s="851"/>
      <c r="AP69" s="851" t="s">
        <v>539</v>
      </c>
      <c r="AQ69" s="851"/>
      <c r="AR69" s="851"/>
      <c r="AS69" s="851"/>
      <c r="AT69" s="851"/>
      <c r="AU69" s="851" t="s">
        <v>539</v>
      </c>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545</v>
      </c>
      <c r="C70" s="895"/>
      <c r="D70" s="895"/>
      <c r="E70" s="895"/>
      <c r="F70" s="895"/>
      <c r="G70" s="895"/>
      <c r="H70" s="895"/>
      <c r="I70" s="895"/>
      <c r="J70" s="895"/>
      <c r="K70" s="895"/>
      <c r="L70" s="895"/>
      <c r="M70" s="895"/>
      <c r="N70" s="895"/>
      <c r="O70" s="895"/>
      <c r="P70" s="896"/>
      <c r="Q70" s="897">
        <v>795514</v>
      </c>
      <c r="R70" s="851"/>
      <c r="S70" s="851"/>
      <c r="T70" s="851"/>
      <c r="U70" s="851"/>
      <c r="V70" s="851">
        <v>763822</v>
      </c>
      <c r="W70" s="851"/>
      <c r="X70" s="851"/>
      <c r="Y70" s="851"/>
      <c r="Z70" s="851"/>
      <c r="AA70" s="851">
        <v>31692</v>
      </c>
      <c r="AB70" s="851"/>
      <c r="AC70" s="851"/>
      <c r="AD70" s="851"/>
      <c r="AE70" s="851"/>
      <c r="AF70" s="851">
        <v>31692</v>
      </c>
      <c r="AG70" s="851"/>
      <c r="AH70" s="851"/>
      <c r="AI70" s="851"/>
      <c r="AJ70" s="851"/>
      <c r="AK70" s="851">
        <v>1</v>
      </c>
      <c r="AL70" s="851"/>
      <c r="AM70" s="851"/>
      <c r="AN70" s="851"/>
      <c r="AO70" s="851"/>
      <c r="AP70" s="851" t="s">
        <v>539</v>
      </c>
      <c r="AQ70" s="851"/>
      <c r="AR70" s="851"/>
      <c r="AS70" s="851"/>
      <c r="AT70" s="851"/>
      <c r="AU70" s="851" t="s">
        <v>539</v>
      </c>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546</v>
      </c>
      <c r="C71" s="895"/>
      <c r="D71" s="895"/>
      <c r="E71" s="895"/>
      <c r="F71" s="895"/>
      <c r="G71" s="895"/>
      <c r="H71" s="895"/>
      <c r="I71" s="895"/>
      <c r="J71" s="895"/>
      <c r="K71" s="895"/>
      <c r="L71" s="895"/>
      <c r="M71" s="895"/>
      <c r="N71" s="895"/>
      <c r="O71" s="895"/>
      <c r="P71" s="896"/>
      <c r="Q71" s="897">
        <v>665</v>
      </c>
      <c r="R71" s="851"/>
      <c r="S71" s="851"/>
      <c r="T71" s="851"/>
      <c r="U71" s="851"/>
      <c r="V71" s="851">
        <v>657</v>
      </c>
      <c r="W71" s="851"/>
      <c r="X71" s="851"/>
      <c r="Y71" s="851"/>
      <c r="Z71" s="851"/>
      <c r="AA71" s="851">
        <v>9</v>
      </c>
      <c r="AB71" s="851"/>
      <c r="AC71" s="851"/>
      <c r="AD71" s="851"/>
      <c r="AE71" s="851"/>
      <c r="AF71" s="851">
        <v>9</v>
      </c>
      <c r="AG71" s="851"/>
      <c r="AH71" s="851"/>
      <c r="AI71" s="851"/>
      <c r="AJ71" s="851"/>
      <c r="AK71" s="851" t="s">
        <v>539</v>
      </c>
      <c r="AL71" s="851"/>
      <c r="AM71" s="851"/>
      <c r="AN71" s="851"/>
      <c r="AO71" s="851"/>
      <c r="AP71" s="851" t="s">
        <v>539</v>
      </c>
      <c r="AQ71" s="851"/>
      <c r="AR71" s="851"/>
      <c r="AS71" s="851"/>
      <c r="AT71" s="851"/>
      <c r="AU71" s="851" t="s">
        <v>539</v>
      </c>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c r="C72" s="895"/>
      <c r="D72" s="895"/>
      <c r="E72" s="895"/>
      <c r="F72" s="895"/>
      <c r="G72" s="895"/>
      <c r="H72" s="895"/>
      <c r="I72" s="895"/>
      <c r="J72" s="895"/>
      <c r="K72" s="895"/>
      <c r="L72" s="895"/>
      <c r="M72" s="895"/>
      <c r="N72" s="895"/>
      <c r="O72" s="895"/>
      <c r="P72" s="896"/>
      <c r="Q72" s="897"/>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c r="C73" s="895"/>
      <c r="D73" s="895"/>
      <c r="E73" s="895"/>
      <c r="F73" s="895"/>
      <c r="G73" s="895"/>
      <c r="H73" s="895"/>
      <c r="I73" s="895"/>
      <c r="J73" s="895"/>
      <c r="K73" s="895"/>
      <c r="L73" s="895"/>
      <c r="M73" s="895"/>
      <c r="N73" s="895"/>
      <c r="O73" s="895"/>
      <c r="P73" s="896"/>
      <c r="Q73" s="897"/>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c r="C74" s="895"/>
      <c r="D74" s="895"/>
      <c r="E74" s="895"/>
      <c r="F74" s="895"/>
      <c r="G74" s="895"/>
      <c r="H74" s="895"/>
      <c r="I74" s="895"/>
      <c r="J74" s="895"/>
      <c r="K74" s="895"/>
      <c r="L74" s="895"/>
      <c r="M74" s="895"/>
      <c r="N74" s="895"/>
      <c r="O74" s="895"/>
      <c r="P74" s="896"/>
      <c r="Q74" s="897"/>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901"/>
      <c r="S75" s="901"/>
      <c r="T75" s="901"/>
      <c r="U75" s="850"/>
      <c r="V75" s="902"/>
      <c r="W75" s="901"/>
      <c r="X75" s="901"/>
      <c r="Y75" s="901"/>
      <c r="Z75" s="850"/>
      <c r="AA75" s="902"/>
      <c r="AB75" s="901"/>
      <c r="AC75" s="901"/>
      <c r="AD75" s="901"/>
      <c r="AE75" s="850"/>
      <c r="AF75" s="902"/>
      <c r="AG75" s="901"/>
      <c r="AH75" s="901"/>
      <c r="AI75" s="901"/>
      <c r="AJ75" s="850"/>
      <c r="AK75" s="902"/>
      <c r="AL75" s="901"/>
      <c r="AM75" s="901"/>
      <c r="AN75" s="901"/>
      <c r="AO75" s="850"/>
      <c r="AP75" s="902"/>
      <c r="AQ75" s="901"/>
      <c r="AR75" s="901"/>
      <c r="AS75" s="901"/>
      <c r="AT75" s="850"/>
      <c r="AU75" s="902"/>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371</v>
      </c>
      <c r="B88" s="810" t="s">
        <v>398</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31861</v>
      </c>
      <c r="AG88" s="863"/>
      <c r="AH88" s="863"/>
      <c r="AI88" s="863"/>
      <c r="AJ88" s="863"/>
      <c r="AK88" s="860"/>
      <c r="AL88" s="860"/>
      <c r="AM88" s="860"/>
      <c r="AN88" s="860"/>
      <c r="AO88" s="860"/>
      <c r="AP88" s="863">
        <v>968</v>
      </c>
      <c r="AQ88" s="863"/>
      <c r="AR88" s="863"/>
      <c r="AS88" s="863"/>
      <c r="AT88" s="863"/>
      <c r="AU88" s="863">
        <v>654</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399</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139</v>
      </c>
      <c r="CS102" s="871"/>
      <c r="CT102" s="871"/>
      <c r="CU102" s="871"/>
      <c r="CV102" s="914"/>
      <c r="CW102" s="913" t="s">
        <v>549</v>
      </c>
      <c r="CX102" s="871"/>
      <c r="CY102" s="871"/>
      <c r="CZ102" s="871"/>
      <c r="DA102" s="914"/>
      <c r="DB102" s="913" t="s">
        <v>483</v>
      </c>
      <c r="DC102" s="871"/>
      <c r="DD102" s="871"/>
      <c r="DE102" s="871"/>
      <c r="DF102" s="914"/>
      <c r="DG102" s="913" t="s">
        <v>483</v>
      </c>
      <c r="DH102" s="871"/>
      <c r="DI102" s="871"/>
      <c r="DJ102" s="871"/>
      <c r="DK102" s="914"/>
      <c r="DL102" s="913" t="s">
        <v>483</v>
      </c>
      <c r="DM102" s="871"/>
      <c r="DN102" s="871"/>
      <c r="DO102" s="871"/>
      <c r="DP102" s="914"/>
      <c r="DQ102" s="913" t="s">
        <v>483</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406</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407</v>
      </c>
      <c r="AB109" s="916"/>
      <c r="AC109" s="916"/>
      <c r="AD109" s="916"/>
      <c r="AE109" s="917"/>
      <c r="AF109" s="915" t="s">
        <v>289</v>
      </c>
      <c r="AG109" s="916"/>
      <c r="AH109" s="916"/>
      <c r="AI109" s="916"/>
      <c r="AJ109" s="917"/>
      <c r="AK109" s="915" t="s">
        <v>288</v>
      </c>
      <c r="AL109" s="916"/>
      <c r="AM109" s="916"/>
      <c r="AN109" s="916"/>
      <c r="AO109" s="917"/>
      <c r="AP109" s="915" t="s">
        <v>408</v>
      </c>
      <c r="AQ109" s="916"/>
      <c r="AR109" s="916"/>
      <c r="AS109" s="916"/>
      <c r="AT109" s="918"/>
      <c r="AU109" s="935" t="s">
        <v>406</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407</v>
      </c>
      <c r="BR109" s="916"/>
      <c r="BS109" s="916"/>
      <c r="BT109" s="916"/>
      <c r="BU109" s="917"/>
      <c r="BV109" s="915" t="s">
        <v>289</v>
      </c>
      <c r="BW109" s="916"/>
      <c r="BX109" s="916"/>
      <c r="BY109" s="916"/>
      <c r="BZ109" s="917"/>
      <c r="CA109" s="915" t="s">
        <v>288</v>
      </c>
      <c r="CB109" s="916"/>
      <c r="CC109" s="916"/>
      <c r="CD109" s="916"/>
      <c r="CE109" s="917"/>
      <c r="CF109" s="936" t="s">
        <v>408</v>
      </c>
      <c r="CG109" s="936"/>
      <c r="CH109" s="936"/>
      <c r="CI109" s="936"/>
      <c r="CJ109" s="936"/>
      <c r="CK109" s="915" t="s">
        <v>409</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407</v>
      </c>
      <c r="DH109" s="916"/>
      <c r="DI109" s="916"/>
      <c r="DJ109" s="916"/>
      <c r="DK109" s="917"/>
      <c r="DL109" s="915" t="s">
        <v>289</v>
      </c>
      <c r="DM109" s="916"/>
      <c r="DN109" s="916"/>
      <c r="DO109" s="916"/>
      <c r="DP109" s="917"/>
      <c r="DQ109" s="915" t="s">
        <v>288</v>
      </c>
      <c r="DR109" s="916"/>
      <c r="DS109" s="916"/>
      <c r="DT109" s="916"/>
      <c r="DU109" s="917"/>
      <c r="DV109" s="915" t="s">
        <v>408</v>
      </c>
      <c r="DW109" s="916"/>
      <c r="DX109" s="916"/>
      <c r="DY109" s="916"/>
      <c r="DZ109" s="918"/>
    </row>
    <row r="110" spans="1:131" s="199" customFormat="1" ht="26.25" customHeight="1" x14ac:dyDescent="0.15">
      <c r="A110" s="919" t="s">
        <v>410</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3165680</v>
      </c>
      <c r="AB110" s="923"/>
      <c r="AC110" s="923"/>
      <c r="AD110" s="923"/>
      <c r="AE110" s="924"/>
      <c r="AF110" s="925">
        <v>3116709</v>
      </c>
      <c r="AG110" s="923"/>
      <c r="AH110" s="923"/>
      <c r="AI110" s="923"/>
      <c r="AJ110" s="924"/>
      <c r="AK110" s="925">
        <v>3241430</v>
      </c>
      <c r="AL110" s="923"/>
      <c r="AM110" s="923"/>
      <c r="AN110" s="923"/>
      <c r="AO110" s="924"/>
      <c r="AP110" s="926">
        <v>22.2</v>
      </c>
      <c r="AQ110" s="927"/>
      <c r="AR110" s="927"/>
      <c r="AS110" s="927"/>
      <c r="AT110" s="928"/>
      <c r="AU110" s="929" t="s">
        <v>61</v>
      </c>
      <c r="AV110" s="930"/>
      <c r="AW110" s="930"/>
      <c r="AX110" s="930"/>
      <c r="AY110" s="930"/>
      <c r="AZ110" s="971" t="s">
        <v>411</v>
      </c>
      <c r="BA110" s="920"/>
      <c r="BB110" s="920"/>
      <c r="BC110" s="920"/>
      <c r="BD110" s="920"/>
      <c r="BE110" s="920"/>
      <c r="BF110" s="920"/>
      <c r="BG110" s="920"/>
      <c r="BH110" s="920"/>
      <c r="BI110" s="920"/>
      <c r="BJ110" s="920"/>
      <c r="BK110" s="920"/>
      <c r="BL110" s="920"/>
      <c r="BM110" s="920"/>
      <c r="BN110" s="920"/>
      <c r="BO110" s="920"/>
      <c r="BP110" s="921"/>
      <c r="BQ110" s="957">
        <v>28708854</v>
      </c>
      <c r="BR110" s="958"/>
      <c r="BS110" s="958"/>
      <c r="BT110" s="958"/>
      <c r="BU110" s="958"/>
      <c r="BV110" s="958">
        <v>28148058</v>
      </c>
      <c r="BW110" s="958"/>
      <c r="BX110" s="958"/>
      <c r="BY110" s="958"/>
      <c r="BZ110" s="958"/>
      <c r="CA110" s="958">
        <v>27056458</v>
      </c>
      <c r="CB110" s="958"/>
      <c r="CC110" s="958"/>
      <c r="CD110" s="958"/>
      <c r="CE110" s="958"/>
      <c r="CF110" s="972">
        <v>185</v>
      </c>
      <c r="CG110" s="973"/>
      <c r="CH110" s="973"/>
      <c r="CI110" s="973"/>
      <c r="CJ110" s="973"/>
      <c r="CK110" s="974" t="s">
        <v>412</v>
      </c>
      <c r="CL110" s="975"/>
      <c r="CM110" s="954" t="s">
        <v>413</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113</v>
      </c>
      <c r="DH110" s="958"/>
      <c r="DI110" s="958"/>
      <c r="DJ110" s="958"/>
      <c r="DK110" s="958"/>
      <c r="DL110" s="958" t="s">
        <v>113</v>
      </c>
      <c r="DM110" s="958"/>
      <c r="DN110" s="958"/>
      <c r="DO110" s="958"/>
      <c r="DP110" s="958"/>
      <c r="DQ110" s="958" t="s">
        <v>113</v>
      </c>
      <c r="DR110" s="958"/>
      <c r="DS110" s="958"/>
      <c r="DT110" s="958"/>
      <c r="DU110" s="958"/>
      <c r="DV110" s="959" t="s">
        <v>113</v>
      </c>
      <c r="DW110" s="959"/>
      <c r="DX110" s="959"/>
      <c r="DY110" s="959"/>
      <c r="DZ110" s="960"/>
    </row>
    <row r="111" spans="1:131" s="199" customFormat="1" ht="26.25" customHeight="1" x14ac:dyDescent="0.15">
      <c r="A111" s="961" t="s">
        <v>414</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113</v>
      </c>
      <c r="AB111" s="965"/>
      <c r="AC111" s="965"/>
      <c r="AD111" s="965"/>
      <c r="AE111" s="966"/>
      <c r="AF111" s="967" t="s">
        <v>113</v>
      </c>
      <c r="AG111" s="965"/>
      <c r="AH111" s="965"/>
      <c r="AI111" s="965"/>
      <c r="AJ111" s="966"/>
      <c r="AK111" s="967" t="s">
        <v>113</v>
      </c>
      <c r="AL111" s="965"/>
      <c r="AM111" s="965"/>
      <c r="AN111" s="965"/>
      <c r="AO111" s="966"/>
      <c r="AP111" s="968" t="s">
        <v>113</v>
      </c>
      <c r="AQ111" s="969"/>
      <c r="AR111" s="969"/>
      <c r="AS111" s="969"/>
      <c r="AT111" s="970"/>
      <c r="AU111" s="931"/>
      <c r="AV111" s="932"/>
      <c r="AW111" s="932"/>
      <c r="AX111" s="932"/>
      <c r="AY111" s="932"/>
      <c r="AZ111" s="980" t="s">
        <v>415</v>
      </c>
      <c r="BA111" s="981"/>
      <c r="BB111" s="981"/>
      <c r="BC111" s="981"/>
      <c r="BD111" s="981"/>
      <c r="BE111" s="981"/>
      <c r="BF111" s="981"/>
      <c r="BG111" s="981"/>
      <c r="BH111" s="981"/>
      <c r="BI111" s="981"/>
      <c r="BJ111" s="981"/>
      <c r="BK111" s="981"/>
      <c r="BL111" s="981"/>
      <c r="BM111" s="981"/>
      <c r="BN111" s="981"/>
      <c r="BO111" s="981"/>
      <c r="BP111" s="982"/>
      <c r="BQ111" s="950">
        <v>52201</v>
      </c>
      <c r="BR111" s="951"/>
      <c r="BS111" s="951"/>
      <c r="BT111" s="951"/>
      <c r="BU111" s="951"/>
      <c r="BV111" s="951">
        <v>270675</v>
      </c>
      <c r="BW111" s="951"/>
      <c r="BX111" s="951"/>
      <c r="BY111" s="951"/>
      <c r="BZ111" s="951"/>
      <c r="CA111" s="951">
        <v>267288</v>
      </c>
      <c r="CB111" s="951"/>
      <c r="CC111" s="951"/>
      <c r="CD111" s="951"/>
      <c r="CE111" s="951"/>
      <c r="CF111" s="945">
        <v>1.8</v>
      </c>
      <c r="CG111" s="946"/>
      <c r="CH111" s="946"/>
      <c r="CI111" s="946"/>
      <c r="CJ111" s="946"/>
      <c r="CK111" s="976"/>
      <c r="CL111" s="977"/>
      <c r="CM111" s="947" t="s">
        <v>416</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113</v>
      </c>
      <c r="DH111" s="951"/>
      <c r="DI111" s="951"/>
      <c r="DJ111" s="951"/>
      <c r="DK111" s="951"/>
      <c r="DL111" s="951" t="s">
        <v>113</v>
      </c>
      <c r="DM111" s="951"/>
      <c r="DN111" s="951"/>
      <c r="DO111" s="951"/>
      <c r="DP111" s="951"/>
      <c r="DQ111" s="951" t="s">
        <v>113</v>
      </c>
      <c r="DR111" s="951"/>
      <c r="DS111" s="951"/>
      <c r="DT111" s="951"/>
      <c r="DU111" s="951"/>
      <c r="DV111" s="952" t="s">
        <v>113</v>
      </c>
      <c r="DW111" s="952"/>
      <c r="DX111" s="952"/>
      <c r="DY111" s="952"/>
      <c r="DZ111" s="953"/>
    </row>
    <row r="112" spans="1:131" s="199" customFormat="1" ht="26.25" customHeight="1" x14ac:dyDescent="0.15">
      <c r="A112" s="983" t="s">
        <v>417</v>
      </c>
      <c r="B112" s="984"/>
      <c r="C112" s="981" t="s">
        <v>418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113</v>
      </c>
      <c r="AB112" s="990"/>
      <c r="AC112" s="990"/>
      <c r="AD112" s="990"/>
      <c r="AE112" s="991"/>
      <c r="AF112" s="992" t="s">
        <v>113</v>
      </c>
      <c r="AG112" s="990"/>
      <c r="AH112" s="990"/>
      <c r="AI112" s="990"/>
      <c r="AJ112" s="991"/>
      <c r="AK112" s="992" t="s">
        <v>113</v>
      </c>
      <c r="AL112" s="990"/>
      <c r="AM112" s="990"/>
      <c r="AN112" s="990"/>
      <c r="AO112" s="991"/>
      <c r="AP112" s="993" t="s">
        <v>113</v>
      </c>
      <c r="AQ112" s="994"/>
      <c r="AR112" s="994"/>
      <c r="AS112" s="994"/>
      <c r="AT112" s="995"/>
      <c r="AU112" s="931"/>
      <c r="AV112" s="932"/>
      <c r="AW112" s="932"/>
      <c r="AX112" s="932"/>
      <c r="AY112" s="932"/>
      <c r="AZ112" s="980" t="s">
        <v>419</v>
      </c>
      <c r="BA112" s="981"/>
      <c r="BB112" s="981"/>
      <c r="BC112" s="981"/>
      <c r="BD112" s="981"/>
      <c r="BE112" s="981"/>
      <c r="BF112" s="981"/>
      <c r="BG112" s="981"/>
      <c r="BH112" s="981"/>
      <c r="BI112" s="981"/>
      <c r="BJ112" s="981"/>
      <c r="BK112" s="981"/>
      <c r="BL112" s="981"/>
      <c r="BM112" s="981"/>
      <c r="BN112" s="981"/>
      <c r="BO112" s="981"/>
      <c r="BP112" s="982"/>
      <c r="BQ112" s="950">
        <v>5030773</v>
      </c>
      <c r="BR112" s="951"/>
      <c r="BS112" s="951"/>
      <c r="BT112" s="951"/>
      <c r="BU112" s="951"/>
      <c r="BV112" s="951">
        <v>4596328</v>
      </c>
      <c r="BW112" s="951"/>
      <c r="BX112" s="951"/>
      <c r="BY112" s="951"/>
      <c r="BZ112" s="951"/>
      <c r="CA112" s="951">
        <v>4385698</v>
      </c>
      <c r="CB112" s="951"/>
      <c r="CC112" s="951"/>
      <c r="CD112" s="951"/>
      <c r="CE112" s="951"/>
      <c r="CF112" s="945">
        <v>30</v>
      </c>
      <c r="CG112" s="946"/>
      <c r="CH112" s="946"/>
      <c r="CI112" s="946"/>
      <c r="CJ112" s="946"/>
      <c r="CK112" s="976"/>
      <c r="CL112" s="977"/>
      <c r="CM112" s="947" t="s">
        <v>420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113</v>
      </c>
      <c r="DH112" s="951"/>
      <c r="DI112" s="951"/>
      <c r="DJ112" s="951"/>
      <c r="DK112" s="951"/>
      <c r="DL112" s="951" t="s">
        <v>113</v>
      </c>
      <c r="DM112" s="951"/>
      <c r="DN112" s="951"/>
      <c r="DO112" s="951"/>
      <c r="DP112" s="951"/>
      <c r="DQ112" s="951" t="s">
        <v>113</v>
      </c>
      <c r="DR112" s="951"/>
      <c r="DS112" s="951"/>
      <c r="DT112" s="951"/>
      <c r="DU112" s="951"/>
      <c r="DV112" s="952" t="s">
        <v>113</v>
      </c>
      <c r="DW112" s="952"/>
      <c r="DX112" s="952"/>
      <c r="DY112" s="952"/>
      <c r="DZ112" s="953"/>
    </row>
    <row r="113" spans="1:130" s="199" customFormat="1" ht="26.25" customHeight="1" x14ac:dyDescent="0.15">
      <c r="A113" s="985"/>
      <c r="B113" s="986"/>
      <c r="C113" s="981" t="s">
        <v>421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451</v>
      </c>
      <c r="AB113" s="965"/>
      <c r="AC113" s="965"/>
      <c r="AD113" s="965"/>
      <c r="AE113" s="966"/>
      <c r="AF113" s="967">
        <v>555</v>
      </c>
      <c r="AG113" s="965"/>
      <c r="AH113" s="965"/>
      <c r="AI113" s="965"/>
      <c r="AJ113" s="966"/>
      <c r="AK113" s="967">
        <v>6274</v>
      </c>
      <c r="AL113" s="965"/>
      <c r="AM113" s="965"/>
      <c r="AN113" s="965"/>
      <c r="AO113" s="966"/>
      <c r="AP113" s="968">
        <v>0</v>
      </c>
      <c r="AQ113" s="969"/>
      <c r="AR113" s="969"/>
      <c r="AS113" s="969"/>
      <c r="AT113" s="970"/>
      <c r="AU113" s="931"/>
      <c r="AV113" s="932"/>
      <c r="AW113" s="932"/>
      <c r="AX113" s="932"/>
      <c r="AY113" s="932"/>
      <c r="AZ113" s="980" t="s">
        <v>422</v>
      </c>
      <c r="BA113" s="981"/>
      <c r="BB113" s="981"/>
      <c r="BC113" s="981"/>
      <c r="BD113" s="981"/>
      <c r="BE113" s="981"/>
      <c r="BF113" s="981"/>
      <c r="BG113" s="981"/>
      <c r="BH113" s="981"/>
      <c r="BI113" s="981"/>
      <c r="BJ113" s="981"/>
      <c r="BK113" s="981"/>
      <c r="BL113" s="981"/>
      <c r="BM113" s="981"/>
      <c r="BN113" s="981"/>
      <c r="BO113" s="981"/>
      <c r="BP113" s="982"/>
      <c r="BQ113" s="950">
        <v>333379</v>
      </c>
      <c r="BR113" s="951"/>
      <c r="BS113" s="951"/>
      <c r="BT113" s="951"/>
      <c r="BU113" s="951"/>
      <c r="BV113" s="951">
        <v>355342</v>
      </c>
      <c r="BW113" s="951"/>
      <c r="BX113" s="951"/>
      <c r="BY113" s="951"/>
      <c r="BZ113" s="951"/>
      <c r="CA113" s="951">
        <v>654261</v>
      </c>
      <c r="CB113" s="951"/>
      <c r="CC113" s="951"/>
      <c r="CD113" s="951"/>
      <c r="CE113" s="951"/>
      <c r="CF113" s="945">
        <v>4.5</v>
      </c>
      <c r="CG113" s="946"/>
      <c r="CH113" s="946"/>
      <c r="CI113" s="946"/>
      <c r="CJ113" s="946"/>
      <c r="CK113" s="976"/>
      <c r="CL113" s="977"/>
      <c r="CM113" s="947" t="s">
        <v>423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v>52201</v>
      </c>
      <c r="DH113" s="990"/>
      <c r="DI113" s="990"/>
      <c r="DJ113" s="990"/>
      <c r="DK113" s="991"/>
      <c r="DL113" s="992">
        <v>270675</v>
      </c>
      <c r="DM113" s="990"/>
      <c r="DN113" s="990"/>
      <c r="DO113" s="990"/>
      <c r="DP113" s="991"/>
      <c r="DQ113" s="992">
        <v>267288</v>
      </c>
      <c r="DR113" s="990"/>
      <c r="DS113" s="990"/>
      <c r="DT113" s="990"/>
      <c r="DU113" s="991"/>
      <c r="DV113" s="993">
        <v>1.8</v>
      </c>
      <c r="DW113" s="994"/>
      <c r="DX113" s="994"/>
      <c r="DY113" s="994"/>
      <c r="DZ113" s="995"/>
    </row>
    <row r="114" spans="1:130" s="199" customFormat="1" ht="26.25" customHeight="1" x14ac:dyDescent="0.15">
      <c r="A114" s="985"/>
      <c r="B114" s="986"/>
      <c r="C114" s="981" t="s">
        <v>424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8599</v>
      </c>
      <c r="AB114" s="990"/>
      <c r="AC114" s="990"/>
      <c r="AD114" s="990"/>
      <c r="AE114" s="991"/>
      <c r="AF114" s="992">
        <v>8475</v>
      </c>
      <c r="AG114" s="990"/>
      <c r="AH114" s="990"/>
      <c r="AI114" s="990"/>
      <c r="AJ114" s="991"/>
      <c r="AK114" s="992">
        <v>51945</v>
      </c>
      <c r="AL114" s="990"/>
      <c r="AM114" s="990"/>
      <c r="AN114" s="990"/>
      <c r="AO114" s="991"/>
      <c r="AP114" s="993">
        <v>0.4</v>
      </c>
      <c r="AQ114" s="994"/>
      <c r="AR114" s="994"/>
      <c r="AS114" s="994"/>
      <c r="AT114" s="995"/>
      <c r="AU114" s="931"/>
      <c r="AV114" s="932"/>
      <c r="AW114" s="932"/>
      <c r="AX114" s="932"/>
      <c r="AY114" s="932"/>
      <c r="AZ114" s="980" t="s">
        <v>425</v>
      </c>
      <c r="BA114" s="981"/>
      <c r="BB114" s="981"/>
      <c r="BC114" s="981"/>
      <c r="BD114" s="981"/>
      <c r="BE114" s="981"/>
      <c r="BF114" s="981"/>
      <c r="BG114" s="981"/>
      <c r="BH114" s="981"/>
      <c r="BI114" s="981"/>
      <c r="BJ114" s="981"/>
      <c r="BK114" s="981"/>
      <c r="BL114" s="981"/>
      <c r="BM114" s="981"/>
      <c r="BN114" s="981"/>
      <c r="BO114" s="981"/>
      <c r="BP114" s="982"/>
      <c r="BQ114" s="950">
        <v>3322013</v>
      </c>
      <c r="BR114" s="951"/>
      <c r="BS114" s="951"/>
      <c r="BT114" s="951"/>
      <c r="BU114" s="951"/>
      <c r="BV114" s="951">
        <v>2743147</v>
      </c>
      <c r="BW114" s="951"/>
      <c r="BX114" s="951"/>
      <c r="BY114" s="951"/>
      <c r="BZ114" s="951"/>
      <c r="CA114" s="951">
        <v>2840153</v>
      </c>
      <c r="CB114" s="951"/>
      <c r="CC114" s="951"/>
      <c r="CD114" s="951"/>
      <c r="CE114" s="951"/>
      <c r="CF114" s="945">
        <v>19.399999999999999</v>
      </c>
      <c r="CG114" s="946"/>
      <c r="CH114" s="946"/>
      <c r="CI114" s="946"/>
      <c r="CJ114" s="946"/>
      <c r="CK114" s="976"/>
      <c r="CL114" s="977"/>
      <c r="CM114" s="947" t="s">
        <v>426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113</v>
      </c>
      <c r="DH114" s="990"/>
      <c r="DI114" s="990"/>
      <c r="DJ114" s="990"/>
      <c r="DK114" s="991"/>
      <c r="DL114" s="992" t="s">
        <v>113</v>
      </c>
      <c r="DM114" s="990"/>
      <c r="DN114" s="990"/>
      <c r="DO114" s="990"/>
      <c r="DP114" s="991"/>
      <c r="DQ114" s="992" t="s">
        <v>113</v>
      </c>
      <c r="DR114" s="990"/>
      <c r="DS114" s="990"/>
      <c r="DT114" s="990"/>
      <c r="DU114" s="991"/>
      <c r="DV114" s="993" t="s">
        <v>113</v>
      </c>
      <c r="DW114" s="994"/>
      <c r="DX114" s="994"/>
      <c r="DY114" s="994"/>
      <c r="DZ114" s="995"/>
    </row>
    <row r="115" spans="1:130" s="199" customFormat="1" ht="26.25" customHeight="1" x14ac:dyDescent="0.15">
      <c r="A115" s="985"/>
      <c r="B115" s="986"/>
      <c r="C115" s="981" t="s">
        <v>427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113</v>
      </c>
      <c r="AB115" s="965"/>
      <c r="AC115" s="965"/>
      <c r="AD115" s="965"/>
      <c r="AE115" s="966"/>
      <c r="AF115" s="967" t="s">
        <v>113</v>
      </c>
      <c r="AG115" s="965"/>
      <c r="AH115" s="965"/>
      <c r="AI115" s="965"/>
      <c r="AJ115" s="966"/>
      <c r="AK115" s="967" t="s">
        <v>113</v>
      </c>
      <c r="AL115" s="965"/>
      <c r="AM115" s="965"/>
      <c r="AN115" s="965"/>
      <c r="AO115" s="966"/>
      <c r="AP115" s="968" t="s">
        <v>113</v>
      </c>
      <c r="AQ115" s="969"/>
      <c r="AR115" s="969"/>
      <c r="AS115" s="969"/>
      <c r="AT115" s="970"/>
      <c r="AU115" s="931"/>
      <c r="AV115" s="932"/>
      <c r="AW115" s="932"/>
      <c r="AX115" s="932"/>
      <c r="AY115" s="932"/>
      <c r="AZ115" s="980" t="s">
        <v>428</v>
      </c>
      <c r="BA115" s="981"/>
      <c r="BB115" s="981"/>
      <c r="BC115" s="981"/>
      <c r="BD115" s="981"/>
      <c r="BE115" s="981"/>
      <c r="BF115" s="981"/>
      <c r="BG115" s="981"/>
      <c r="BH115" s="981"/>
      <c r="BI115" s="981"/>
      <c r="BJ115" s="981"/>
      <c r="BK115" s="981"/>
      <c r="BL115" s="981"/>
      <c r="BM115" s="981"/>
      <c r="BN115" s="981"/>
      <c r="BO115" s="981"/>
      <c r="BP115" s="982"/>
      <c r="BQ115" s="950" t="s">
        <v>113</v>
      </c>
      <c r="BR115" s="951"/>
      <c r="BS115" s="951"/>
      <c r="BT115" s="951"/>
      <c r="BU115" s="951"/>
      <c r="BV115" s="951" t="s">
        <v>113</v>
      </c>
      <c r="BW115" s="951"/>
      <c r="BX115" s="951"/>
      <c r="BY115" s="951"/>
      <c r="BZ115" s="951"/>
      <c r="CA115" s="951" t="s">
        <v>113</v>
      </c>
      <c r="CB115" s="951"/>
      <c r="CC115" s="951"/>
      <c r="CD115" s="951"/>
      <c r="CE115" s="951"/>
      <c r="CF115" s="945" t="s">
        <v>113</v>
      </c>
      <c r="CG115" s="946"/>
      <c r="CH115" s="946"/>
      <c r="CI115" s="946"/>
      <c r="CJ115" s="946"/>
      <c r="CK115" s="976"/>
      <c r="CL115" s="977"/>
      <c r="CM115" s="980" t="s">
        <v>429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113</v>
      </c>
      <c r="DH115" s="990"/>
      <c r="DI115" s="990"/>
      <c r="DJ115" s="990"/>
      <c r="DK115" s="991"/>
      <c r="DL115" s="992" t="s">
        <v>113</v>
      </c>
      <c r="DM115" s="990"/>
      <c r="DN115" s="990"/>
      <c r="DO115" s="990"/>
      <c r="DP115" s="991"/>
      <c r="DQ115" s="992" t="s">
        <v>113</v>
      </c>
      <c r="DR115" s="990"/>
      <c r="DS115" s="990"/>
      <c r="DT115" s="990"/>
      <c r="DU115" s="991"/>
      <c r="DV115" s="993" t="s">
        <v>113</v>
      </c>
      <c r="DW115" s="994"/>
      <c r="DX115" s="994"/>
      <c r="DY115" s="994"/>
      <c r="DZ115" s="995"/>
    </row>
    <row r="116" spans="1:130" s="199" customFormat="1" ht="26.25" customHeight="1" x14ac:dyDescent="0.15">
      <c r="A116" s="987"/>
      <c r="B116" s="988"/>
      <c r="C116" s="996" t="s">
        <v>430</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113</v>
      </c>
      <c r="AB116" s="990"/>
      <c r="AC116" s="990"/>
      <c r="AD116" s="990"/>
      <c r="AE116" s="991"/>
      <c r="AF116" s="992" t="s">
        <v>113</v>
      </c>
      <c r="AG116" s="990"/>
      <c r="AH116" s="990"/>
      <c r="AI116" s="990"/>
      <c r="AJ116" s="991"/>
      <c r="AK116" s="992" t="s">
        <v>113</v>
      </c>
      <c r="AL116" s="990"/>
      <c r="AM116" s="990"/>
      <c r="AN116" s="990"/>
      <c r="AO116" s="991"/>
      <c r="AP116" s="993" t="s">
        <v>113</v>
      </c>
      <c r="AQ116" s="994"/>
      <c r="AR116" s="994"/>
      <c r="AS116" s="994"/>
      <c r="AT116" s="995"/>
      <c r="AU116" s="931"/>
      <c r="AV116" s="932"/>
      <c r="AW116" s="932"/>
      <c r="AX116" s="932"/>
      <c r="AY116" s="932"/>
      <c r="AZ116" s="998" t="s">
        <v>431</v>
      </c>
      <c r="BA116" s="999"/>
      <c r="BB116" s="999"/>
      <c r="BC116" s="999"/>
      <c r="BD116" s="999"/>
      <c r="BE116" s="999"/>
      <c r="BF116" s="999"/>
      <c r="BG116" s="999"/>
      <c r="BH116" s="999"/>
      <c r="BI116" s="999"/>
      <c r="BJ116" s="999"/>
      <c r="BK116" s="999"/>
      <c r="BL116" s="999"/>
      <c r="BM116" s="999"/>
      <c r="BN116" s="999"/>
      <c r="BO116" s="999"/>
      <c r="BP116" s="1000"/>
      <c r="BQ116" s="950" t="s">
        <v>113</v>
      </c>
      <c r="BR116" s="951"/>
      <c r="BS116" s="951"/>
      <c r="BT116" s="951"/>
      <c r="BU116" s="951"/>
      <c r="BV116" s="951" t="s">
        <v>113</v>
      </c>
      <c r="BW116" s="951"/>
      <c r="BX116" s="951"/>
      <c r="BY116" s="951"/>
      <c r="BZ116" s="951"/>
      <c r="CA116" s="951" t="s">
        <v>113</v>
      </c>
      <c r="CB116" s="951"/>
      <c r="CC116" s="951"/>
      <c r="CD116" s="951"/>
      <c r="CE116" s="951"/>
      <c r="CF116" s="945" t="s">
        <v>113</v>
      </c>
      <c r="CG116" s="946"/>
      <c r="CH116" s="946"/>
      <c r="CI116" s="946"/>
      <c r="CJ116" s="946"/>
      <c r="CK116" s="976"/>
      <c r="CL116" s="977"/>
      <c r="CM116" s="947" t="s">
        <v>432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113</v>
      </c>
      <c r="DH116" s="990"/>
      <c r="DI116" s="990"/>
      <c r="DJ116" s="990"/>
      <c r="DK116" s="991"/>
      <c r="DL116" s="992" t="s">
        <v>113</v>
      </c>
      <c r="DM116" s="990"/>
      <c r="DN116" s="990"/>
      <c r="DO116" s="990"/>
      <c r="DP116" s="991"/>
      <c r="DQ116" s="992" t="s">
        <v>113</v>
      </c>
      <c r="DR116" s="990"/>
      <c r="DS116" s="990"/>
      <c r="DT116" s="990"/>
      <c r="DU116" s="991"/>
      <c r="DV116" s="993" t="s">
        <v>113</v>
      </c>
      <c r="DW116" s="994"/>
      <c r="DX116" s="994"/>
      <c r="DY116" s="994"/>
      <c r="DZ116" s="995"/>
    </row>
    <row r="117" spans="1:130" s="199" customFormat="1" ht="26.25" customHeight="1" x14ac:dyDescent="0.15">
      <c r="A117" s="935" t="s">
        <v>172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433</v>
      </c>
      <c r="Z117" s="917"/>
      <c r="AA117" s="1007">
        <v>3174730</v>
      </c>
      <c r="AB117" s="1008"/>
      <c r="AC117" s="1008"/>
      <c r="AD117" s="1008"/>
      <c r="AE117" s="1009"/>
      <c r="AF117" s="1010">
        <v>3125739</v>
      </c>
      <c r="AG117" s="1008"/>
      <c r="AH117" s="1008"/>
      <c r="AI117" s="1008"/>
      <c r="AJ117" s="1009"/>
      <c r="AK117" s="1010">
        <v>3299649</v>
      </c>
      <c r="AL117" s="1008"/>
      <c r="AM117" s="1008"/>
      <c r="AN117" s="1008"/>
      <c r="AO117" s="1009"/>
      <c r="AP117" s="1011"/>
      <c r="AQ117" s="1012"/>
      <c r="AR117" s="1012"/>
      <c r="AS117" s="1012"/>
      <c r="AT117" s="1013"/>
      <c r="AU117" s="931"/>
      <c r="AV117" s="932"/>
      <c r="AW117" s="932"/>
      <c r="AX117" s="932"/>
      <c r="AY117" s="932"/>
      <c r="AZ117" s="998" t="s">
        <v>434</v>
      </c>
      <c r="BA117" s="999"/>
      <c r="BB117" s="999"/>
      <c r="BC117" s="999"/>
      <c r="BD117" s="999"/>
      <c r="BE117" s="999"/>
      <c r="BF117" s="999"/>
      <c r="BG117" s="999"/>
      <c r="BH117" s="999"/>
      <c r="BI117" s="999"/>
      <c r="BJ117" s="999"/>
      <c r="BK117" s="999"/>
      <c r="BL117" s="999"/>
      <c r="BM117" s="999"/>
      <c r="BN117" s="999"/>
      <c r="BO117" s="999"/>
      <c r="BP117" s="1000"/>
      <c r="BQ117" s="950" t="s">
        <v>113</v>
      </c>
      <c r="BR117" s="951"/>
      <c r="BS117" s="951"/>
      <c r="BT117" s="951"/>
      <c r="BU117" s="951"/>
      <c r="BV117" s="951" t="s">
        <v>113</v>
      </c>
      <c r="BW117" s="951"/>
      <c r="BX117" s="951"/>
      <c r="BY117" s="951"/>
      <c r="BZ117" s="951"/>
      <c r="CA117" s="951" t="s">
        <v>113</v>
      </c>
      <c r="CB117" s="951"/>
      <c r="CC117" s="951"/>
      <c r="CD117" s="951"/>
      <c r="CE117" s="951"/>
      <c r="CF117" s="945" t="s">
        <v>113</v>
      </c>
      <c r="CG117" s="946"/>
      <c r="CH117" s="946"/>
      <c r="CI117" s="946"/>
      <c r="CJ117" s="946"/>
      <c r="CK117" s="976"/>
      <c r="CL117" s="977"/>
      <c r="CM117" s="947" t="s">
        <v>435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113</v>
      </c>
      <c r="DH117" s="990"/>
      <c r="DI117" s="990"/>
      <c r="DJ117" s="990"/>
      <c r="DK117" s="991"/>
      <c r="DL117" s="992" t="s">
        <v>113</v>
      </c>
      <c r="DM117" s="990"/>
      <c r="DN117" s="990"/>
      <c r="DO117" s="990"/>
      <c r="DP117" s="991"/>
      <c r="DQ117" s="992" t="s">
        <v>113</v>
      </c>
      <c r="DR117" s="990"/>
      <c r="DS117" s="990"/>
      <c r="DT117" s="990"/>
      <c r="DU117" s="991"/>
      <c r="DV117" s="993" t="s">
        <v>113</v>
      </c>
      <c r="DW117" s="994"/>
      <c r="DX117" s="994"/>
      <c r="DY117" s="994"/>
      <c r="DZ117" s="995"/>
    </row>
    <row r="118" spans="1:130" s="199" customFormat="1" ht="26.25" customHeight="1" x14ac:dyDescent="0.15">
      <c r="A118" s="935" t="s">
        <v>409</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407</v>
      </c>
      <c r="AB118" s="916"/>
      <c r="AC118" s="916"/>
      <c r="AD118" s="916"/>
      <c r="AE118" s="917"/>
      <c r="AF118" s="915" t="s">
        <v>289</v>
      </c>
      <c r="AG118" s="916"/>
      <c r="AH118" s="916"/>
      <c r="AI118" s="916"/>
      <c r="AJ118" s="917"/>
      <c r="AK118" s="915" t="s">
        <v>288</v>
      </c>
      <c r="AL118" s="916"/>
      <c r="AM118" s="916"/>
      <c r="AN118" s="916"/>
      <c r="AO118" s="917"/>
      <c r="AP118" s="1002" t="s">
        <v>408</v>
      </c>
      <c r="AQ118" s="1003"/>
      <c r="AR118" s="1003"/>
      <c r="AS118" s="1003"/>
      <c r="AT118" s="1004"/>
      <c r="AU118" s="931"/>
      <c r="AV118" s="932"/>
      <c r="AW118" s="932"/>
      <c r="AX118" s="932"/>
      <c r="AY118" s="932"/>
      <c r="AZ118" s="1005" t="s">
        <v>436</v>
      </c>
      <c r="BA118" s="996"/>
      <c r="BB118" s="996"/>
      <c r="BC118" s="996"/>
      <c r="BD118" s="996"/>
      <c r="BE118" s="996"/>
      <c r="BF118" s="996"/>
      <c r="BG118" s="996"/>
      <c r="BH118" s="996"/>
      <c r="BI118" s="996"/>
      <c r="BJ118" s="996"/>
      <c r="BK118" s="996"/>
      <c r="BL118" s="996"/>
      <c r="BM118" s="996"/>
      <c r="BN118" s="996"/>
      <c r="BO118" s="996"/>
      <c r="BP118" s="997"/>
      <c r="BQ118" s="1028" t="s">
        <v>113</v>
      </c>
      <c r="BR118" s="1029"/>
      <c r="BS118" s="1029"/>
      <c r="BT118" s="1029"/>
      <c r="BU118" s="1029"/>
      <c r="BV118" s="1029" t="s">
        <v>113</v>
      </c>
      <c r="BW118" s="1029"/>
      <c r="BX118" s="1029"/>
      <c r="BY118" s="1029"/>
      <c r="BZ118" s="1029"/>
      <c r="CA118" s="1029" t="s">
        <v>113</v>
      </c>
      <c r="CB118" s="1029"/>
      <c r="CC118" s="1029"/>
      <c r="CD118" s="1029"/>
      <c r="CE118" s="1029"/>
      <c r="CF118" s="945" t="s">
        <v>113</v>
      </c>
      <c r="CG118" s="946"/>
      <c r="CH118" s="946"/>
      <c r="CI118" s="946"/>
      <c r="CJ118" s="946"/>
      <c r="CK118" s="976"/>
      <c r="CL118" s="977"/>
      <c r="CM118" s="947" t="s">
        <v>437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113</v>
      </c>
      <c r="DH118" s="990"/>
      <c r="DI118" s="990"/>
      <c r="DJ118" s="990"/>
      <c r="DK118" s="991"/>
      <c r="DL118" s="992" t="s">
        <v>113</v>
      </c>
      <c r="DM118" s="990"/>
      <c r="DN118" s="990"/>
      <c r="DO118" s="990"/>
      <c r="DP118" s="991"/>
      <c r="DQ118" s="992" t="s">
        <v>113</v>
      </c>
      <c r="DR118" s="990"/>
      <c r="DS118" s="990"/>
      <c r="DT118" s="990"/>
      <c r="DU118" s="991"/>
      <c r="DV118" s="993" t="s">
        <v>113</v>
      </c>
      <c r="DW118" s="994"/>
      <c r="DX118" s="994"/>
      <c r="DY118" s="994"/>
      <c r="DZ118" s="995"/>
    </row>
    <row r="119" spans="1:130" s="199" customFormat="1" ht="26.25" customHeight="1" x14ac:dyDescent="0.15">
      <c r="A119" s="1089" t="s">
        <v>412</v>
      </c>
      <c r="B119" s="975"/>
      <c r="C119" s="954" t="s">
        <v>413</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113</v>
      </c>
      <c r="AB119" s="923"/>
      <c r="AC119" s="923"/>
      <c r="AD119" s="923"/>
      <c r="AE119" s="924"/>
      <c r="AF119" s="925" t="s">
        <v>113</v>
      </c>
      <c r="AG119" s="923"/>
      <c r="AH119" s="923"/>
      <c r="AI119" s="923"/>
      <c r="AJ119" s="924"/>
      <c r="AK119" s="925" t="s">
        <v>113</v>
      </c>
      <c r="AL119" s="923"/>
      <c r="AM119" s="923"/>
      <c r="AN119" s="923"/>
      <c r="AO119" s="924"/>
      <c r="AP119" s="926" t="s">
        <v>113</v>
      </c>
      <c r="AQ119" s="927"/>
      <c r="AR119" s="927"/>
      <c r="AS119" s="927"/>
      <c r="AT119" s="928"/>
      <c r="AU119" s="933"/>
      <c r="AV119" s="934"/>
      <c r="AW119" s="934"/>
      <c r="AX119" s="934"/>
      <c r="AY119" s="934"/>
      <c r="AZ119" s="230" t="s">
        <v>172</v>
      </c>
      <c r="BA119" s="230"/>
      <c r="BB119" s="230"/>
      <c r="BC119" s="230"/>
      <c r="BD119" s="230"/>
      <c r="BE119" s="230"/>
      <c r="BF119" s="230"/>
      <c r="BG119" s="230"/>
      <c r="BH119" s="230"/>
      <c r="BI119" s="230"/>
      <c r="BJ119" s="230"/>
      <c r="BK119" s="230"/>
      <c r="BL119" s="230"/>
      <c r="BM119" s="230"/>
      <c r="BN119" s="230"/>
      <c r="BO119" s="1006" t="s">
        <v>438</v>
      </c>
      <c r="BP119" s="1037"/>
      <c r="BQ119" s="1028">
        <v>37447220</v>
      </c>
      <c r="BR119" s="1029"/>
      <c r="BS119" s="1029"/>
      <c r="BT119" s="1029"/>
      <c r="BU119" s="1029"/>
      <c r="BV119" s="1029">
        <v>36113550</v>
      </c>
      <c r="BW119" s="1029"/>
      <c r="BX119" s="1029"/>
      <c r="BY119" s="1029"/>
      <c r="BZ119" s="1029"/>
      <c r="CA119" s="1029">
        <v>35203858</v>
      </c>
      <c r="CB119" s="1029"/>
      <c r="CC119" s="1029"/>
      <c r="CD119" s="1029"/>
      <c r="CE119" s="1029"/>
      <c r="CF119" s="1030"/>
      <c r="CG119" s="1031"/>
      <c r="CH119" s="1031"/>
      <c r="CI119" s="1031"/>
      <c r="CJ119" s="1032"/>
      <c r="CK119" s="978"/>
      <c r="CL119" s="979"/>
      <c r="CM119" s="1033" t="s">
        <v>439</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113</v>
      </c>
      <c r="DH119" s="1015"/>
      <c r="DI119" s="1015"/>
      <c r="DJ119" s="1015"/>
      <c r="DK119" s="1016"/>
      <c r="DL119" s="1014" t="s">
        <v>113</v>
      </c>
      <c r="DM119" s="1015"/>
      <c r="DN119" s="1015"/>
      <c r="DO119" s="1015"/>
      <c r="DP119" s="1016"/>
      <c r="DQ119" s="1014" t="s">
        <v>113</v>
      </c>
      <c r="DR119" s="1015"/>
      <c r="DS119" s="1015"/>
      <c r="DT119" s="1015"/>
      <c r="DU119" s="1016"/>
      <c r="DV119" s="1017" t="s">
        <v>113</v>
      </c>
      <c r="DW119" s="1018"/>
      <c r="DX119" s="1018"/>
      <c r="DY119" s="1018"/>
      <c r="DZ119" s="1019"/>
    </row>
    <row r="120" spans="1:130" s="199" customFormat="1" ht="26.25" customHeight="1" x14ac:dyDescent="0.15">
      <c r="A120" s="1090"/>
      <c r="B120" s="977"/>
      <c r="C120" s="947" t="s">
        <v>416</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113</v>
      </c>
      <c r="AB120" s="990"/>
      <c r="AC120" s="990"/>
      <c r="AD120" s="990"/>
      <c r="AE120" s="991"/>
      <c r="AF120" s="992" t="s">
        <v>113</v>
      </c>
      <c r="AG120" s="990"/>
      <c r="AH120" s="990"/>
      <c r="AI120" s="990"/>
      <c r="AJ120" s="991"/>
      <c r="AK120" s="992" t="s">
        <v>113</v>
      </c>
      <c r="AL120" s="990"/>
      <c r="AM120" s="990"/>
      <c r="AN120" s="990"/>
      <c r="AO120" s="991"/>
      <c r="AP120" s="993" t="s">
        <v>113</v>
      </c>
      <c r="AQ120" s="994"/>
      <c r="AR120" s="994"/>
      <c r="AS120" s="994"/>
      <c r="AT120" s="995"/>
      <c r="AU120" s="1020" t="s">
        <v>440</v>
      </c>
      <c r="AV120" s="1021"/>
      <c r="AW120" s="1021"/>
      <c r="AX120" s="1021"/>
      <c r="AY120" s="1022"/>
      <c r="AZ120" s="971" t="s">
        <v>441</v>
      </c>
      <c r="BA120" s="920"/>
      <c r="BB120" s="920"/>
      <c r="BC120" s="920"/>
      <c r="BD120" s="920"/>
      <c r="BE120" s="920"/>
      <c r="BF120" s="920"/>
      <c r="BG120" s="920"/>
      <c r="BH120" s="920"/>
      <c r="BI120" s="920"/>
      <c r="BJ120" s="920"/>
      <c r="BK120" s="920"/>
      <c r="BL120" s="920"/>
      <c r="BM120" s="920"/>
      <c r="BN120" s="920"/>
      <c r="BO120" s="920"/>
      <c r="BP120" s="921"/>
      <c r="BQ120" s="957">
        <v>6269170</v>
      </c>
      <c r="BR120" s="958"/>
      <c r="BS120" s="958"/>
      <c r="BT120" s="958"/>
      <c r="BU120" s="958"/>
      <c r="BV120" s="958">
        <v>6711455</v>
      </c>
      <c r="BW120" s="958"/>
      <c r="BX120" s="958"/>
      <c r="BY120" s="958"/>
      <c r="BZ120" s="958"/>
      <c r="CA120" s="958">
        <v>7368460</v>
      </c>
      <c r="CB120" s="958"/>
      <c r="CC120" s="958"/>
      <c r="CD120" s="958"/>
      <c r="CE120" s="958"/>
      <c r="CF120" s="972">
        <v>50.4</v>
      </c>
      <c r="CG120" s="973"/>
      <c r="CH120" s="973"/>
      <c r="CI120" s="973"/>
      <c r="CJ120" s="973"/>
      <c r="CK120" s="1038" t="s">
        <v>442</v>
      </c>
      <c r="CL120" s="1039"/>
      <c r="CM120" s="1039"/>
      <c r="CN120" s="1039"/>
      <c r="CO120" s="1040"/>
      <c r="CP120" s="1046" t="s">
        <v>388</v>
      </c>
      <c r="CQ120" s="1047"/>
      <c r="CR120" s="1047"/>
      <c r="CS120" s="1047"/>
      <c r="CT120" s="1047"/>
      <c r="CU120" s="1047"/>
      <c r="CV120" s="1047"/>
      <c r="CW120" s="1047"/>
      <c r="CX120" s="1047"/>
      <c r="CY120" s="1047"/>
      <c r="CZ120" s="1047"/>
      <c r="DA120" s="1047"/>
      <c r="DB120" s="1047"/>
      <c r="DC120" s="1047"/>
      <c r="DD120" s="1047"/>
      <c r="DE120" s="1047"/>
      <c r="DF120" s="1048"/>
      <c r="DG120" s="957">
        <v>5015407</v>
      </c>
      <c r="DH120" s="958"/>
      <c r="DI120" s="958"/>
      <c r="DJ120" s="958"/>
      <c r="DK120" s="958"/>
      <c r="DL120" s="958">
        <v>4591845</v>
      </c>
      <c r="DM120" s="958"/>
      <c r="DN120" s="958"/>
      <c r="DO120" s="958"/>
      <c r="DP120" s="958"/>
      <c r="DQ120" s="958">
        <v>4384851</v>
      </c>
      <c r="DR120" s="958"/>
      <c r="DS120" s="958"/>
      <c r="DT120" s="958"/>
      <c r="DU120" s="958"/>
      <c r="DV120" s="959">
        <v>30</v>
      </c>
      <c r="DW120" s="959"/>
      <c r="DX120" s="959"/>
      <c r="DY120" s="959"/>
      <c r="DZ120" s="960"/>
    </row>
    <row r="121" spans="1:130" s="199" customFormat="1" ht="26.25" customHeight="1" x14ac:dyDescent="0.15">
      <c r="A121" s="1090"/>
      <c r="B121" s="977"/>
      <c r="C121" s="998" t="s">
        <v>443</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113</v>
      </c>
      <c r="AB121" s="990"/>
      <c r="AC121" s="990"/>
      <c r="AD121" s="990"/>
      <c r="AE121" s="991"/>
      <c r="AF121" s="992" t="s">
        <v>113</v>
      </c>
      <c r="AG121" s="990"/>
      <c r="AH121" s="990"/>
      <c r="AI121" s="990"/>
      <c r="AJ121" s="991"/>
      <c r="AK121" s="992" t="s">
        <v>113</v>
      </c>
      <c r="AL121" s="990"/>
      <c r="AM121" s="990"/>
      <c r="AN121" s="990"/>
      <c r="AO121" s="991"/>
      <c r="AP121" s="993" t="s">
        <v>113</v>
      </c>
      <c r="AQ121" s="994"/>
      <c r="AR121" s="994"/>
      <c r="AS121" s="994"/>
      <c r="AT121" s="995"/>
      <c r="AU121" s="1023"/>
      <c r="AV121" s="1024"/>
      <c r="AW121" s="1024"/>
      <c r="AX121" s="1024"/>
      <c r="AY121" s="1025"/>
      <c r="AZ121" s="980" t="s">
        <v>444</v>
      </c>
      <c r="BA121" s="981"/>
      <c r="BB121" s="981"/>
      <c r="BC121" s="981"/>
      <c r="BD121" s="981"/>
      <c r="BE121" s="981"/>
      <c r="BF121" s="981"/>
      <c r="BG121" s="981"/>
      <c r="BH121" s="981"/>
      <c r="BI121" s="981"/>
      <c r="BJ121" s="981"/>
      <c r="BK121" s="981"/>
      <c r="BL121" s="981"/>
      <c r="BM121" s="981"/>
      <c r="BN121" s="981"/>
      <c r="BO121" s="981"/>
      <c r="BP121" s="982"/>
      <c r="BQ121" s="950">
        <v>7408768</v>
      </c>
      <c r="BR121" s="951"/>
      <c r="BS121" s="951"/>
      <c r="BT121" s="951"/>
      <c r="BU121" s="951"/>
      <c r="BV121" s="951">
        <v>7088802</v>
      </c>
      <c r="BW121" s="951"/>
      <c r="BX121" s="951"/>
      <c r="BY121" s="951"/>
      <c r="BZ121" s="951"/>
      <c r="CA121" s="951">
        <v>6382828</v>
      </c>
      <c r="CB121" s="951"/>
      <c r="CC121" s="951"/>
      <c r="CD121" s="951"/>
      <c r="CE121" s="951"/>
      <c r="CF121" s="945">
        <v>43.7</v>
      </c>
      <c r="CG121" s="946"/>
      <c r="CH121" s="946"/>
      <c r="CI121" s="946"/>
      <c r="CJ121" s="946"/>
      <c r="CK121" s="1041"/>
      <c r="CL121" s="1042"/>
      <c r="CM121" s="1042"/>
      <c r="CN121" s="1042"/>
      <c r="CO121" s="1043"/>
      <c r="CP121" s="1051" t="s">
        <v>386</v>
      </c>
      <c r="CQ121" s="1052"/>
      <c r="CR121" s="1052"/>
      <c r="CS121" s="1052"/>
      <c r="CT121" s="1052"/>
      <c r="CU121" s="1052"/>
      <c r="CV121" s="1052"/>
      <c r="CW121" s="1052"/>
      <c r="CX121" s="1052"/>
      <c r="CY121" s="1052"/>
      <c r="CZ121" s="1052"/>
      <c r="DA121" s="1052"/>
      <c r="DB121" s="1052"/>
      <c r="DC121" s="1052"/>
      <c r="DD121" s="1052"/>
      <c r="DE121" s="1052"/>
      <c r="DF121" s="1053"/>
      <c r="DG121" s="950">
        <v>15366</v>
      </c>
      <c r="DH121" s="951"/>
      <c r="DI121" s="951"/>
      <c r="DJ121" s="951"/>
      <c r="DK121" s="951"/>
      <c r="DL121" s="951">
        <v>4483</v>
      </c>
      <c r="DM121" s="951"/>
      <c r="DN121" s="951"/>
      <c r="DO121" s="951"/>
      <c r="DP121" s="951"/>
      <c r="DQ121" s="951">
        <v>847</v>
      </c>
      <c r="DR121" s="951"/>
      <c r="DS121" s="951"/>
      <c r="DT121" s="951"/>
      <c r="DU121" s="951"/>
      <c r="DV121" s="952">
        <v>0</v>
      </c>
      <c r="DW121" s="952"/>
      <c r="DX121" s="952"/>
      <c r="DY121" s="952"/>
      <c r="DZ121" s="953"/>
    </row>
    <row r="122" spans="1:130" s="199" customFormat="1" ht="26.25" customHeight="1" x14ac:dyDescent="0.15">
      <c r="A122" s="1090"/>
      <c r="B122" s="977"/>
      <c r="C122" s="947" t="s">
        <v>426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113</v>
      </c>
      <c r="AB122" s="990"/>
      <c r="AC122" s="990"/>
      <c r="AD122" s="990"/>
      <c r="AE122" s="991"/>
      <c r="AF122" s="992" t="s">
        <v>113</v>
      </c>
      <c r="AG122" s="990"/>
      <c r="AH122" s="990"/>
      <c r="AI122" s="990"/>
      <c r="AJ122" s="991"/>
      <c r="AK122" s="992" t="s">
        <v>113</v>
      </c>
      <c r="AL122" s="990"/>
      <c r="AM122" s="990"/>
      <c r="AN122" s="990"/>
      <c r="AO122" s="991"/>
      <c r="AP122" s="993" t="s">
        <v>113</v>
      </c>
      <c r="AQ122" s="994"/>
      <c r="AR122" s="994"/>
      <c r="AS122" s="994"/>
      <c r="AT122" s="995"/>
      <c r="AU122" s="1023"/>
      <c r="AV122" s="1024"/>
      <c r="AW122" s="1024"/>
      <c r="AX122" s="1024"/>
      <c r="AY122" s="1025"/>
      <c r="AZ122" s="1005" t="s">
        <v>445</v>
      </c>
      <c r="BA122" s="996"/>
      <c r="BB122" s="996"/>
      <c r="BC122" s="996"/>
      <c r="BD122" s="996"/>
      <c r="BE122" s="996"/>
      <c r="BF122" s="996"/>
      <c r="BG122" s="996"/>
      <c r="BH122" s="996"/>
      <c r="BI122" s="996"/>
      <c r="BJ122" s="996"/>
      <c r="BK122" s="996"/>
      <c r="BL122" s="996"/>
      <c r="BM122" s="996"/>
      <c r="BN122" s="996"/>
      <c r="BO122" s="996"/>
      <c r="BP122" s="997"/>
      <c r="BQ122" s="1028">
        <v>24693274</v>
      </c>
      <c r="BR122" s="1029"/>
      <c r="BS122" s="1029"/>
      <c r="BT122" s="1029"/>
      <c r="BU122" s="1029"/>
      <c r="BV122" s="1029">
        <v>24626969</v>
      </c>
      <c r="BW122" s="1029"/>
      <c r="BX122" s="1029"/>
      <c r="BY122" s="1029"/>
      <c r="BZ122" s="1029"/>
      <c r="CA122" s="1029">
        <v>23871890</v>
      </c>
      <c r="CB122" s="1029"/>
      <c r="CC122" s="1029"/>
      <c r="CD122" s="1029"/>
      <c r="CE122" s="1029"/>
      <c r="CF122" s="1049">
        <v>163.30000000000001</v>
      </c>
      <c r="CG122" s="1050"/>
      <c r="CH122" s="1050"/>
      <c r="CI122" s="1050"/>
      <c r="CJ122" s="1050"/>
      <c r="CK122" s="1041"/>
      <c r="CL122" s="1042"/>
      <c r="CM122" s="1042"/>
      <c r="CN122" s="1042"/>
      <c r="CO122" s="1043"/>
      <c r="CP122" s="1051" t="s">
        <v>389</v>
      </c>
      <c r="CQ122" s="1052"/>
      <c r="CR122" s="1052"/>
      <c r="CS122" s="1052"/>
      <c r="CT122" s="1052"/>
      <c r="CU122" s="1052"/>
      <c r="CV122" s="1052"/>
      <c r="CW122" s="1052"/>
      <c r="CX122" s="1052"/>
      <c r="CY122" s="1052"/>
      <c r="CZ122" s="1052"/>
      <c r="DA122" s="1052"/>
      <c r="DB122" s="1052"/>
      <c r="DC122" s="1052"/>
      <c r="DD122" s="1052"/>
      <c r="DE122" s="1052"/>
      <c r="DF122" s="1053"/>
      <c r="DG122" s="950" t="s">
        <v>113</v>
      </c>
      <c r="DH122" s="951"/>
      <c r="DI122" s="951"/>
      <c r="DJ122" s="951"/>
      <c r="DK122" s="951"/>
      <c r="DL122" s="951" t="s">
        <v>113</v>
      </c>
      <c r="DM122" s="951"/>
      <c r="DN122" s="951"/>
      <c r="DO122" s="951"/>
      <c r="DP122" s="951"/>
      <c r="DQ122" s="951" t="s">
        <v>113</v>
      </c>
      <c r="DR122" s="951"/>
      <c r="DS122" s="951"/>
      <c r="DT122" s="951"/>
      <c r="DU122" s="951"/>
      <c r="DV122" s="952" t="s">
        <v>113</v>
      </c>
      <c r="DW122" s="952"/>
      <c r="DX122" s="952"/>
      <c r="DY122" s="952"/>
      <c r="DZ122" s="953"/>
    </row>
    <row r="123" spans="1:130" s="199" customFormat="1" ht="26.25" customHeight="1" x14ac:dyDescent="0.15">
      <c r="A123" s="1090"/>
      <c r="B123" s="977"/>
      <c r="C123" s="947" t="s">
        <v>432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113</v>
      </c>
      <c r="AB123" s="990"/>
      <c r="AC123" s="990"/>
      <c r="AD123" s="990"/>
      <c r="AE123" s="991"/>
      <c r="AF123" s="992" t="s">
        <v>113</v>
      </c>
      <c r="AG123" s="990"/>
      <c r="AH123" s="990"/>
      <c r="AI123" s="990"/>
      <c r="AJ123" s="991"/>
      <c r="AK123" s="992" t="s">
        <v>113</v>
      </c>
      <c r="AL123" s="990"/>
      <c r="AM123" s="990"/>
      <c r="AN123" s="990"/>
      <c r="AO123" s="991"/>
      <c r="AP123" s="993" t="s">
        <v>113</v>
      </c>
      <c r="AQ123" s="994"/>
      <c r="AR123" s="994"/>
      <c r="AS123" s="994"/>
      <c r="AT123" s="995"/>
      <c r="AU123" s="1026"/>
      <c r="AV123" s="1027"/>
      <c r="AW123" s="1027"/>
      <c r="AX123" s="1027"/>
      <c r="AY123" s="1027"/>
      <c r="AZ123" s="230" t="s">
        <v>172</v>
      </c>
      <c r="BA123" s="230"/>
      <c r="BB123" s="230"/>
      <c r="BC123" s="230"/>
      <c r="BD123" s="230"/>
      <c r="BE123" s="230"/>
      <c r="BF123" s="230"/>
      <c r="BG123" s="230"/>
      <c r="BH123" s="230"/>
      <c r="BI123" s="230"/>
      <c r="BJ123" s="230"/>
      <c r="BK123" s="230"/>
      <c r="BL123" s="230"/>
      <c r="BM123" s="230"/>
      <c r="BN123" s="230"/>
      <c r="BO123" s="1006" t="s">
        <v>446</v>
      </c>
      <c r="BP123" s="1037"/>
      <c r="BQ123" s="1096">
        <v>38371212</v>
      </c>
      <c r="BR123" s="1097"/>
      <c r="BS123" s="1097"/>
      <c r="BT123" s="1097"/>
      <c r="BU123" s="1097"/>
      <c r="BV123" s="1097">
        <v>38427226</v>
      </c>
      <c r="BW123" s="1097"/>
      <c r="BX123" s="1097"/>
      <c r="BY123" s="1097"/>
      <c r="BZ123" s="1097"/>
      <c r="CA123" s="1097">
        <v>37623178</v>
      </c>
      <c r="CB123" s="1097"/>
      <c r="CC123" s="1097"/>
      <c r="CD123" s="1097"/>
      <c r="CE123" s="1097"/>
      <c r="CF123" s="1030"/>
      <c r="CG123" s="1031"/>
      <c r="CH123" s="1031"/>
      <c r="CI123" s="1031"/>
      <c r="CJ123" s="1032"/>
      <c r="CK123" s="1041"/>
      <c r="CL123" s="1042"/>
      <c r="CM123" s="1042"/>
      <c r="CN123" s="1042"/>
      <c r="CO123" s="1043"/>
      <c r="CP123" s="1051" t="s">
        <v>390</v>
      </c>
      <c r="CQ123" s="1052"/>
      <c r="CR123" s="1052"/>
      <c r="CS123" s="1052"/>
      <c r="CT123" s="1052"/>
      <c r="CU123" s="1052"/>
      <c r="CV123" s="1052"/>
      <c r="CW123" s="1052"/>
      <c r="CX123" s="1052"/>
      <c r="CY123" s="1052"/>
      <c r="CZ123" s="1052"/>
      <c r="DA123" s="1052"/>
      <c r="DB123" s="1052"/>
      <c r="DC123" s="1052"/>
      <c r="DD123" s="1052"/>
      <c r="DE123" s="1052"/>
      <c r="DF123" s="1053"/>
      <c r="DG123" s="989" t="s">
        <v>113</v>
      </c>
      <c r="DH123" s="990"/>
      <c r="DI123" s="990"/>
      <c r="DJ123" s="990"/>
      <c r="DK123" s="991"/>
      <c r="DL123" s="992" t="s">
        <v>113</v>
      </c>
      <c r="DM123" s="990"/>
      <c r="DN123" s="990"/>
      <c r="DO123" s="990"/>
      <c r="DP123" s="991"/>
      <c r="DQ123" s="992" t="s">
        <v>113</v>
      </c>
      <c r="DR123" s="990"/>
      <c r="DS123" s="990"/>
      <c r="DT123" s="990"/>
      <c r="DU123" s="991"/>
      <c r="DV123" s="993" t="s">
        <v>113</v>
      </c>
      <c r="DW123" s="994"/>
      <c r="DX123" s="994"/>
      <c r="DY123" s="994"/>
      <c r="DZ123" s="995"/>
    </row>
    <row r="124" spans="1:130" s="199" customFormat="1" ht="26.25" customHeight="1" thickBot="1" x14ac:dyDescent="0.2">
      <c r="A124" s="1090"/>
      <c r="B124" s="977"/>
      <c r="C124" s="947" t="s">
        <v>435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113</v>
      </c>
      <c r="AB124" s="990"/>
      <c r="AC124" s="990"/>
      <c r="AD124" s="990"/>
      <c r="AE124" s="991"/>
      <c r="AF124" s="992" t="s">
        <v>113</v>
      </c>
      <c r="AG124" s="990"/>
      <c r="AH124" s="990"/>
      <c r="AI124" s="990"/>
      <c r="AJ124" s="991"/>
      <c r="AK124" s="992" t="s">
        <v>113</v>
      </c>
      <c r="AL124" s="990"/>
      <c r="AM124" s="990"/>
      <c r="AN124" s="990"/>
      <c r="AO124" s="991"/>
      <c r="AP124" s="993" t="s">
        <v>113</v>
      </c>
      <c r="AQ124" s="994"/>
      <c r="AR124" s="994"/>
      <c r="AS124" s="994"/>
      <c r="AT124" s="995"/>
      <c r="AU124" s="1092" t="s">
        <v>447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113</v>
      </c>
      <c r="BR124" s="1059"/>
      <c r="BS124" s="1059"/>
      <c r="BT124" s="1059"/>
      <c r="BU124" s="1059"/>
      <c r="BV124" s="1059" t="s">
        <v>113</v>
      </c>
      <c r="BW124" s="1059"/>
      <c r="BX124" s="1059"/>
      <c r="BY124" s="1059"/>
      <c r="BZ124" s="1059"/>
      <c r="CA124" s="1059" t="s">
        <v>113</v>
      </c>
      <c r="CB124" s="1059"/>
      <c r="CC124" s="1059"/>
      <c r="CD124" s="1059"/>
      <c r="CE124" s="1059"/>
      <c r="CF124" s="1060"/>
      <c r="CG124" s="1061"/>
      <c r="CH124" s="1061"/>
      <c r="CI124" s="1061"/>
      <c r="CJ124" s="1062"/>
      <c r="CK124" s="1044"/>
      <c r="CL124" s="1044"/>
      <c r="CM124" s="1044"/>
      <c r="CN124" s="1044"/>
      <c r="CO124" s="1045"/>
      <c r="CP124" s="1051" t="s">
        <v>448</v>
      </c>
      <c r="CQ124" s="1052"/>
      <c r="CR124" s="1052"/>
      <c r="CS124" s="1052"/>
      <c r="CT124" s="1052"/>
      <c r="CU124" s="1052"/>
      <c r="CV124" s="1052"/>
      <c r="CW124" s="1052"/>
      <c r="CX124" s="1052"/>
      <c r="CY124" s="1052"/>
      <c r="CZ124" s="1052"/>
      <c r="DA124" s="1052"/>
      <c r="DB124" s="1052"/>
      <c r="DC124" s="1052"/>
      <c r="DD124" s="1052"/>
      <c r="DE124" s="1052"/>
      <c r="DF124" s="1053"/>
      <c r="DG124" s="1036" t="s">
        <v>113</v>
      </c>
      <c r="DH124" s="1015"/>
      <c r="DI124" s="1015"/>
      <c r="DJ124" s="1015"/>
      <c r="DK124" s="1016"/>
      <c r="DL124" s="1014" t="s">
        <v>113</v>
      </c>
      <c r="DM124" s="1015"/>
      <c r="DN124" s="1015"/>
      <c r="DO124" s="1015"/>
      <c r="DP124" s="1016"/>
      <c r="DQ124" s="1014" t="s">
        <v>113</v>
      </c>
      <c r="DR124" s="1015"/>
      <c r="DS124" s="1015"/>
      <c r="DT124" s="1015"/>
      <c r="DU124" s="1016"/>
      <c r="DV124" s="1017" t="s">
        <v>113</v>
      </c>
      <c r="DW124" s="1018"/>
      <c r="DX124" s="1018"/>
      <c r="DY124" s="1018"/>
      <c r="DZ124" s="1019"/>
    </row>
    <row r="125" spans="1:130" s="199" customFormat="1" ht="26.25" customHeight="1" x14ac:dyDescent="0.15">
      <c r="A125" s="1090"/>
      <c r="B125" s="977"/>
      <c r="C125" s="947" t="s">
        <v>437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113</v>
      </c>
      <c r="AB125" s="990"/>
      <c r="AC125" s="990"/>
      <c r="AD125" s="990"/>
      <c r="AE125" s="991"/>
      <c r="AF125" s="992" t="s">
        <v>113</v>
      </c>
      <c r="AG125" s="990"/>
      <c r="AH125" s="990"/>
      <c r="AI125" s="990"/>
      <c r="AJ125" s="991"/>
      <c r="AK125" s="992" t="s">
        <v>113</v>
      </c>
      <c r="AL125" s="990"/>
      <c r="AM125" s="990"/>
      <c r="AN125" s="990"/>
      <c r="AO125" s="991"/>
      <c r="AP125" s="993" t="s">
        <v>113</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449</v>
      </c>
      <c r="CL125" s="1039"/>
      <c r="CM125" s="1039"/>
      <c r="CN125" s="1039"/>
      <c r="CO125" s="1040"/>
      <c r="CP125" s="971" t="s">
        <v>450</v>
      </c>
      <c r="CQ125" s="920"/>
      <c r="CR125" s="920"/>
      <c r="CS125" s="920"/>
      <c r="CT125" s="920"/>
      <c r="CU125" s="920"/>
      <c r="CV125" s="920"/>
      <c r="CW125" s="920"/>
      <c r="CX125" s="920"/>
      <c r="CY125" s="920"/>
      <c r="CZ125" s="920"/>
      <c r="DA125" s="920"/>
      <c r="DB125" s="920"/>
      <c r="DC125" s="920"/>
      <c r="DD125" s="920"/>
      <c r="DE125" s="920"/>
      <c r="DF125" s="921"/>
      <c r="DG125" s="957" t="s">
        <v>113</v>
      </c>
      <c r="DH125" s="958"/>
      <c r="DI125" s="958"/>
      <c r="DJ125" s="958"/>
      <c r="DK125" s="958"/>
      <c r="DL125" s="958" t="s">
        <v>113</v>
      </c>
      <c r="DM125" s="958"/>
      <c r="DN125" s="958"/>
      <c r="DO125" s="958"/>
      <c r="DP125" s="958"/>
      <c r="DQ125" s="958" t="s">
        <v>113</v>
      </c>
      <c r="DR125" s="958"/>
      <c r="DS125" s="958"/>
      <c r="DT125" s="958"/>
      <c r="DU125" s="958"/>
      <c r="DV125" s="959" t="s">
        <v>113</v>
      </c>
      <c r="DW125" s="959"/>
      <c r="DX125" s="959"/>
      <c r="DY125" s="959"/>
      <c r="DZ125" s="960"/>
    </row>
    <row r="126" spans="1:130" s="199" customFormat="1" ht="26.25" customHeight="1" thickBot="1" x14ac:dyDescent="0.2">
      <c r="A126" s="1090"/>
      <c r="B126" s="977"/>
      <c r="C126" s="947" t="s">
        <v>439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113</v>
      </c>
      <c r="AB126" s="990"/>
      <c r="AC126" s="990"/>
      <c r="AD126" s="990"/>
      <c r="AE126" s="991"/>
      <c r="AF126" s="992" t="s">
        <v>113</v>
      </c>
      <c r="AG126" s="990"/>
      <c r="AH126" s="990"/>
      <c r="AI126" s="990"/>
      <c r="AJ126" s="991"/>
      <c r="AK126" s="992" t="s">
        <v>113</v>
      </c>
      <c r="AL126" s="990"/>
      <c r="AM126" s="990"/>
      <c r="AN126" s="990"/>
      <c r="AO126" s="991"/>
      <c r="AP126" s="993" t="s">
        <v>113</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451</v>
      </c>
      <c r="CQ126" s="981"/>
      <c r="CR126" s="981"/>
      <c r="CS126" s="981"/>
      <c r="CT126" s="981"/>
      <c r="CU126" s="981"/>
      <c r="CV126" s="981"/>
      <c r="CW126" s="981"/>
      <c r="CX126" s="981"/>
      <c r="CY126" s="981"/>
      <c r="CZ126" s="981"/>
      <c r="DA126" s="981"/>
      <c r="DB126" s="981"/>
      <c r="DC126" s="981"/>
      <c r="DD126" s="981"/>
      <c r="DE126" s="981"/>
      <c r="DF126" s="982"/>
      <c r="DG126" s="950" t="s">
        <v>113</v>
      </c>
      <c r="DH126" s="951"/>
      <c r="DI126" s="951"/>
      <c r="DJ126" s="951"/>
      <c r="DK126" s="951"/>
      <c r="DL126" s="951" t="s">
        <v>113</v>
      </c>
      <c r="DM126" s="951"/>
      <c r="DN126" s="951"/>
      <c r="DO126" s="951"/>
      <c r="DP126" s="951"/>
      <c r="DQ126" s="951" t="s">
        <v>113</v>
      </c>
      <c r="DR126" s="951"/>
      <c r="DS126" s="951"/>
      <c r="DT126" s="951"/>
      <c r="DU126" s="951"/>
      <c r="DV126" s="952" t="s">
        <v>113</v>
      </c>
      <c r="DW126" s="952"/>
      <c r="DX126" s="952"/>
      <c r="DY126" s="952"/>
      <c r="DZ126" s="953"/>
    </row>
    <row r="127" spans="1:130" s="199" customFormat="1" ht="26.25" customHeight="1" x14ac:dyDescent="0.15">
      <c r="A127" s="1091"/>
      <c r="B127" s="979"/>
      <c r="C127" s="1033" t="s">
        <v>452</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113</v>
      </c>
      <c r="AB127" s="990"/>
      <c r="AC127" s="990"/>
      <c r="AD127" s="990"/>
      <c r="AE127" s="991"/>
      <c r="AF127" s="992" t="s">
        <v>113</v>
      </c>
      <c r="AG127" s="990"/>
      <c r="AH127" s="990"/>
      <c r="AI127" s="990"/>
      <c r="AJ127" s="991"/>
      <c r="AK127" s="992" t="s">
        <v>113</v>
      </c>
      <c r="AL127" s="990"/>
      <c r="AM127" s="990"/>
      <c r="AN127" s="990"/>
      <c r="AO127" s="991"/>
      <c r="AP127" s="993" t="s">
        <v>113</v>
      </c>
      <c r="AQ127" s="994"/>
      <c r="AR127" s="994"/>
      <c r="AS127" s="994"/>
      <c r="AT127" s="995"/>
      <c r="AU127" s="235"/>
      <c r="AV127" s="235"/>
      <c r="AW127" s="235"/>
      <c r="AX127" s="1063" t="s">
        <v>453</v>
      </c>
      <c r="AY127" s="1064"/>
      <c r="AZ127" s="1064"/>
      <c r="BA127" s="1064"/>
      <c r="BB127" s="1064"/>
      <c r="BC127" s="1064"/>
      <c r="BD127" s="1064"/>
      <c r="BE127" s="1065"/>
      <c r="BF127" s="1066" t="s">
        <v>454</v>
      </c>
      <c r="BG127" s="1064"/>
      <c r="BH127" s="1064"/>
      <c r="BI127" s="1064"/>
      <c r="BJ127" s="1064"/>
      <c r="BK127" s="1064"/>
      <c r="BL127" s="1065"/>
      <c r="BM127" s="1066" t="s">
        <v>455</v>
      </c>
      <c r="BN127" s="1064"/>
      <c r="BO127" s="1064"/>
      <c r="BP127" s="1064"/>
      <c r="BQ127" s="1064"/>
      <c r="BR127" s="1064"/>
      <c r="BS127" s="1065"/>
      <c r="BT127" s="1066" t="s">
        <v>456</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457</v>
      </c>
      <c r="CQ127" s="981"/>
      <c r="CR127" s="981"/>
      <c r="CS127" s="981"/>
      <c r="CT127" s="981"/>
      <c r="CU127" s="981"/>
      <c r="CV127" s="981"/>
      <c r="CW127" s="981"/>
      <c r="CX127" s="981"/>
      <c r="CY127" s="981"/>
      <c r="CZ127" s="981"/>
      <c r="DA127" s="981"/>
      <c r="DB127" s="981"/>
      <c r="DC127" s="981"/>
      <c r="DD127" s="981"/>
      <c r="DE127" s="981"/>
      <c r="DF127" s="982"/>
      <c r="DG127" s="950" t="s">
        <v>113</v>
      </c>
      <c r="DH127" s="951"/>
      <c r="DI127" s="951"/>
      <c r="DJ127" s="951"/>
      <c r="DK127" s="951"/>
      <c r="DL127" s="951" t="s">
        <v>113</v>
      </c>
      <c r="DM127" s="951"/>
      <c r="DN127" s="951"/>
      <c r="DO127" s="951"/>
      <c r="DP127" s="951"/>
      <c r="DQ127" s="951" t="s">
        <v>113</v>
      </c>
      <c r="DR127" s="951"/>
      <c r="DS127" s="951"/>
      <c r="DT127" s="951"/>
      <c r="DU127" s="951"/>
      <c r="DV127" s="952" t="s">
        <v>113</v>
      </c>
      <c r="DW127" s="952"/>
      <c r="DX127" s="952"/>
      <c r="DY127" s="952"/>
      <c r="DZ127" s="953"/>
    </row>
    <row r="128" spans="1:130" s="199" customFormat="1" ht="26.25" customHeight="1" thickBot="1" x14ac:dyDescent="0.2">
      <c r="A128" s="1074" t="s">
        <v>458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459</v>
      </c>
      <c r="X128" s="1076"/>
      <c r="Y128" s="1076"/>
      <c r="Z128" s="1077"/>
      <c r="AA128" s="1078">
        <v>947261</v>
      </c>
      <c r="AB128" s="1079"/>
      <c r="AC128" s="1079"/>
      <c r="AD128" s="1079"/>
      <c r="AE128" s="1080"/>
      <c r="AF128" s="1081">
        <v>965087</v>
      </c>
      <c r="AG128" s="1079"/>
      <c r="AH128" s="1079"/>
      <c r="AI128" s="1079"/>
      <c r="AJ128" s="1080"/>
      <c r="AK128" s="1081">
        <v>1028516</v>
      </c>
      <c r="AL128" s="1079"/>
      <c r="AM128" s="1079"/>
      <c r="AN128" s="1079"/>
      <c r="AO128" s="1080"/>
      <c r="AP128" s="1082"/>
      <c r="AQ128" s="1083"/>
      <c r="AR128" s="1083"/>
      <c r="AS128" s="1083"/>
      <c r="AT128" s="1084"/>
      <c r="AU128" s="235"/>
      <c r="AV128" s="235"/>
      <c r="AW128" s="235"/>
      <c r="AX128" s="919" t="s">
        <v>460</v>
      </c>
      <c r="AY128" s="920"/>
      <c r="AZ128" s="920"/>
      <c r="BA128" s="920"/>
      <c r="BB128" s="920"/>
      <c r="BC128" s="920"/>
      <c r="BD128" s="920"/>
      <c r="BE128" s="921"/>
      <c r="BF128" s="1085" t="s">
        <v>113</v>
      </c>
      <c r="BG128" s="1086"/>
      <c r="BH128" s="1086"/>
      <c r="BI128" s="1086"/>
      <c r="BJ128" s="1086"/>
      <c r="BK128" s="1086"/>
      <c r="BL128" s="1087"/>
      <c r="BM128" s="1085">
        <v>12.65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461</v>
      </c>
      <c r="CQ128" s="1068"/>
      <c r="CR128" s="1068"/>
      <c r="CS128" s="1068"/>
      <c r="CT128" s="1068"/>
      <c r="CU128" s="1068"/>
      <c r="CV128" s="1068"/>
      <c r="CW128" s="1068"/>
      <c r="CX128" s="1068"/>
      <c r="CY128" s="1068"/>
      <c r="CZ128" s="1068"/>
      <c r="DA128" s="1068"/>
      <c r="DB128" s="1068"/>
      <c r="DC128" s="1068"/>
      <c r="DD128" s="1068"/>
      <c r="DE128" s="1068"/>
      <c r="DF128" s="1069"/>
      <c r="DG128" s="1070" t="s">
        <v>113</v>
      </c>
      <c r="DH128" s="1071"/>
      <c r="DI128" s="1071"/>
      <c r="DJ128" s="1071"/>
      <c r="DK128" s="1071"/>
      <c r="DL128" s="1071" t="s">
        <v>113</v>
      </c>
      <c r="DM128" s="1071"/>
      <c r="DN128" s="1071"/>
      <c r="DO128" s="1071"/>
      <c r="DP128" s="1071"/>
      <c r="DQ128" s="1071" t="s">
        <v>113</v>
      </c>
      <c r="DR128" s="1071"/>
      <c r="DS128" s="1071"/>
      <c r="DT128" s="1071"/>
      <c r="DU128" s="1071"/>
      <c r="DV128" s="1072" t="s">
        <v>113</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462</v>
      </c>
      <c r="X129" s="1105"/>
      <c r="Y129" s="1105"/>
      <c r="Z129" s="1106"/>
      <c r="AA129" s="989">
        <v>16541371</v>
      </c>
      <c r="AB129" s="990"/>
      <c r="AC129" s="990"/>
      <c r="AD129" s="990"/>
      <c r="AE129" s="991"/>
      <c r="AF129" s="992">
        <v>17025615</v>
      </c>
      <c r="AG129" s="990"/>
      <c r="AH129" s="990"/>
      <c r="AI129" s="990"/>
      <c r="AJ129" s="991"/>
      <c r="AK129" s="992">
        <v>16936503</v>
      </c>
      <c r="AL129" s="990"/>
      <c r="AM129" s="990"/>
      <c r="AN129" s="990"/>
      <c r="AO129" s="991"/>
      <c r="AP129" s="1107"/>
      <c r="AQ129" s="1108"/>
      <c r="AR129" s="1108"/>
      <c r="AS129" s="1108"/>
      <c r="AT129" s="1109"/>
      <c r="AU129" s="237"/>
      <c r="AV129" s="237"/>
      <c r="AW129" s="237"/>
      <c r="AX129" s="1098" t="s">
        <v>463</v>
      </c>
      <c r="AY129" s="981"/>
      <c r="AZ129" s="981"/>
      <c r="BA129" s="981"/>
      <c r="BB129" s="981"/>
      <c r="BC129" s="981"/>
      <c r="BD129" s="981"/>
      <c r="BE129" s="982"/>
      <c r="BF129" s="1099" t="s">
        <v>113</v>
      </c>
      <c r="BG129" s="1100"/>
      <c r="BH129" s="1100"/>
      <c r="BI129" s="1100"/>
      <c r="BJ129" s="1100"/>
      <c r="BK129" s="1100"/>
      <c r="BL129" s="1101"/>
      <c r="BM129" s="1099">
        <v>17.649999999999999</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464</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465</v>
      </c>
      <c r="X130" s="1105"/>
      <c r="Y130" s="1105"/>
      <c r="Z130" s="1106"/>
      <c r="AA130" s="989">
        <v>2427025</v>
      </c>
      <c r="AB130" s="990"/>
      <c r="AC130" s="990"/>
      <c r="AD130" s="990"/>
      <c r="AE130" s="991"/>
      <c r="AF130" s="992">
        <v>2268612</v>
      </c>
      <c r="AG130" s="990"/>
      <c r="AH130" s="990"/>
      <c r="AI130" s="990"/>
      <c r="AJ130" s="991"/>
      <c r="AK130" s="992">
        <v>2313954</v>
      </c>
      <c r="AL130" s="990"/>
      <c r="AM130" s="990"/>
      <c r="AN130" s="990"/>
      <c r="AO130" s="991"/>
      <c r="AP130" s="1107"/>
      <c r="AQ130" s="1108"/>
      <c r="AR130" s="1108"/>
      <c r="AS130" s="1108"/>
      <c r="AT130" s="1109"/>
      <c r="AU130" s="237"/>
      <c r="AV130" s="237"/>
      <c r="AW130" s="237"/>
      <c r="AX130" s="1098" t="s">
        <v>466</v>
      </c>
      <c r="AY130" s="981"/>
      <c r="AZ130" s="981"/>
      <c r="BA130" s="981"/>
      <c r="BB130" s="981"/>
      <c r="BC130" s="981"/>
      <c r="BD130" s="981"/>
      <c r="BE130" s="982"/>
      <c r="BF130" s="1135">
        <v>-0.8</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467</v>
      </c>
      <c r="X131" s="1143"/>
      <c r="Y131" s="1143"/>
      <c r="Z131" s="1144"/>
      <c r="AA131" s="1036">
        <v>14114346</v>
      </c>
      <c r="AB131" s="1015"/>
      <c r="AC131" s="1015"/>
      <c r="AD131" s="1015"/>
      <c r="AE131" s="1016"/>
      <c r="AF131" s="1014">
        <v>14757003</v>
      </c>
      <c r="AG131" s="1015"/>
      <c r="AH131" s="1015"/>
      <c r="AI131" s="1015"/>
      <c r="AJ131" s="1016"/>
      <c r="AK131" s="1014">
        <v>14622549</v>
      </c>
      <c r="AL131" s="1015"/>
      <c r="AM131" s="1015"/>
      <c r="AN131" s="1015"/>
      <c r="AO131" s="1016"/>
      <c r="AP131" s="1145"/>
      <c r="AQ131" s="1146"/>
      <c r="AR131" s="1146"/>
      <c r="AS131" s="1146"/>
      <c r="AT131" s="1147"/>
      <c r="AU131" s="237"/>
      <c r="AV131" s="237"/>
      <c r="AW131" s="237"/>
      <c r="AX131" s="1117" t="s">
        <v>468</v>
      </c>
      <c r="AY131" s="1068"/>
      <c r="AZ131" s="1068"/>
      <c r="BA131" s="1068"/>
      <c r="BB131" s="1068"/>
      <c r="BC131" s="1068"/>
      <c r="BD131" s="1068"/>
      <c r="BE131" s="1069"/>
      <c r="BF131" s="1118" t="s">
        <v>113</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469</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470</v>
      </c>
      <c r="W132" s="1128"/>
      <c r="X132" s="1128"/>
      <c r="Y132" s="1128"/>
      <c r="Z132" s="1129"/>
      <c r="AA132" s="1130">
        <v>-1.4138522609999999</v>
      </c>
      <c r="AB132" s="1131"/>
      <c r="AC132" s="1131"/>
      <c r="AD132" s="1131"/>
      <c r="AE132" s="1132"/>
      <c r="AF132" s="1133">
        <v>-0.73158486199999995</v>
      </c>
      <c r="AG132" s="1131"/>
      <c r="AH132" s="1131"/>
      <c r="AI132" s="1131"/>
      <c r="AJ132" s="1132"/>
      <c r="AK132" s="1133">
        <v>-0.29284223999999998</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471</v>
      </c>
      <c r="W133" s="1111"/>
      <c r="X133" s="1111"/>
      <c r="Y133" s="1111"/>
      <c r="Z133" s="1112"/>
      <c r="AA133" s="1113">
        <v>-1.9</v>
      </c>
      <c r="AB133" s="1114"/>
      <c r="AC133" s="1114"/>
      <c r="AD133" s="1114"/>
      <c r="AE133" s="1115"/>
      <c r="AF133" s="1113">
        <v>-1.3</v>
      </c>
      <c r="AG133" s="1114"/>
      <c r="AH133" s="1114"/>
      <c r="AI133" s="1114"/>
      <c r="AJ133" s="1115"/>
      <c r="AK133" s="1113">
        <v>-0.8</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1" t="s">
        <v>474</v>
      </c>
      <c r="L7" s="256"/>
      <c r="M7" s="257" t="s">
        <v>475</v>
      </c>
      <c r="N7" s="258"/>
    </row>
    <row r="8" spans="1:16" x14ac:dyDescent="0.15">
      <c r="A8" s="250"/>
      <c r="B8" s="246"/>
      <c r="C8" s="246"/>
      <c r="D8" s="246"/>
      <c r="E8" s="246"/>
      <c r="F8" s="246"/>
      <c r="G8" s="259"/>
      <c r="H8" s="260"/>
      <c r="I8" s="260"/>
      <c r="J8" s="261"/>
      <c r="K8" s="1152"/>
      <c r="L8" s="262" t="s">
        <v>476</v>
      </c>
      <c r="M8" s="263" t="s">
        <v>477</v>
      </c>
      <c r="N8" s="264" t="s">
        <v>478</v>
      </c>
    </row>
    <row r="9" spans="1:16" x14ac:dyDescent="0.15">
      <c r="A9" s="250"/>
      <c r="B9" s="246"/>
      <c r="C9" s="246"/>
      <c r="D9" s="246"/>
      <c r="E9" s="246"/>
      <c r="F9" s="246"/>
      <c r="G9" s="1153" t="s">
        <v>479</v>
      </c>
      <c r="H9" s="1154"/>
      <c r="I9" s="1154"/>
      <c r="J9" s="1155"/>
      <c r="K9" s="265">
        <v>5016244</v>
      </c>
      <c r="L9" s="266">
        <v>62039</v>
      </c>
      <c r="M9" s="267">
        <v>62051</v>
      </c>
      <c r="N9" s="268">
        <v>0</v>
      </c>
    </row>
    <row r="10" spans="1:16" x14ac:dyDescent="0.15">
      <c r="A10" s="250"/>
      <c r="B10" s="246"/>
      <c r="C10" s="246"/>
      <c r="D10" s="246"/>
      <c r="E10" s="246"/>
      <c r="F10" s="246"/>
      <c r="G10" s="1153" t="s">
        <v>480</v>
      </c>
      <c r="H10" s="1154"/>
      <c r="I10" s="1154"/>
      <c r="J10" s="1155"/>
      <c r="K10" s="269">
        <v>100096</v>
      </c>
      <c r="L10" s="270">
        <v>1238</v>
      </c>
      <c r="M10" s="271">
        <v>5713</v>
      </c>
      <c r="N10" s="272">
        <v>-78.3</v>
      </c>
    </row>
    <row r="11" spans="1:16" ht="13.5" customHeight="1" x14ac:dyDescent="0.15">
      <c r="A11" s="250"/>
      <c r="B11" s="246"/>
      <c r="C11" s="246"/>
      <c r="D11" s="246"/>
      <c r="E11" s="246"/>
      <c r="F11" s="246"/>
      <c r="G11" s="1153" t="s">
        <v>481</v>
      </c>
      <c r="H11" s="1154"/>
      <c r="I11" s="1154"/>
      <c r="J11" s="1155"/>
      <c r="K11" s="269">
        <v>8542</v>
      </c>
      <c r="L11" s="270">
        <v>106</v>
      </c>
      <c r="M11" s="271">
        <v>5796</v>
      </c>
      <c r="N11" s="272">
        <v>-98.2</v>
      </c>
    </row>
    <row r="12" spans="1:16" ht="13.5" customHeight="1" x14ac:dyDescent="0.15">
      <c r="A12" s="250"/>
      <c r="B12" s="246"/>
      <c r="C12" s="246"/>
      <c r="D12" s="246"/>
      <c r="E12" s="246"/>
      <c r="F12" s="246"/>
      <c r="G12" s="1153" t="s">
        <v>482</v>
      </c>
      <c r="H12" s="1154"/>
      <c r="I12" s="1154"/>
      <c r="J12" s="1155"/>
      <c r="K12" s="269" t="s">
        <v>483</v>
      </c>
      <c r="L12" s="270" t="s">
        <v>483</v>
      </c>
      <c r="M12" s="271">
        <v>1167</v>
      </c>
      <c r="N12" s="272" t="s">
        <v>483</v>
      </c>
    </row>
    <row r="13" spans="1:16" ht="13.5" customHeight="1" x14ac:dyDescent="0.15">
      <c r="A13" s="250"/>
      <c r="B13" s="246"/>
      <c r="C13" s="246"/>
      <c r="D13" s="246"/>
      <c r="E13" s="246"/>
      <c r="F13" s="246"/>
      <c r="G13" s="1153" t="s">
        <v>484</v>
      </c>
      <c r="H13" s="1154"/>
      <c r="I13" s="1154"/>
      <c r="J13" s="1155"/>
      <c r="K13" s="269" t="s">
        <v>483</v>
      </c>
      <c r="L13" s="270" t="s">
        <v>483</v>
      </c>
      <c r="M13" s="271">
        <v>0</v>
      </c>
      <c r="N13" s="272" t="s">
        <v>483</v>
      </c>
    </row>
    <row r="14" spans="1:16" ht="13.5" customHeight="1" x14ac:dyDescent="0.15">
      <c r="A14" s="250"/>
      <c r="B14" s="246"/>
      <c r="C14" s="246"/>
      <c r="D14" s="246"/>
      <c r="E14" s="246"/>
      <c r="F14" s="246"/>
      <c r="G14" s="1153" t="s">
        <v>485</v>
      </c>
      <c r="H14" s="1154"/>
      <c r="I14" s="1154"/>
      <c r="J14" s="1155"/>
      <c r="K14" s="269" t="s">
        <v>483</v>
      </c>
      <c r="L14" s="270" t="s">
        <v>483</v>
      </c>
      <c r="M14" s="271">
        <v>2337</v>
      </c>
      <c r="N14" s="272" t="s">
        <v>483</v>
      </c>
    </row>
    <row r="15" spans="1:16" ht="13.5" customHeight="1" x14ac:dyDescent="0.15">
      <c r="A15" s="250"/>
      <c r="B15" s="246"/>
      <c r="C15" s="246"/>
      <c r="D15" s="246"/>
      <c r="E15" s="246"/>
      <c r="F15" s="246"/>
      <c r="G15" s="1153" t="s">
        <v>486</v>
      </c>
      <c r="H15" s="1154"/>
      <c r="I15" s="1154"/>
      <c r="J15" s="1155"/>
      <c r="K15" s="269">
        <v>89943</v>
      </c>
      <c r="L15" s="270">
        <v>1112</v>
      </c>
      <c r="M15" s="271">
        <v>1594</v>
      </c>
      <c r="N15" s="272">
        <v>-30.2</v>
      </c>
    </row>
    <row r="16" spans="1:16" x14ac:dyDescent="0.15">
      <c r="A16" s="250"/>
      <c r="B16" s="246"/>
      <c r="C16" s="246"/>
      <c r="D16" s="246"/>
      <c r="E16" s="246"/>
      <c r="F16" s="246"/>
      <c r="G16" s="1156" t="s">
        <v>487</v>
      </c>
      <c r="H16" s="1157"/>
      <c r="I16" s="1157"/>
      <c r="J16" s="1158"/>
      <c r="K16" s="270">
        <v>-327229</v>
      </c>
      <c r="L16" s="270">
        <v>-4047</v>
      </c>
      <c r="M16" s="271">
        <v>-5993</v>
      </c>
      <c r="N16" s="272">
        <v>-32.5</v>
      </c>
    </row>
    <row r="17" spans="1:16" x14ac:dyDescent="0.15">
      <c r="A17" s="250"/>
      <c r="B17" s="246"/>
      <c r="C17" s="246"/>
      <c r="D17" s="246"/>
      <c r="E17" s="246"/>
      <c r="F17" s="246"/>
      <c r="G17" s="1156" t="s">
        <v>172</v>
      </c>
      <c r="H17" s="1157"/>
      <c r="I17" s="1157"/>
      <c r="J17" s="1158"/>
      <c r="K17" s="270">
        <v>4887596</v>
      </c>
      <c r="L17" s="270">
        <v>60448</v>
      </c>
      <c r="M17" s="271">
        <v>72665</v>
      </c>
      <c r="N17" s="272">
        <v>-16.8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8" t="s">
        <v>492</v>
      </c>
      <c r="H21" s="1149"/>
      <c r="I21" s="1149"/>
      <c r="J21" s="1150"/>
      <c r="K21" s="282">
        <v>7.28</v>
      </c>
      <c r="L21" s="283">
        <v>7.22</v>
      </c>
      <c r="M21" s="284">
        <v>0.06</v>
      </c>
      <c r="N21" s="251"/>
      <c r="O21" s="285"/>
      <c r="P21" s="281"/>
    </row>
    <row r="22" spans="1:16" s="286" customFormat="1" x14ac:dyDescent="0.15">
      <c r="A22" s="281"/>
      <c r="B22" s="251"/>
      <c r="C22" s="251"/>
      <c r="D22" s="251"/>
      <c r="E22" s="251"/>
      <c r="F22" s="251"/>
      <c r="G22" s="1148" t="s">
        <v>493</v>
      </c>
      <c r="H22" s="1149"/>
      <c r="I22" s="1149"/>
      <c r="J22" s="1150"/>
      <c r="K22" s="287">
        <v>101.4</v>
      </c>
      <c r="L22" s="288">
        <v>98.4</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1" t="s">
        <v>474</v>
      </c>
      <c r="L30" s="256"/>
      <c r="M30" s="257" t="s">
        <v>475</v>
      </c>
      <c r="N30" s="258"/>
    </row>
    <row r="31" spans="1:16" x14ac:dyDescent="0.15">
      <c r="A31" s="250"/>
      <c r="B31" s="246"/>
      <c r="C31" s="246"/>
      <c r="D31" s="246"/>
      <c r="E31" s="246"/>
      <c r="F31" s="246"/>
      <c r="G31" s="259"/>
      <c r="H31" s="260"/>
      <c r="I31" s="260"/>
      <c r="J31" s="261"/>
      <c r="K31" s="1152"/>
      <c r="L31" s="262" t="s">
        <v>476</v>
      </c>
      <c r="M31" s="263" t="s">
        <v>477</v>
      </c>
      <c r="N31" s="264" t="s">
        <v>478</v>
      </c>
    </row>
    <row r="32" spans="1:16" ht="27" customHeight="1" x14ac:dyDescent="0.15">
      <c r="A32" s="250"/>
      <c r="B32" s="246"/>
      <c r="C32" s="246"/>
      <c r="D32" s="246"/>
      <c r="E32" s="246"/>
      <c r="F32" s="246"/>
      <c r="G32" s="1164" t="s">
        <v>497</v>
      </c>
      <c r="H32" s="1165"/>
      <c r="I32" s="1165"/>
      <c r="J32" s="1166"/>
      <c r="K32" s="296">
        <v>3241430</v>
      </c>
      <c r="L32" s="296">
        <v>40089</v>
      </c>
      <c r="M32" s="297">
        <v>39687</v>
      </c>
      <c r="N32" s="298">
        <v>1</v>
      </c>
    </row>
    <row r="33" spans="1:16" ht="13.5" customHeight="1" x14ac:dyDescent="0.15">
      <c r="A33" s="250"/>
      <c r="B33" s="246"/>
      <c r="C33" s="246"/>
      <c r="D33" s="246"/>
      <c r="E33" s="246"/>
      <c r="F33" s="246"/>
      <c r="G33" s="1164" t="s">
        <v>498</v>
      </c>
      <c r="H33" s="1165"/>
      <c r="I33" s="1165"/>
      <c r="J33" s="1166"/>
      <c r="K33" s="296" t="s">
        <v>483</v>
      </c>
      <c r="L33" s="296" t="s">
        <v>483</v>
      </c>
      <c r="M33" s="297" t="s">
        <v>483</v>
      </c>
      <c r="N33" s="298" t="s">
        <v>483</v>
      </c>
    </row>
    <row r="34" spans="1:16" ht="27" customHeight="1" x14ac:dyDescent="0.15">
      <c r="A34" s="250"/>
      <c r="B34" s="246"/>
      <c r="C34" s="246"/>
      <c r="D34" s="246"/>
      <c r="E34" s="246"/>
      <c r="F34" s="246"/>
      <c r="G34" s="1164" t="s">
        <v>499</v>
      </c>
      <c r="H34" s="1165"/>
      <c r="I34" s="1165"/>
      <c r="J34" s="1166"/>
      <c r="K34" s="296" t="s">
        <v>483</v>
      </c>
      <c r="L34" s="296" t="s">
        <v>483</v>
      </c>
      <c r="M34" s="297">
        <v>56</v>
      </c>
      <c r="N34" s="298" t="s">
        <v>483</v>
      </c>
    </row>
    <row r="35" spans="1:16" ht="27" customHeight="1" x14ac:dyDescent="0.15">
      <c r="A35" s="250"/>
      <c r="B35" s="246"/>
      <c r="C35" s="246"/>
      <c r="D35" s="246"/>
      <c r="E35" s="246"/>
      <c r="F35" s="246"/>
      <c r="G35" s="1164" t="s">
        <v>500</v>
      </c>
      <c r="H35" s="1165"/>
      <c r="I35" s="1165"/>
      <c r="J35" s="1166"/>
      <c r="K35" s="296">
        <v>6274</v>
      </c>
      <c r="L35" s="296">
        <v>78</v>
      </c>
      <c r="M35" s="297">
        <v>13696</v>
      </c>
      <c r="N35" s="298">
        <v>-99.4</v>
      </c>
    </row>
    <row r="36" spans="1:16" ht="27" customHeight="1" x14ac:dyDescent="0.15">
      <c r="A36" s="250"/>
      <c r="B36" s="246"/>
      <c r="C36" s="246"/>
      <c r="D36" s="246"/>
      <c r="E36" s="246"/>
      <c r="F36" s="246"/>
      <c r="G36" s="1164" t="s">
        <v>501</v>
      </c>
      <c r="H36" s="1165"/>
      <c r="I36" s="1165"/>
      <c r="J36" s="1166"/>
      <c r="K36" s="296">
        <v>51945</v>
      </c>
      <c r="L36" s="296">
        <v>642</v>
      </c>
      <c r="M36" s="297">
        <v>1733</v>
      </c>
      <c r="N36" s="298">
        <v>-63</v>
      </c>
    </row>
    <row r="37" spans="1:16" ht="13.5" customHeight="1" x14ac:dyDescent="0.15">
      <c r="A37" s="250"/>
      <c r="B37" s="246"/>
      <c r="C37" s="246"/>
      <c r="D37" s="246"/>
      <c r="E37" s="246"/>
      <c r="F37" s="246"/>
      <c r="G37" s="1164" t="s">
        <v>502</v>
      </c>
      <c r="H37" s="1165"/>
      <c r="I37" s="1165"/>
      <c r="J37" s="1166"/>
      <c r="K37" s="296" t="s">
        <v>483</v>
      </c>
      <c r="L37" s="296" t="s">
        <v>483</v>
      </c>
      <c r="M37" s="297">
        <v>790</v>
      </c>
      <c r="N37" s="298" t="s">
        <v>483</v>
      </c>
    </row>
    <row r="38" spans="1:16" ht="27" customHeight="1" x14ac:dyDescent="0.15">
      <c r="A38" s="250"/>
      <c r="B38" s="246"/>
      <c r="C38" s="246"/>
      <c r="D38" s="246"/>
      <c r="E38" s="246"/>
      <c r="F38" s="246"/>
      <c r="G38" s="1167" t="s">
        <v>503</v>
      </c>
      <c r="H38" s="1168"/>
      <c r="I38" s="1168"/>
      <c r="J38" s="1169"/>
      <c r="K38" s="299" t="s">
        <v>483</v>
      </c>
      <c r="L38" s="299" t="s">
        <v>483</v>
      </c>
      <c r="M38" s="300">
        <v>1</v>
      </c>
      <c r="N38" s="301" t="s">
        <v>483</v>
      </c>
      <c r="O38" s="295"/>
    </row>
    <row r="39" spans="1:16" x14ac:dyDescent="0.15">
      <c r="A39" s="250"/>
      <c r="B39" s="246"/>
      <c r="C39" s="246"/>
      <c r="D39" s="246"/>
      <c r="E39" s="246"/>
      <c r="F39" s="246"/>
      <c r="G39" s="1167" t="s">
        <v>504</v>
      </c>
      <c r="H39" s="1168"/>
      <c r="I39" s="1168"/>
      <c r="J39" s="1169"/>
      <c r="K39" s="302">
        <v>-1028516</v>
      </c>
      <c r="L39" s="302">
        <v>-12720</v>
      </c>
      <c r="M39" s="303">
        <v>-5521</v>
      </c>
      <c r="N39" s="304">
        <v>130.4</v>
      </c>
      <c r="O39" s="295"/>
    </row>
    <row r="40" spans="1:16" ht="27" customHeight="1" x14ac:dyDescent="0.15">
      <c r="A40" s="250"/>
      <c r="B40" s="246"/>
      <c r="C40" s="246"/>
      <c r="D40" s="246"/>
      <c r="E40" s="246"/>
      <c r="F40" s="246"/>
      <c r="G40" s="1164" t="s">
        <v>505</v>
      </c>
      <c r="H40" s="1165"/>
      <c r="I40" s="1165"/>
      <c r="J40" s="1166"/>
      <c r="K40" s="302">
        <v>-2313954</v>
      </c>
      <c r="L40" s="302">
        <v>-28618</v>
      </c>
      <c r="M40" s="303">
        <v>-35785</v>
      </c>
      <c r="N40" s="304">
        <v>-20</v>
      </c>
      <c r="O40" s="295"/>
    </row>
    <row r="41" spans="1:16" x14ac:dyDescent="0.15">
      <c r="A41" s="250"/>
      <c r="B41" s="246"/>
      <c r="C41" s="246"/>
      <c r="D41" s="246"/>
      <c r="E41" s="246"/>
      <c r="F41" s="246"/>
      <c r="G41" s="1170" t="s">
        <v>283</v>
      </c>
      <c r="H41" s="1171"/>
      <c r="I41" s="1171"/>
      <c r="J41" s="1172"/>
      <c r="K41" s="296">
        <v>-42821</v>
      </c>
      <c r="L41" s="302">
        <v>-530</v>
      </c>
      <c r="M41" s="303">
        <v>14658</v>
      </c>
      <c r="N41" s="304">
        <v>-103.6</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9" t="s">
        <v>474</v>
      </c>
      <c r="J49" s="1161" t="s">
        <v>509</v>
      </c>
      <c r="K49" s="1162"/>
      <c r="L49" s="1162"/>
      <c r="M49" s="1162"/>
      <c r="N49" s="1163"/>
    </row>
    <row r="50" spans="1:14" x14ac:dyDescent="0.15">
      <c r="A50" s="250"/>
      <c r="B50" s="246"/>
      <c r="C50" s="246"/>
      <c r="D50" s="246"/>
      <c r="E50" s="246"/>
      <c r="F50" s="246"/>
      <c r="G50" s="314"/>
      <c r="H50" s="315"/>
      <c r="I50" s="1160"/>
      <c r="J50" s="316" t="s">
        <v>510</v>
      </c>
      <c r="K50" s="317" t="s">
        <v>511</v>
      </c>
      <c r="L50" s="318" t="s">
        <v>512</v>
      </c>
      <c r="M50" s="319" t="s">
        <v>513</v>
      </c>
      <c r="N50" s="320" t="s">
        <v>514</v>
      </c>
    </row>
    <row r="51" spans="1:14" x14ac:dyDescent="0.15">
      <c r="A51" s="250"/>
      <c r="B51" s="246"/>
      <c r="C51" s="246"/>
      <c r="D51" s="246"/>
      <c r="E51" s="246"/>
      <c r="F51" s="246"/>
      <c r="G51" s="312" t="s">
        <v>515</v>
      </c>
      <c r="H51" s="313"/>
      <c r="I51" s="321">
        <v>3544698</v>
      </c>
      <c r="J51" s="322">
        <v>43129</v>
      </c>
      <c r="K51" s="323">
        <v>-5.9</v>
      </c>
      <c r="L51" s="324">
        <v>52678</v>
      </c>
      <c r="M51" s="325">
        <v>1.9</v>
      </c>
      <c r="N51" s="326">
        <v>-7.8</v>
      </c>
    </row>
    <row r="52" spans="1:14" x14ac:dyDescent="0.15">
      <c r="A52" s="250"/>
      <c r="B52" s="246"/>
      <c r="C52" s="246"/>
      <c r="D52" s="246"/>
      <c r="E52" s="246"/>
      <c r="F52" s="246"/>
      <c r="G52" s="327"/>
      <c r="H52" s="328" t="s">
        <v>516</v>
      </c>
      <c r="I52" s="329">
        <v>2376332</v>
      </c>
      <c r="J52" s="330">
        <v>28913</v>
      </c>
      <c r="K52" s="331">
        <v>29.8</v>
      </c>
      <c r="L52" s="332">
        <v>30185</v>
      </c>
      <c r="M52" s="333">
        <v>12.2</v>
      </c>
      <c r="N52" s="334">
        <v>17.600000000000001</v>
      </c>
    </row>
    <row r="53" spans="1:14" x14ac:dyDescent="0.15">
      <c r="A53" s="250"/>
      <c r="B53" s="246"/>
      <c r="C53" s="246"/>
      <c r="D53" s="246"/>
      <c r="E53" s="246"/>
      <c r="F53" s="246"/>
      <c r="G53" s="312" t="s">
        <v>517</v>
      </c>
      <c r="H53" s="313"/>
      <c r="I53" s="321">
        <v>2855301</v>
      </c>
      <c r="J53" s="322">
        <v>34918</v>
      </c>
      <c r="K53" s="323">
        <v>-19</v>
      </c>
      <c r="L53" s="324">
        <v>69560</v>
      </c>
      <c r="M53" s="325">
        <v>32</v>
      </c>
      <c r="N53" s="326">
        <v>-51</v>
      </c>
    </row>
    <row r="54" spans="1:14" x14ac:dyDescent="0.15">
      <c r="A54" s="250"/>
      <c r="B54" s="246"/>
      <c r="C54" s="246"/>
      <c r="D54" s="246"/>
      <c r="E54" s="246"/>
      <c r="F54" s="246"/>
      <c r="G54" s="327"/>
      <c r="H54" s="328" t="s">
        <v>516</v>
      </c>
      <c r="I54" s="329">
        <v>2010955</v>
      </c>
      <c r="J54" s="330">
        <v>24592</v>
      </c>
      <c r="K54" s="331">
        <v>-14.9</v>
      </c>
      <c r="L54" s="332">
        <v>35305</v>
      </c>
      <c r="M54" s="333">
        <v>17</v>
      </c>
      <c r="N54" s="334">
        <v>-31.9</v>
      </c>
    </row>
    <row r="55" spans="1:14" x14ac:dyDescent="0.15">
      <c r="A55" s="250"/>
      <c r="B55" s="246"/>
      <c r="C55" s="246"/>
      <c r="D55" s="246"/>
      <c r="E55" s="246"/>
      <c r="F55" s="246"/>
      <c r="G55" s="312" t="s">
        <v>518</v>
      </c>
      <c r="H55" s="313"/>
      <c r="I55" s="321">
        <v>3030597</v>
      </c>
      <c r="J55" s="322">
        <v>37086</v>
      </c>
      <c r="K55" s="323">
        <v>6.2</v>
      </c>
      <c r="L55" s="324">
        <v>65988</v>
      </c>
      <c r="M55" s="325">
        <v>-5.0999999999999996</v>
      </c>
      <c r="N55" s="326">
        <v>11.3</v>
      </c>
    </row>
    <row r="56" spans="1:14" x14ac:dyDescent="0.15">
      <c r="A56" s="250"/>
      <c r="B56" s="246"/>
      <c r="C56" s="246"/>
      <c r="D56" s="246"/>
      <c r="E56" s="246"/>
      <c r="F56" s="246"/>
      <c r="G56" s="327"/>
      <c r="H56" s="328" t="s">
        <v>516</v>
      </c>
      <c r="I56" s="329">
        <v>1849977</v>
      </c>
      <c r="J56" s="330">
        <v>22639</v>
      </c>
      <c r="K56" s="331">
        <v>-7.9</v>
      </c>
      <c r="L56" s="332">
        <v>36473</v>
      </c>
      <c r="M56" s="333">
        <v>3.3</v>
      </c>
      <c r="N56" s="334">
        <v>-11.2</v>
      </c>
    </row>
    <row r="57" spans="1:14" x14ac:dyDescent="0.15">
      <c r="A57" s="250"/>
      <c r="B57" s="246"/>
      <c r="C57" s="246"/>
      <c r="D57" s="246"/>
      <c r="E57" s="246"/>
      <c r="F57" s="246"/>
      <c r="G57" s="312" t="s">
        <v>519</v>
      </c>
      <c r="H57" s="313"/>
      <c r="I57" s="321">
        <v>2900824</v>
      </c>
      <c r="J57" s="322">
        <v>35684</v>
      </c>
      <c r="K57" s="323">
        <v>-3.8</v>
      </c>
      <c r="L57" s="324">
        <v>54227</v>
      </c>
      <c r="M57" s="325">
        <v>-17.8</v>
      </c>
      <c r="N57" s="326">
        <v>14</v>
      </c>
    </row>
    <row r="58" spans="1:14" x14ac:dyDescent="0.15">
      <c r="A58" s="250"/>
      <c r="B58" s="246"/>
      <c r="C58" s="246"/>
      <c r="D58" s="246"/>
      <c r="E58" s="246"/>
      <c r="F58" s="246"/>
      <c r="G58" s="327"/>
      <c r="H58" s="328" t="s">
        <v>516</v>
      </c>
      <c r="I58" s="329">
        <v>2043637</v>
      </c>
      <c r="J58" s="330">
        <v>25140</v>
      </c>
      <c r="K58" s="331">
        <v>11</v>
      </c>
      <c r="L58" s="332">
        <v>29694</v>
      </c>
      <c r="M58" s="333">
        <v>-18.600000000000001</v>
      </c>
      <c r="N58" s="334">
        <v>29.6</v>
      </c>
    </row>
    <row r="59" spans="1:14" x14ac:dyDescent="0.15">
      <c r="A59" s="250"/>
      <c r="B59" s="246"/>
      <c r="C59" s="246"/>
      <c r="D59" s="246"/>
      <c r="E59" s="246"/>
      <c r="F59" s="246"/>
      <c r="G59" s="312" t="s">
        <v>520</v>
      </c>
      <c r="H59" s="313"/>
      <c r="I59" s="321">
        <v>2667544</v>
      </c>
      <c r="J59" s="322">
        <v>32991</v>
      </c>
      <c r="K59" s="323">
        <v>-7.5</v>
      </c>
      <c r="L59" s="324">
        <v>57295</v>
      </c>
      <c r="M59" s="325">
        <v>5.7</v>
      </c>
      <c r="N59" s="326">
        <v>-13.2</v>
      </c>
    </row>
    <row r="60" spans="1:14" x14ac:dyDescent="0.15">
      <c r="A60" s="250"/>
      <c r="B60" s="246"/>
      <c r="C60" s="246"/>
      <c r="D60" s="246"/>
      <c r="E60" s="246"/>
      <c r="F60" s="246"/>
      <c r="G60" s="327"/>
      <c r="H60" s="328" t="s">
        <v>516</v>
      </c>
      <c r="I60" s="335">
        <v>1842390</v>
      </c>
      <c r="J60" s="330">
        <v>22786</v>
      </c>
      <c r="K60" s="331">
        <v>-9.4</v>
      </c>
      <c r="L60" s="332">
        <v>32771</v>
      </c>
      <c r="M60" s="333">
        <v>10.4</v>
      </c>
      <c r="N60" s="334">
        <v>-19.8</v>
      </c>
    </row>
    <row r="61" spans="1:14" x14ac:dyDescent="0.15">
      <c r="A61" s="250"/>
      <c r="B61" s="246"/>
      <c r="C61" s="246"/>
      <c r="D61" s="246"/>
      <c r="E61" s="246"/>
      <c r="F61" s="246"/>
      <c r="G61" s="312" t="s">
        <v>521</v>
      </c>
      <c r="H61" s="336"/>
      <c r="I61" s="337">
        <v>2999793</v>
      </c>
      <c r="J61" s="338">
        <v>36762</v>
      </c>
      <c r="K61" s="339">
        <v>-6</v>
      </c>
      <c r="L61" s="340">
        <v>59950</v>
      </c>
      <c r="M61" s="341">
        <v>3.3</v>
      </c>
      <c r="N61" s="326">
        <v>-9.3000000000000007</v>
      </c>
    </row>
    <row r="62" spans="1:14" x14ac:dyDescent="0.15">
      <c r="A62" s="250"/>
      <c r="B62" s="246"/>
      <c r="C62" s="246"/>
      <c r="D62" s="246"/>
      <c r="E62" s="246"/>
      <c r="F62" s="246"/>
      <c r="G62" s="327"/>
      <c r="H62" s="328" t="s">
        <v>516</v>
      </c>
      <c r="I62" s="329">
        <v>2024658</v>
      </c>
      <c r="J62" s="330">
        <v>24814</v>
      </c>
      <c r="K62" s="331">
        <v>1.7</v>
      </c>
      <c r="L62" s="332">
        <v>32886</v>
      </c>
      <c r="M62" s="333">
        <v>4.9000000000000004</v>
      </c>
      <c r="N62" s="334">
        <v>-3.2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3" t="s">
        <v>3</v>
      </c>
      <c r="D47" s="1173"/>
      <c r="E47" s="1174"/>
      <c r="F47" s="11">
        <v>16.95</v>
      </c>
      <c r="G47" s="12">
        <v>18.47</v>
      </c>
      <c r="H47" s="12">
        <v>19.309999999999999</v>
      </c>
      <c r="I47" s="12">
        <v>18.98</v>
      </c>
      <c r="J47" s="13">
        <v>19.510000000000002</v>
      </c>
    </row>
    <row r="48" spans="2:10" ht="57.75" customHeight="1" x14ac:dyDescent="0.15">
      <c r="B48" s="14"/>
      <c r="C48" s="1175" t="s">
        <v>4</v>
      </c>
      <c r="D48" s="1175"/>
      <c r="E48" s="1176"/>
      <c r="F48" s="15">
        <v>14.62</v>
      </c>
      <c r="G48" s="16">
        <v>11.62</v>
      </c>
      <c r="H48" s="16">
        <v>12.04</v>
      </c>
      <c r="I48" s="16">
        <v>12.43</v>
      </c>
      <c r="J48" s="17">
        <v>12.64</v>
      </c>
    </row>
    <row r="49" spans="2:10" ht="57.75" customHeight="1" thickBot="1" x14ac:dyDescent="0.2">
      <c r="B49" s="18"/>
      <c r="C49" s="1177" t="s">
        <v>5</v>
      </c>
      <c r="D49" s="1177"/>
      <c r="E49" s="1178"/>
      <c r="F49" s="19">
        <v>12.19</v>
      </c>
      <c r="G49" s="20" t="s">
        <v>528</v>
      </c>
      <c r="H49" s="20">
        <v>1.24</v>
      </c>
      <c r="I49" s="20">
        <v>0.95</v>
      </c>
      <c r="J49" s="21">
        <v>0.56999999999999995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5" t="s">
        <v>529</v>
      </c>
      <c r="D34" s="1185"/>
      <c r="E34" s="1186"/>
      <c r="F34" s="32" t="s">
        <v>483</v>
      </c>
      <c r="G34" s="33" t="s">
        <v>483</v>
      </c>
      <c r="H34" s="33">
        <v>17.46</v>
      </c>
      <c r="I34" s="33">
        <v>49.08</v>
      </c>
      <c r="J34" s="34">
        <v>68.56</v>
      </c>
      <c r="K34" s="22"/>
      <c r="L34" s="22"/>
      <c r="M34" s="22"/>
      <c r="N34" s="22"/>
      <c r="O34" s="22"/>
      <c r="P34" s="22"/>
    </row>
    <row r="35" spans="1:16" ht="39" customHeight="1" x14ac:dyDescent="0.15">
      <c r="A35" s="22"/>
      <c r="B35" s="35"/>
      <c r="C35" s="1179" t="s">
        <v>530</v>
      </c>
      <c r="D35" s="1180"/>
      <c r="E35" s="1181"/>
      <c r="F35" s="36">
        <v>13.8</v>
      </c>
      <c r="G35" s="37">
        <v>10.42</v>
      </c>
      <c r="H35" s="37">
        <v>10.81</v>
      </c>
      <c r="I35" s="37">
        <v>9.81</v>
      </c>
      <c r="J35" s="38">
        <v>9.0500000000000007</v>
      </c>
      <c r="K35" s="22"/>
      <c r="L35" s="22"/>
      <c r="M35" s="22"/>
      <c r="N35" s="22"/>
      <c r="O35" s="22"/>
      <c r="P35" s="22"/>
    </row>
    <row r="36" spans="1:16" ht="39" customHeight="1" x14ac:dyDescent="0.15">
      <c r="A36" s="22"/>
      <c r="B36" s="35"/>
      <c r="C36" s="1179" t="s">
        <v>531</v>
      </c>
      <c r="D36" s="1180"/>
      <c r="E36" s="1181"/>
      <c r="F36" s="36">
        <v>9.2200000000000006</v>
      </c>
      <c r="G36" s="37">
        <v>9.4600000000000009</v>
      </c>
      <c r="H36" s="37">
        <v>8.1999999999999993</v>
      </c>
      <c r="I36" s="37">
        <v>7.65</v>
      </c>
      <c r="J36" s="38">
        <v>8.02</v>
      </c>
      <c r="K36" s="22"/>
      <c r="L36" s="22"/>
      <c r="M36" s="22"/>
      <c r="N36" s="22"/>
      <c r="O36" s="22"/>
      <c r="P36" s="22"/>
    </row>
    <row r="37" spans="1:16" ht="39" customHeight="1" x14ac:dyDescent="0.15">
      <c r="A37" s="22"/>
      <c r="B37" s="35"/>
      <c r="C37" s="1179" t="s">
        <v>532</v>
      </c>
      <c r="D37" s="1180"/>
      <c r="E37" s="1181"/>
      <c r="F37" s="36">
        <v>0.82</v>
      </c>
      <c r="G37" s="37">
        <v>1.22</v>
      </c>
      <c r="H37" s="37">
        <v>1.21</v>
      </c>
      <c r="I37" s="37">
        <v>2.61</v>
      </c>
      <c r="J37" s="38">
        <v>3.59</v>
      </c>
      <c r="K37" s="22"/>
      <c r="L37" s="22"/>
      <c r="M37" s="22"/>
      <c r="N37" s="22"/>
      <c r="O37" s="22"/>
      <c r="P37" s="22"/>
    </row>
    <row r="38" spans="1:16" ht="39" customHeight="1" x14ac:dyDescent="0.15">
      <c r="A38" s="22"/>
      <c r="B38" s="35"/>
      <c r="C38" s="1179" t="s">
        <v>533</v>
      </c>
      <c r="D38" s="1180"/>
      <c r="E38" s="1181"/>
      <c r="F38" s="36">
        <v>0.15</v>
      </c>
      <c r="G38" s="37">
        <v>0.38</v>
      </c>
      <c r="H38" s="37">
        <v>0.88</v>
      </c>
      <c r="I38" s="37">
        <v>1.04</v>
      </c>
      <c r="J38" s="38">
        <v>1.7</v>
      </c>
      <c r="K38" s="22"/>
      <c r="L38" s="22"/>
      <c r="M38" s="22"/>
      <c r="N38" s="22"/>
      <c r="O38" s="22"/>
      <c r="P38" s="22"/>
    </row>
    <row r="39" spans="1:16" ht="39" customHeight="1" x14ac:dyDescent="0.15">
      <c r="A39" s="22"/>
      <c r="B39" s="35"/>
      <c r="C39" s="1179" t="s">
        <v>534</v>
      </c>
      <c r="D39" s="1180"/>
      <c r="E39" s="1181"/>
      <c r="F39" s="36">
        <v>0.61</v>
      </c>
      <c r="G39" s="37">
        <v>0.98</v>
      </c>
      <c r="H39" s="37">
        <v>0.9</v>
      </c>
      <c r="I39" s="37">
        <v>0.98</v>
      </c>
      <c r="J39" s="38">
        <v>1.26</v>
      </c>
      <c r="K39" s="22"/>
      <c r="L39" s="22"/>
      <c r="M39" s="22"/>
      <c r="N39" s="22"/>
      <c r="O39" s="22"/>
      <c r="P39" s="22"/>
    </row>
    <row r="40" spans="1:16" ht="39" customHeight="1" x14ac:dyDescent="0.15">
      <c r="A40" s="22"/>
      <c r="B40" s="35"/>
      <c r="C40" s="1179" t="s">
        <v>535</v>
      </c>
      <c r="D40" s="1180"/>
      <c r="E40" s="1181"/>
      <c r="F40" s="36">
        <v>6.04</v>
      </c>
      <c r="G40" s="37">
        <v>7.32</v>
      </c>
      <c r="H40" s="37">
        <v>5.41</v>
      </c>
      <c r="I40" s="37">
        <v>3.4</v>
      </c>
      <c r="J40" s="38">
        <v>1.1499999999999999</v>
      </c>
      <c r="K40" s="22"/>
      <c r="L40" s="22"/>
      <c r="M40" s="22"/>
      <c r="N40" s="22"/>
      <c r="O40" s="22"/>
      <c r="P40" s="22"/>
    </row>
    <row r="41" spans="1:16" ht="39" customHeight="1" x14ac:dyDescent="0.15">
      <c r="A41" s="22"/>
      <c r="B41" s="35"/>
      <c r="C41" s="1179" t="s">
        <v>536</v>
      </c>
      <c r="D41" s="1180"/>
      <c r="E41" s="1181"/>
      <c r="F41" s="36">
        <v>0.98</v>
      </c>
      <c r="G41" s="37">
        <v>1.17</v>
      </c>
      <c r="H41" s="37">
        <v>0.61</v>
      </c>
      <c r="I41" s="37">
        <v>0.84</v>
      </c>
      <c r="J41" s="38">
        <v>0.95</v>
      </c>
      <c r="K41" s="22"/>
      <c r="L41" s="22"/>
      <c r="M41" s="22"/>
      <c r="N41" s="22"/>
      <c r="O41" s="22"/>
      <c r="P41" s="22"/>
    </row>
    <row r="42" spans="1:16" ht="39" customHeight="1" x14ac:dyDescent="0.15">
      <c r="A42" s="22"/>
      <c r="B42" s="39"/>
      <c r="C42" s="1179" t="s">
        <v>537</v>
      </c>
      <c r="D42" s="1180"/>
      <c r="E42" s="1181"/>
      <c r="F42" s="36" t="s">
        <v>483</v>
      </c>
      <c r="G42" s="37" t="s">
        <v>483</v>
      </c>
      <c r="H42" s="37" t="s">
        <v>483</v>
      </c>
      <c r="I42" s="37" t="s">
        <v>483</v>
      </c>
      <c r="J42" s="38" t="s">
        <v>483</v>
      </c>
      <c r="K42" s="22"/>
      <c r="L42" s="22"/>
      <c r="M42" s="22"/>
      <c r="N42" s="22"/>
      <c r="O42" s="22"/>
      <c r="P42" s="22"/>
    </row>
    <row r="43" spans="1:16" ht="39" customHeight="1" thickBot="1" x14ac:dyDescent="0.2">
      <c r="A43" s="22"/>
      <c r="B43" s="40"/>
      <c r="C43" s="1182" t="s">
        <v>538</v>
      </c>
      <c r="D43" s="1183"/>
      <c r="E43" s="1184"/>
      <c r="F43" s="41">
        <v>5.81</v>
      </c>
      <c r="G43" s="42">
        <v>11.39</v>
      </c>
      <c r="H43" s="42">
        <v>0.89</v>
      </c>
      <c r="I43" s="42">
        <v>0.46</v>
      </c>
      <c r="J43" s="43">
        <v>0.66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2931</v>
      </c>
      <c r="L45" s="60">
        <v>3106</v>
      </c>
      <c r="M45" s="60">
        <v>3166</v>
      </c>
      <c r="N45" s="60">
        <v>3117</v>
      </c>
      <c r="O45" s="61">
        <v>3241</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x14ac:dyDescent="0.15">
      <c r="A48" s="48"/>
      <c r="B48" s="1197"/>
      <c r="C48" s="1198"/>
      <c r="D48" s="62"/>
      <c r="E48" s="1189" t="s">
        <v>15</v>
      </c>
      <c r="F48" s="1189"/>
      <c r="G48" s="1189"/>
      <c r="H48" s="1189"/>
      <c r="I48" s="1189"/>
      <c r="J48" s="1190"/>
      <c r="K48" s="63">
        <v>7</v>
      </c>
      <c r="L48" s="64">
        <v>6</v>
      </c>
      <c r="M48" s="64">
        <v>0</v>
      </c>
      <c r="N48" s="64">
        <v>1</v>
      </c>
      <c r="O48" s="65">
        <v>6</v>
      </c>
      <c r="P48" s="48"/>
      <c r="Q48" s="48"/>
      <c r="R48" s="48"/>
      <c r="S48" s="48"/>
      <c r="T48" s="48"/>
      <c r="U48" s="48"/>
    </row>
    <row r="49" spans="1:21" ht="30.75" customHeight="1" x14ac:dyDescent="0.15">
      <c r="A49" s="48"/>
      <c r="B49" s="1197"/>
      <c r="C49" s="1198"/>
      <c r="D49" s="62"/>
      <c r="E49" s="1189" t="s">
        <v>16</v>
      </c>
      <c r="F49" s="1189"/>
      <c r="G49" s="1189"/>
      <c r="H49" s="1189"/>
      <c r="I49" s="1189"/>
      <c r="J49" s="1190"/>
      <c r="K49" s="63">
        <v>9</v>
      </c>
      <c r="L49" s="64">
        <v>9</v>
      </c>
      <c r="M49" s="64">
        <v>9</v>
      </c>
      <c r="N49" s="64">
        <v>8</v>
      </c>
      <c r="O49" s="65">
        <v>52</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483</v>
      </c>
      <c r="L50" s="64" t="s">
        <v>483</v>
      </c>
      <c r="M50" s="64" t="s">
        <v>483</v>
      </c>
      <c r="N50" s="64" t="s">
        <v>483</v>
      </c>
      <c r="O50" s="65" t="s">
        <v>483</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3307</v>
      </c>
      <c r="L52" s="64">
        <v>3397</v>
      </c>
      <c r="M52" s="64">
        <v>3374</v>
      </c>
      <c r="N52" s="64">
        <v>3233</v>
      </c>
      <c r="O52" s="65">
        <v>3343</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-360</v>
      </c>
      <c r="L53" s="69">
        <v>-276</v>
      </c>
      <c r="M53" s="69">
        <v>-199</v>
      </c>
      <c r="N53" s="69">
        <v>-107</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3" t="s">
        <v>24</v>
      </c>
      <c r="C41" s="1204"/>
      <c r="D41" s="81"/>
      <c r="E41" s="1209" t="s">
        <v>25</v>
      </c>
      <c r="F41" s="1209"/>
      <c r="G41" s="1209"/>
      <c r="H41" s="1210"/>
      <c r="I41" s="82">
        <v>30454</v>
      </c>
      <c r="J41" s="83">
        <v>29619</v>
      </c>
      <c r="K41" s="83">
        <v>28709</v>
      </c>
      <c r="L41" s="83">
        <v>28148</v>
      </c>
      <c r="M41" s="84">
        <v>27056</v>
      </c>
    </row>
    <row r="42" spans="2:13" ht="27.75" customHeight="1" x14ac:dyDescent="0.15">
      <c r="B42" s="1205"/>
      <c r="C42" s="1206"/>
      <c r="D42" s="85"/>
      <c r="E42" s="1211" t="s">
        <v>26</v>
      </c>
      <c r="F42" s="1211"/>
      <c r="G42" s="1211"/>
      <c r="H42" s="1212"/>
      <c r="I42" s="86" t="s">
        <v>483</v>
      </c>
      <c r="J42" s="87">
        <v>55</v>
      </c>
      <c r="K42" s="87">
        <v>52</v>
      </c>
      <c r="L42" s="87">
        <v>271</v>
      </c>
      <c r="M42" s="88">
        <v>267</v>
      </c>
    </row>
    <row r="43" spans="2:13" ht="27.75" customHeight="1" x14ac:dyDescent="0.15">
      <c r="B43" s="1205"/>
      <c r="C43" s="1206"/>
      <c r="D43" s="85"/>
      <c r="E43" s="1211" t="s">
        <v>27</v>
      </c>
      <c r="F43" s="1211"/>
      <c r="G43" s="1211"/>
      <c r="H43" s="1212"/>
      <c r="I43" s="86">
        <v>5423</v>
      </c>
      <c r="J43" s="87">
        <v>5422</v>
      </c>
      <c r="K43" s="87">
        <v>5031</v>
      </c>
      <c r="L43" s="87">
        <v>4596</v>
      </c>
      <c r="M43" s="88">
        <v>4386</v>
      </c>
    </row>
    <row r="44" spans="2:13" ht="27.75" customHeight="1" x14ac:dyDescent="0.15">
      <c r="B44" s="1205"/>
      <c r="C44" s="1206"/>
      <c r="D44" s="85"/>
      <c r="E44" s="1211" t="s">
        <v>28</v>
      </c>
      <c r="F44" s="1211"/>
      <c r="G44" s="1211"/>
      <c r="H44" s="1212"/>
      <c r="I44" s="86">
        <v>91</v>
      </c>
      <c r="J44" s="87">
        <v>83</v>
      </c>
      <c r="K44" s="87">
        <v>333</v>
      </c>
      <c r="L44" s="87">
        <v>355</v>
      </c>
      <c r="M44" s="88">
        <v>654</v>
      </c>
    </row>
    <row r="45" spans="2:13" ht="27.75" customHeight="1" x14ac:dyDescent="0.15">
      <c r="B45" s="1205"/>
      <c r="C45" s="1206"/>
      <c r="D45" s="85"/>
      <c r="E45" s="1211" t="s">
        <v>29</v>
      </c>
      <c r="F45" s="1211"/>
      <c r="G45" s="1211"/>
      <c r="H45" s="1212"/>
      <c r="I45" s="86">
        <v>4192</v>
      </c>
      <c r="J45" s="87">
        <v>3678</v>
      </c>
      <c r="K45" s="87">
        <v>3322</v>
      </c>
      <c r="L45" s="87">
        <v>2743</v>
      </c>
      <c r="M45" s="88">
        <v>2840</v>
      </c>
    </row>
    <row r="46" spans="2:13" ht="27.75" customHeight="1" x14ac:dyDescent="0.15">
      <c r="B46" s="1205"/>
      <c r="C46" s="1206"/>
      <c r="D46" s="89"/>
      <c r="E46" s="1211" t="s">
        <v>30</v>
      </c>
      <c r="F46" s="1211"/>
      <c r="G46" s="1211"/>
      <c r="H46" s="1212"/>
      <c r="I46" s="86" t="s">
        <v>483</v>
      </c>
      <c r="J46" s="87" t="s">
        <v>483</v>
      </c>
      <c r="K46" s="87" t="s">
        <v>483</v>
      </c>
      <c r="L46" s="87" t="s">
        <v>483</v>
      </c>
      <c r="M46" s="88" t="s">
        <v>483</v>
      </c>
    </row>
    <row r="47" spans="2:13" ht="27.75" customHeight="1" x14ac:dyDescent="0.15">
      <c r="B47" s="1205"/>
      <c r="C47" s="1206"/>
      <c r="D47" s="90"/>
      <c r="E47" s="1213" t="s">
        <v>31</v>
      </c>
      <c r="F47" s="1214"/>
      <c r="G47" s="1214"/>
      <c r="H47" s="1215"/>
      <c r="I47" s="86" t="s">
        <v>483</v>
      </c>
      <c r="J47" s="87" t="s">
        <v>483</v>
      </c>
      <c r="K47" s="87" t="s">
        <v>483</v>
      </c>
      <c r="L47" s="87" t="s">
        <v>483</v>
      </c>
      <c r="M47" s="88" t="s">
        <v>483</v>
      </c>
    </row>
    <row r="48" spans="2:13" ht="27.75" customHeight="1" x14ac:dyDescent="0.15">
      <c r="B48" s="1205"/>
      <c r="C48" s="1206"/>
      <c r="D48" s="85"/>
      <c r="E48" s="1211" t="s">
        <v>32</v>
      </c>
      <c r="F48" s="1211"/>
      <c r="G48" s="1211"/>
      <c r="H48" s="1212"/>
      <c r="I48" s="86" t="s">
        <v>483</v>
      </c>
      <c r="J48" s="87" t="s">
        <v>483</v>
      </c>
      <c r="K48" s="87" t="s">
        <v>483</v>
      </c>
      <c r="L48" s="87" t="s">
        <v>483</v>
      </c>
      <c r="M48" s="88" t="s">
        <v>483</v>
      </c>
    </row>
    <row r="49" spans="2:13" ht="27.75" customHeight="1" x14ac:dyDescent="0.15">
      <c r="B49" s="1207"/>
      <c r="C49" s="1208"/>
      <c r="D49" s="85"/>
      <c r="E49" s="1211" t="s">
        <v>33</v>
      </c>
      <c r="F49" s="1211"/>
      <c r="G49" s="1211"/>
      <c r="H49" s="1212"/>
      <c r="I49" s="86" t="s">
        <v>483</v>
      </c>
      <c r="J49" s="87" t="s">
        <v>483</v>
      </c>
      <c r="K49" s="87" t="s">
        <v>483</v>
      </c>
      <c r="L49" s="87" t="s">
        <v>483</v>
      </c>
      <c r="M49" s="88" t="s">
        <v>483</v>
      </c>
    </row>
    <row r="50" spans="2:13" ht="27.75" customHeight="1" x14ac:dyDescent="0.15">
      <c r="B50" s="1216" t="s">
        <v>34</v>
      </c>
      <c r="C50" s="1217"/>
      <c r="D50" s="91"/>
      <c r="E50" s="1211" t="s">
        <v>35</v>
      </c>
      <c r="F50" s="1211"/>
      <c r="G50" s="1211"/>
      <c r="H50" s="1212"/>
      <c r="I50" s="86">
        <v>14107</v>
      </c>
      <c r="J50" s="87">
        <v>12929</v>
      </c>
      <c r="K50" s="87">
        <v>6269</v>
      </c>
      <c r="L50" s="87">
        <v>6711</v>
      </c>
      <c r="M50" s="88">
        <v>7368</v>
      </c>
    </row>
    <row r="51" spans="2:13" ht="27.75" customHeight="1" x14ac:dyDescent="0.15">
      <c r="B51" s="1205"/>
      <c r="C51" s="1206"/>
      <c r="D51" s="85"/>
      <c r="E51" s="1211" t="s">
        <v>36</v>
      </c>
      <c r="F51" s="1211"/>
      <c r="G51" s="1211"/>
      <c r="H51" s="1212"/>
      <c r="I51" s="86">
        <v>7813</v>
      </c>
      <c r="J51" s="87">
        <v>7948</v>
      </c>
      <c r="K51" s="87">
        <v>7409</v>
      </c>
      <c r="L51" s="87">
        <v>7089</v>
      </c>
      <c r="M51" s="88">
        <v>6383</v>
      </c>
    </row>
    <row r="52" spans="2:13" ht="27.75" customHeight="1" x14ac:dyDescent="0.15">
      <c r="B52" s="1207"/>
      <c r="C52" s="1208"/>
      <c r="D52" s="85"/>
      <c r="E52" s="1211" t="s">
        <v>37</v>
      </c>
      <c r="F52" s="1211"/>
      <c r="G52" s="1211"/>
      <c r="H52" s="1212"/>
      <c r="I52" s="86">
        <v>25081</v>
      </c>
      <c r="J52" s="87">
        <v>24781</v>
      </c>
      <c r="K52" s="87">
        <v>24693</v>
      </c>
      <c r="L52" s="87">
        <v>24627</v>
      </c>
      <c r="M52" s="88">
        <v>23872</v>
      </c>
    </row>
    <row r="53" spans="2:13" ht="27.75" customHeight="1" thickBot="1" x14ac:dyDescent="0.2">
      <c r="B53" s="1218" t="s">
        <v>21</v>
      </c>
      <c r="C53" s="1219"/>
      <c r="D53" s="92"/>
      <c r="E53" s="1220" t="s">
        <v>38</v>
      </c>
      <c r="F53" s="1220"/>
      <c r="G53" s="1220"/>
      <c r="H53" s="1221"/>
      <c r="I53" s="93">
        <v>-6841</v>
      </c>
      <c r="J53" s="94">
        <v>-6801</v>
      </c>
      <c r="K53" s="94">
        <v>-924</v>
      </c>
      <c r="L53" s="94">
        <v>-2314</v>
      </c>
      <c r="M53" s="95">
        <v>-2419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6"/>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5"/>
      <c r="H50" s="1246"/>
      <c r="I50" s="1246"/>
      <c r="J50" s="1247"/>
      <c r="K50" s="356" t="s">
        <v>523</v>
      </c>
      <c r="L50" s="356" t="s">
        <v>524</v>
      </c>
      <c r="M50" s="356" t="s">
        <v>525</v>
      </c>
      <c r="N50" s="356" t="s">
        <v>526</v>
      </c>
      <c r="O50" s="356" t="s">
        <v>527</v>
      </c>
    </row>
    <row r="51" spans="1:17" x14ac:dyDescent="0.15">
      <c r="B51" s="250"/>
      <c r="C51" s="246"/>
      <c r="D51" s="246"/>
      <c r="E51" s="246"/>
      <c r="F51" s="246"/>
      <c r="G51" s="1248" t="s">
        <v>554</v>
      </c>
      <c r="H51" s="1249"/>
      <c r="I51" s="1254" t="s">
        <v>555</v>
      </c>
      <c r="J51" s="1254"/>
      <c r="K51" s="1256"/>
      <c r="L51" s="1256"/>
      <c r="M51" s="1256"/>
      <c r="N51" s="1256"/>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556</v>
      </c>
      <c r="J53" s="1234"/>
      <c r="K53" s="1257"/>
      <c r="L53" s="1257"/>
      <c r="M53" s="1257"/>
      <c r="N53" s="1257"/>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557</v>
      </c>
      <c r="H55" s="1229"/>
      <c r="I55" s="1234" t="s">
        <v>555</v>
      </c>
      <c r="J55" s="1234"/>
      <c r="K55" s="1256"/>
      <c r="L55" s="1256"/>
      <c r="M55" s="1256"/>
      <c r="N55" s="1256"/>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556</v>
      </c>
      <c r="J57" s="1224"/>
      <c r="K57" s="1257"/>
      <c r="L57" s="1257"/>
      <c r="M57" s="1257"/>
      <c r="N57" s="1257"/>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6" t="s">
        <v>559</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5"/>
      <c r="H72" s="1246"/>
      <c r="I72" s="1246"/>
      <c r="J72" s="1247"/>
      <c r="K72" s="356" t="s">
        <v>523</v>
      </c>
      <c r="L72" s="356" t="s">
        <v>524</v>
      </c>
      <c r="M72" s="356" t="s">
        <v>525</v>
      </c>
      <c r="N72" s="356" t="s">
        <v>526</v>
      </c>
      <c r="O72" s="356" t="s">
        <v>527</v>
      </c>
    </row>
    <row r="73" spans="2:30" x14ac:dyDescent="0.15">
      <c r="B73" s="250"/>
      <c r="C73" s="246"/>
      <c r="D73" s="246"/>
      <c r="E73" s="246"/>
      <c r="F73" s="246"/>
      <c r="G73" s="1248" t="s">
        <v>554</v>
      </c>
      <c r="H73" s="1249"/>
      <c r="I73" s="1254" t="s">
        <v>555</v>
      </c>
      <c r="J73" s="1254"/>
      <c r="K73" s="1235"/>
      <c r="L73" s="1235"/>
      <c r="M73" s="1222"/>
      <c r="N73" s="1222"/>
      <c r="O73" s="1222"/>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561</v>
      </c>
      <c r="J75" s="1234"/>
      <c r="K75" s="1226">
        <v>-0.5</v>
      </c>
      <c r="L75" s="1226">
        <v>-1.6</v>
      </c>
      <c r="M75" s="1226">
        <v>-1.9</v>
      </c>
      <c r="N75" s="1226">
        <v>-1.3</v>
      </c>
      <c r="O75" s="1226">
        <v>-0.8</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557</v>
      </c>
      <c r="H77" s="1229"/>
      <c r="I77" s="1234" t="s">
        <v>555</v>
      </c>
      <c r="J77" s="1234"/>
      <c r="K77" s="1235">
        <v>52.6</v>
      </c>
      <c r="L77" s="1235">
        <v>41.3</v>
      </c>
      <c r="M77" s="1222">
        <v>33</v>
      </c>
      <c r="N77" s="1222">
        <v>37.299999999999997</v>
      </c>
      <c r="O77" s="1222">
        <v>33.1</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561</v>
      </c>
      <c r="J79" s="1224"/>
      <c r="K79" s="1225">
        <v>10.4</v>
      </c>
      <c r="L79" s="1225">
        <v>9.6</v>
      </c>
      <c r="M79" s="1225">
        <v>8.5</v>
      </c>
      <c r="N79" s="1225">
        <v>7.8</v>
      </c>
      <c r="O79" s="1225">
        <v>7.5</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43129</v>
      </c>
      <c r="E3" s="118"/>
      <c r="F3" s="119">
        <v>52678</v>
      </c>
      <c r="G3" s="120"/>
      <c r="H3" s="121"/>
    </row>
    <row r="4" spans="1:8" x14ac:dyDescent="0.15">
      <c r="A4" s="122"/>
      <c r="B4" s="123"/>
      <c r="C4" s="124"/>
      <c r="D4" s="125">
        <v>28913</v>
      </c>
      <c r="E4" s="126"/>
      <c r="F4" s="127">
        <v>30185</v>
      </c>
      <c r="G4" s="128"/>
      <c r="H4" s="129"/>
    </row>
    <row r="5" spans="1:8" x14ac:dyDescent="0.15">
      <c r="A5" s="110" t="s">
        <v>517</v>
      </c>
      <c r="B5" s="115"/>
      <c r="C5" s="116"/>
      <c r="D5" s="117">
        <v>34918</v>
      </c>
      <c r="E5" s="118"/>
      <c r="F5" s="119">
        <v>69560</v>
      </c>
      <c r="G5" s="120"/>
      <c r="H5" s="121"/>
    </row>
    <row r="6" spans="1:8" x14ac:dyDescent="0.15">
      <c r="A6" s="122"/>
      <c r="B6" s="123"/>
      <c r="C6" s="124"/>
      <c r="D6" s="125">
        <v>24592</v>
      </c>
      <c r="E6" s="126"/>
      <c r="F6" s="127">
        <v>35305</v>
      </c>
      <c r="G6" s="128"/>
      <c r="H6" s="129"/>
    </row>
    <row r="7" spans="1:8" x14ac:dyDescent="0.15">
      <c r="A7" s="110" t="s">
        <v>518</v>
      </c>
      <c r="B7" s="115"/>
      <c r="C7" s="116"/>
      <c r="D7" s="117">
        <v>37086</v>
      </c>
      <c r="E7" s="118"/>
      <c r="F7" s="119">
        <v>65988</v>
      </c>
      <c r="G7" s="120"/>
      <c r="H7" s="121"/>
    </row>
    <row r="8" spans="1:8" x14ac:dyDescent="0.15">
      <c r="A8" s="122"/>
      <c r="B8" s="123"/>
      <c r="C8" s="124"/>
      <c r="D8" s="125">
        <v>22639</v>
      </c>
      <c r="E8" s="126"/>
      <c r="F8" s="127">
        <v>36473</v>
      </c>
      <c r="G8" s="128"/>
      <c r="H8" s="129"/>
    </row>
    <row r="9" spans="1:8" x14ac:dyDescent="0.15">
      <c r="A9" s="110" t="s">
        <v>519</v>
      </c>
      <c r="B9" s="115"/>
      <c r="C9" s="116"/>
      <c r="D9" s="117">
        <v>35684</v>
      </c>
      <c r="E9" s="118"/>
      <c r="F9" s="119">
        <v>54227</v>
      </c>
      <c r="G9" s="120"/>
      <c r="H9" s="121"/>
    </row>
    <row r="10" spans="1:8" x14ac:dyDescent="0.15">
      <c r="A10" s="122"/>
      <c r="B10" s="123"/>
      <c r="C10" s="124"/>
      <c r="D10" s="125">
        <v>25140</v>
      </c>
      <c r="E10" s="126"/>
      <c r="F10" s="127">
        <v>29694</v>
      </c>
      <c r="G10" s="128"/>
      <c r="H10" s="129"/>
    </row>
    <row r="11" spans="1:8" x14ac:dyDescent="0.15">
      <c r="A11" s="110" t="s">
        <v>520</v>
      </c>
      <c r="B11" s="115"/>
      <c r="C11" s="116"/>
      <c r="D11" s="117">
        <v>32991</v>
      </c>
      <c r="E11" s="118"/>
      <c r="F11" s="119">
        <v>57295</v>
      </c>
      <c r="G11" s="120"/>
      <c r="H11" s="121"/>
    </row>
    <row r="12" spans="1:8" x14ac:dyDescent="0.15">
      <c r="A12" s="122"/>
      <c r="B12" s="123"/>
      <c r="C12" s="130"/>
      <c r="D12" s="125">
        <v>22786</v>
      </c>
      <c r="E12" s="126"/>
      <c r="F12" s="127">
        <v>32771</v>
      </c>
      <c r="G12" s="128"/>
      <c r="H12" s="129"/>
    </row>
    <row r="13" spans="1:8" x14ac:dyDescent="0.15">
      <c r="A13" s="110"/>
      <c r="B13" s="115"/>
      <c r="C13" s="131"/>
      <c r="D13" s="132">
        <v>36762</v>
      </c>
      <c r="E13" s="133"/>
      <c r="F13" s="134">
        <v>59950</v>
      </c>
      <c r="G13" s="135"/>
      <c r="H13" s="121"/>
    </row>
    <row r="14" spans="1:8" x14ac:dyDescent="0.15">
      <c r="A14" s="122"/>
      <c r="B14" s="123"/>
      <c r="C14" s="124"/>
      <c r="D14" s="125">
        <v>24814</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14.62</v>
      </c>
      <c r="C19" s="136">
        <f>ROUND(VALUE(SUBSTITUTE(実質収支比率等に係る経年分析!G$48,"▲","-")),2)</f>
        <v>11.62</v>
      </c>
      <c r="D19" s="136">
        <f>ROUND(VALUE(SUBSTITUTE(実質収支比率等に係る経年分析!H$48,"▲","-")),2)</f>
        <v>12.04</v>
      </c>
      <c r="E19" s="136">
        <f>ROUND(VALUE(SUBSTITUTE(実質収支比率等に係る経年分析!I$48,"▲","-")),2)</f>
        <v>12.43</v>
      </c>
      <c r="F19" s="136">
        <f>ROUND(VALUE(SUBSTITUTE(実質収支比率等に係る経年分析!J$48,"▲","-")),2)</f>
        <v>12.64</v>
      </c>
    </row>
    <row r="20" spans="1:11" x14ac:dyDescent="0.15">
      <c r="A20" s="136" t="s">
        <v>43</v>
      </c>
      <c r="B20" s="136">
        <f>ROUND(VALUE(SUBSTITUTE(実質収支比率等に係る経年分析!F$47,"▲","-")),2)</f>
        <v>16.95</v>
      </c>
      <c r="C20" s="136">
        <f>ROUND(VALUE(SUBSTITUTE(実質収支比率等に係る経年分析!G$47,"▲","-")),2)</f>
        <v>18.47</v>
      </c>
      <c r="D20" s="136">
        <f>ROUND(VALUE(SUBSTITUTE(実質収支比率等に係る経年分析!H$47,"▲","-")),2)</f>
        <v>19.309999999999999</v>
      </c>
      <c r="E20" s="136">
        <f>ROUND(VALUE(SUBSTITUTE(実質収支比率等に係る経年分析!I$47,"▲","-")),2)</f>
        <v>18.98</v>
      </c>
      <c r="F20" s="136">
        <f>ROUND(VALUE(SUBSTITUTE(実質収支比率等に係る経年分析!J$47,"▲","-")),2)</f>
        <v>19.510000000000002</v>
      </c>
    </row>
    <row r="21" spans="1:11" x14ac:dyDescent="0.15">
      <c r="A21" s="136" t="s">
        <v>44</v>
      </c>
      <c r="B21" s="136">
        <f>IF(ISNUMBER(VALUE(SUBSTITUTE(実質収支比率等に係る経年分析!F$49,"▲","-"))),ROUND(VALUE(SUBSTITUTE(実質収支比率等に係る経年分析!F$49,"▲","-")),2),NA())</f>
        <v>12.19</v>
      </c>
      <c r="C21" s="136">
        <f>IF(ISNUMBER(VALUE(SUBSTITUTE(実質収支比率等に係る経年分析!G$49,"▲","-"))),ROUND(VALUE(SUBSTITUTE(実質収支比率等に係る経年分析!G$49,"▲","-")),2),NA())</f>
        <v>-5.66</v>
      </c>
      <c r="D21" s="136">
        <f>IF(ISNUMBER(VALUE(SUBSTITUTE(実質収支比率等に係る経年分析!H$49,"▲","-"))),ROUND(VALUE(SUBSTITUTE(実質収支比率等に係る経年分析!H$49,"▲","-")),2),NA())</f>
        <v>1.24</v>
      </c>
      <c r="E21" s="136">
        <f>IF(ISNUMBER(VALUE(SUBSTITUTE(実質収支比率等に係る経年分析!I$49,"▲","-"))),ROUND(VALUE(SUBSTITUTE(実質収支比率等に係る経年分析!I$49,"▲","-")),2),NA())</f>
        <v>0.95</v>
      </c>
      <c r="F21" s="136">
        <f>IF(ISNUMBER(VALUE(SUBSTITUTE(実質収支比率等に係る経年分析!J$49,"▲","-"))),ROUND(VALUE(SUBSTITUTE(実質収支比率等に係る経年分析!J$49,"▲","-")),2),NA())</f>
        <v>0.56999999999999995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5.81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11.39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0.66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0.98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1.17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0.61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0.84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0.95</v>
      </c>
    </row>
    <row r="30" spans="1:11" x14ac:dyDescent="0.15">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6.04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7.32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5.41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1.1499999999999999</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v>
      </c>
    </row>
    <row r="33" spans="1:16" x14ac:dyDescent="0.15">
      <c r="A33" s="137" t="str">
        <f>IF(連結実質赤字比率に係る赤字・黒字の構成分析!C$37="",NA(),連結実質赤字比率に係る赤字・黒字の構成分析!C$37)</f>
        <v>公共用地対策事業特別会計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9.2200000000000006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9.4600000000000009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8.1999999999999993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9.0500000000000007</v>
      </c>
    </row>
    <row r="36" spans="1:16" x14ac:dyDescent="0.15">
      <c r="A36" s="137" t="str">
        <f>IF(連結実質赤字比率に係る赤字・黒字の構成分析!C$34="",NA(),連結実質赤字比率に係る赤字・黒字の構成分析!C$34)</f>
        <v>モーターボート競走事業会計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68.56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3307</v>
      </c>
      <c r="E42" s="138"/>
      <c r="F42" s="138"/>
      <c r="G42" s="138">
        <f>'実質公債費比率（分子）の構造'!L$52</f>
        <v>3397</v>
      </c>
      <c r="H42" s="138"/>
      <c r="I42" s="138"/>
      <c r="J42" s="138">
        <f>'実質公債費比率（分子）の構造'!M$52</f>
        <v>3374</v>
      </c>
      <c r="K42" s="138"/>
      <c r="L42" s="138"/>
      <c r="M42" s="138">
        <f>'実質公債費比率（分子）の構造'!N$52</f>
        <v>3233</v>
      </c>
      <c r="N42" s="138"/>
      <c r="O42" s="138"/>
      <c r="P42" s="138">
        <f>'実質公債費比率（分子）の構造'!O$52</f>
        <v>3343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v>
      </c>
      <c r="C45" s="138"/>
      <c r="D45" s="138"/>
      <c r="E45" s="138">
        <f>'実質公債費比率（分子）の構造'!L$49</f>
        <v>9</v>
      </c>
      <c r="F45" s="138"/>
      <c r="G45" s="138"/>
      <c r="H45" s="138">
        <f>'実質公債費比率（分子）の構造'!M$49</f>
        <v>9</v>
      </c>
      <c r="I45" s="138"/>
      <c r="J45" s="138"/>
      <c r="K45" s="138">
        <f>'実質公債費比率（分子）の構造'!N$49</f>
        <v>8</v>
      </c>
      <c r="L45" s="138"/>
      <c r="M45" s="138"/>
      <c r="N45" s="138">
        <f>'実質公債費比率（分子）の構造'!O$49</f>
        <v>52</v>
      </c>
      <c r="O45" s="138"/>
      <c r="P45" s="138"/>
    </row>
    <row r="46" spans="1:16" x14ac:dyDescent="0.15">
      <c r="A46" s="138" t="s">
        <v>55</v>
      </c>
      <c r="B46" s="138">
        <f>'実質公債費比率（分子）の構造'!K$48</f>
        <v>7</v>
      </c>
      <c r="C46" s="138"/>
      <c r="D46" s="138"/>
      <c r="E46" s="138">
        <f>'実質公債費比率（分子）の構造'!L$48</f>
        <v>6</v>
      </c>
      <c r="F46" s="138"/>
      <c r="G46" s="138"/>
      <c r="H46" s="138">
        <f>'実質公債費比率（分子）の構造'!M$48</f>
        <v>0</v>
      </c>
      <c r="I46" s="138"/>
      <c r="J46" s="138"/>
      <c r="K46" s="138">
        <f>'実質公債費比率（分子）の構造'!N$48</f>
        <v>1</v>
      </c>
      <c r="L46" s="138"/>
      <c r="M46" s="138"/>
      <c r="N46" s="138">
        <f>'実質公債費比率（分子）の構造'!O$48</f>
        <v>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2931</v>
      </c>
      <c r="C49" s="138"/>
      <c r="D49" s="138"/>
      <c r="E49" s="138">
        <f>'実質公債費比率（分子）の構造'!L$45</f>
        <v>3106</v>
      </c>
      <c r="F49" s="138"/>
      <c r="G49" s="138"/>
      <c r="H49" s="138">
        <f>'実質公債費比率（分子）の構造'!M$45</f>
        <v>3166</v>
      </c>
      <c r="I49" s="138"/>
      <c r="J49" s="138"/>
      <c r="K49" s="138">
        <f>'実質公債費比率（分子）の構造'!N$45</f>
        <v>3117</v>
      </c>
      <c r="L49" s="138"/>
      <c r="M49" s="138"/>
      <c r="N49" s="138">
        <f>'実質公債費比率（分子）の構造'!O$45</f>
        <v>3241</v>
      </c>
      <c r="O49" s="138"/>
      <c r="P49" s="138"/>
    </row>
    <row r="50" spans="1:16" x14ac:dyDescent="0.15">
      <c r="A50" s="138" t="s">
        <v>59</v>
      </c>
      <c r="B50" s="138" t="e">
        <f>NA()</f>
        <v>#N/A</v>
      </c>
      <c r="C50" s="138">
        <f>IF(ISNUMBER('実質公債費比率（分子）の構造'!K$53),'実質公債費比率（分子）の構造'!K$53,NA())</f>
        <v>-360</v>
      </c>
      <c r="D50" s="138" t="e">
        <f>NA()</f>
        <v>#N/A</v>
      </c>
      <c r="E50" s="138" t="e">
        <f>NA()</f>
        <v>#N/A</v>
      </c>
      <c r="F50" s="138">
        <f>IF(ISNUMBER('実質公債費比率（分子）の構造'!L$53),'実質公債費比率（分子）の構造'!L$53,NA())</f>
        <v>-276</v>
      </c>
      <c r="G50" s="138" t="e">
        <f>NA()</f>
        <v>#N/A</v>
      </c>
      <c r="H50" s="138" t="e">
        <f>NA()</f>
        <v>#N/A</v>
      </c>
      <c r="I50" s="138">
        <f>IF(ISNUMBER('実質公債費比率（分子）の構造'!M$53),'実質公債費比率（分子）の構造'!M$53,NA())</f>
        <v>-199</v>
      </c>
      <c r="J50" s="138" t="e">
        <f>NA()</f>
        <v>#N/A</v>
      </c>
      <c r="K50" s="138" t="e">
        <f>NA()</f>
        <v>#N/A</v>
      </c>
      <c r="L50" s="138">
        <f>IF(ISNUMBER('実質公債費比率（分子）の構造'!N$53),'実質公債費比率（分子）の構造'!N$53,NA())</f>
        <v>-107</v>
      </c>
      <c r="M50" s="138" t="e">
        <f>NA()</f>
        <v>#N/A</v>
      </c>
      <c r="N50" s="138" t="e">
        <f>NA()</f>
        <v>#N/A</v>
      </c>
      <c r="O50" s="138">
        <f>IF(ISNUMBER('実質公債費比率（分子）の構造'!O$53),'実質公債費比率（分子）の構造'!O$53,NA())</f>
        <v>-44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25081</v>
      </c>
      <c r="E56" s="137"/>
      <c r="F56" s="137"/>
      <c r="G56" s="137">
        <f>'将来負担比率（分子）の構造'!J$52</f>
        <v>24781</v>
      </c>
      <c r="H56" s="137"/>
      <c r="I56" s="137"/>
      <c r="J56" s="137">
        <f>'将来負担比率（分子）の構造'!K$52</f>
        <v>24693</v>
      </c>
      <c r="K56" s="137"/>
      <c r="L56" s="137"/>
      <c r="M56" s="137">
        <f>'将来負担比率（分子）の構造'!L$52</f>
        <v>24627</v>
      </c>
      <c r="N56" s="137"/>
      <c r="O56" s="137"/>
      <c r="P56" s="137">
        <f>'将来負担比率（分子）の構造'!M$52</f>
        <v>23872</v>
      </c>
    </row>
    <row r="57" spans="1:16" x14ac:dyDescent="0.15">
      <c r="A57" s="137" t="s">
        <v>36</v>
      </c>
      <c r="B57" s="137"/>
      <c r="C57" s="137"/>
      <c r="D57" s="137">
        <f>'将来負担比率（分子）の構造'!I$51</f>
        <v>7813</v>
      </c>
      <c r="E57" s="137"/>
      <c r="F57" s="137"/>
      <c r="G57" s="137">
        <f>'将来負担比率（分子）の構造'!J$51</f>
        <v>7948</v>
      </c>
      <c r="H57" s="137"/>
      <c r="I57" s="137"/>
      <c r="J57" s="137">
        <f>'将来負担比率（分子）の構造'!K$51</f>
        <v>7409</v>
      </c>
      <c r="K57" s="137"/>
      <c r="L57" s="137"/>
      <c r="M57" s="137">
        <f>'将来負担比率（分子）の構造'!L$51</f>
        <v>7089</v>
      </c>
      <c r="N57" s="137"/>
      <c r="O57" s="137"/>
      <c r="P57" s="137">
        <f>'将来負担比率（分子）の構造'!M$51</f>
        <v>6383</v>
      </c>
    </row>
    <row r="58" spans="1:16" x14ac:dyDescent="0.15">
      <c r="A58" s="137" t="s">
        <v>35</v>
      </c>
      <c r="B58" s="137"/>
      <c r="C58" s="137"/>
      <c r="D58" s="137">
        <f>'将来負担比率（分子）の構造'!I$50</f>
        <v>14107</v>
      </c>
      <c r="E58" s="137"/>
      <c r="F58" s="137"/>
      <c r="G58" s="137">
        <f>'将来負担比率（分子）の構造'!J$50</f>
        <v>12929</v>
      </c>
      <c r="H58" s="137"/>
      <c r="I58" s="137"/>
      <c r="J58" s="137">
        <f>'将来負担比率（分子）の構造'!K$50</f>
        <v>6269</v>
      </c>
      <c r="K58" s="137"/>
      <c r="L58" s="137"/>
      <c r="M58" s="137">
        <f>'将来負担比率（分子）の構造'!L$50</f>
        <v>6711</v>
      </c>
      <c r="N58" s="137"/>
      <c r="O58" s="137"/>
      <c r="P58" s="137">
        <f>'将来負担比率（分子）の構造'!M$50</f>
        <v>7368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4192</v>
      </c>
      <c r="C62" s="137"/>
      <c r="D62" s="137"/>
      <c r="E62" s="137">
        <f>'将来負担比率（分子）の構造'!J$45</f>
        <v>3678</v>
      </c>
      <c r="F62" s="137"/>
      <c r="G62" s="137"/>
      <c r="H62" s="137">
        <f>'将来負担比率（分子）の構造'!K$45</f>
        <v>3322</v>
      </c>
      <c r="I62" s="137"/>
      <c r="J62" s="137"/>
      <c r="K62" s="137">
        <f>'将来負担比率（分子）の構造'!L$45</f>
        <v>2743</v>
      </c>
      <c r="L62" s="137"/>
      <c r="M62" s="137"/>
      <c r="N62" s="137">
        <f>'将来負担比率（分子）の構造'!M$45</f>
        <v>2840</v>
      </c>
      <c r="O62" s="137"/>
      <c r="P62" s="137"/>
    </row>
    <row r="63" spans="1:16" x14ac:dyDescent="0.15">
      <c r="A63" s="137" t="s">
        <v>28</v>
      </c>
      <c r="B63" s="137">
        <f>'将来負担比率（分子）の構造'!I$44</f>
        <v>91</v>
      </c>
      <c r="C63" s="137"/>
      <c r="D63" s="137"/>
      <c r="E63" s="137">
        <f>'将来負担比率（分子）の構造'!J$44</f>
        <v>83</v>
      </c>
      <c r="F63" s="137"/>
      <c r="G63" s="137"/>
      <c r="H63" s="137">
        <f>'将来負担比率（分子）の構造'!K$44</f>
        <v>333</v>
      </c>
      <c r="I63" s="137"/>
      <c r="J63" s="137"/>
      <c r="K63" s="137">
        <f>'将来負担比率（分子）の構造'!L$44</f>
        <v>355</v>
      </c>
      <c r="L63" s="137"/>
      <c r="M63" s="137"/>
      <c r="N63" s="137">
        <f>'将来負担比率（分子）の構造'!M$44</f>
        <v>654</v>
      </c>
      <c r="O63" s="137"/>
      <c r="P63" s="137"/>
    </row>
    <row r="64" spans="1:16" x14ac:dyDescent="0.15">
      <c r="A64" s="137" t="s">
        <v>27</v>
      </c>
      <c r="B64" s="137">
        <f>'将来負担比率（分子）の構造'!I$43</f>
        <v>5423</v>
      </c>
      <c r="C64" s="137"/>
      <c r="D64" s="137"/>
      <c r="E64" s="137">
        <f>'将来負担比率（分子）の構造'!J$43</f>
        <v>5422</v>
      </c>
      <c r="F64" s="137"/>
      <c r="G64" s="137"/>
      <c r="H64" s="137">
        <f>'将来負担比率（分子）の構造'!K$43</f>
        <v>5031</v>
      </c>
      <c r="I64" s="137"/>
      <c r="J64" s="137"/>
      <c r="K64" s="137">
        <f>'将来負担比率（分子）の構造'!L$43</f>
        <v>4596</v>
      </c>
      <c r="L64" s="137"/>
      <c r="M64" s="137"/>
      <c r="N64" s="137">
        <f>'将来負担比率（分子）の構造'!M$43</f>
        <v>4386</v>
      </c>
      <c r="O64" s="137"/>
      <c r="P64" s="137"/>
    </row>
    <row r="65" spans="1:16" x14ac:dyDescent="0.15">
      <c r="A65" s="137" t="s">
        <v>26</v>
      </c>
      <c r="B65" s="137" t="str">
        <f>'将来負担比率（分子）の構造'!I$42</f>
        <v>-</v>
      </c>
      <c r="C65" s="137"/>
      <c r="D65" s="137"/>
      <c r="E65" s="137">
        <f>'将来負担比率（分子）の構造'!J$42</f>
        <v>55</v>
      </c>
      <c r="F65" s="137"/>
      <c r="G65" s="137"/>
      <c r="H65" s="137">
        <f>'将来負担比率（分子）の構造'!K$42</f>
        <v>52</v>
      </c>
      <c r="I65" s="137"/>
      <c r="J65" s="137"/>
      <c r="K65" s="137">
        <f>'将来負担比率（分子）の構造'!L$42</f>
        <v>271</v>
      </c>
      <c r="L65" s="137"/>
      <c r="M65" s="137"/>
      <c r="N65" s="137">
        <f>'将来負担比率（分子）の構造'!M$42</f>
        <v>267</v>
      </c>
      <c r="O65" s="137"/>
      <c r="P65" s="137"/>
    </row>
    <row r="66" spans="1:16" x14ac:dyDescent="0.15">
      <c r="A66" s="137" t="s">
        <v>25</v>
      </c>
      <c r="B66" s="137">
        <f>'将来負担比率（分子）の構造'!I$41</f>
        <v>30454</v>
      </c>
      <c r="C66" s="137"/>
      <c r="D66" s="137"/>
      <c r="E66" s="137">
        <f>'将来負担比率（分子）の構造'!J$41</f>
        <v>29619</v>
      </c>
      <c r="F66" s="137"/>
      <c r="G66" s="137"/>
      <c r="H66" s="137">
        <f>'将来負担比率（分子）の構造'!K$41</f>
        <v>28709</v>
      </c>
      <c r="I66" s="137"/>
      <c r="J66" s="137"/>
      <c r="K66" s="137">
        <f>'将来負担比率（分子）の構造'!L$41</f>
        <v>28148</v>
      </c>
      <c r="L66" s="137"/>
      <c r="M66" s="137"/>
      <c r="N66" s="137">
        <f>'将来負担比率（分子）の構造'!M$41</f>
        <v>27056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2018-04-20T04:04:40Z</cp:lastPrinted>
  <dcterms:created xsi:type="dcterms:W3CDTF">2018-01-24T05:14:49Z</dcterms:created>
  <dcterms:modified xsi:type="dcterms:W3CDTF">2018-10-23T02:53:17Z</dcterms:modified>
  <cp:category/>
</cp:coreProperties>
</file>