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19200" windowHeight="115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BE35" i="9"/>
  <c r="AM35" i="9"/>
  <c r="C35" i="9"/>
  <c r="C36" i="9" s="1"/>
  <c r="U34" i="9" s="1"/>
  <c r="U35" i="9" s="1"/>
  <c r="U36" i="9" s="1"/>
  <c r="CO34" i="9"/>
  <c r="BW34" i="9"/>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<sst xmlns="http://schemas.openxmlformats.org/spreadsheetml/2006/main" count="1088" uniqueCount="569">
  <si>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</si>
  <si>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</si>
  <si>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</si>
  <si>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</si>
  <si>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</si>
  <si>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</si>
  <si>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</si>
  <si>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</si>
  <si>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</si>
  <si>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</si>
  <si>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</si>
  <si>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</si>
  <si>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</si>
  <si>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</si>
  <si>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</si>
  <si>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</si>
  <si>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</si>
  <si>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</si>
  <si>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</si>
  <si>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</si>
  <si>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</si>
  <si>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</si>
  <si>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</si>
  <si>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</si>
  <si>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</si>
  <si>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</si>
  <si>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</si>
  <si>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</si>
  <si>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</si>
  <si>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</si>
  <si>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</si>
  <si>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</si>
  <si>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</si>
  <si>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</si>
  <si>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</si>
  <si>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</si>
  <si>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</si>
  <si>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</si>
  <si>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</si>
  <si>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</si>
  <si>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</si>
  <si>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</si>
  <si>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</si>
  <si>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</si>
  <si>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</si>
  <si>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</si>
  <si>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</si>
  <si>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</si>
  <si>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</si>
  <si>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</si>
  <si>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</si>
  <si>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</si>
  <si>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</si>
  <si>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</si>
  <si>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</si>
  <si>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</si>
  <si>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</si>
  <si>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</si>
  <si>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</si>
  <si>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</si>
  <si>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</si>
  <si>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</si>
  <si>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</si>
  <si>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</si>
  <si>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</si>
  <si>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</si>
  <si>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</si>
  <si>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</si>
  <si>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</si>
  <si>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</si>
  <si>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</si>
  <si>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</si>
  <si>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</si>
  <si>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</si>
  <si>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</si>
  <si>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</si>
  <si>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</si>
  <si>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</si>
  <si>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</si>
  <si>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</si>
  <si>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</si>
  <si>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</si>
  <si>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尾張旭市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</si>
  <si>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</si>
  <si>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</si>
  <si>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</si>
  <si>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</si>
  <si>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</si>
  <si>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</si>
  <si>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</si>
  <si>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</si>
  <si>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</si>
  <si>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</si>
  <si>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</si>
  <si>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</si>
  <si>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</si>
  <si>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</si>
  <si>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</si>
  <si>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</si>
  <si>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</si>
  <si>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</si>
  <si>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</si>
  <si>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</si>
  <si>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</si>
  <si>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</si>
  <si>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</si>
  <si>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</si>
  <si>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</si>
  <si>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</si>
  <si>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</si>
  <si>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</si>
  <si>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</si>
  <si>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</si>
  <si>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</si>
  <si>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</si>
  <si>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</si>
  <si>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</si>
  <si>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</si>
  <si>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</si>
  <si>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</si>
  <si>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</si>
  <si>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</si>
  <si>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</si>
  <si>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</si>
  <si>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</si>
  <si>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</si>
  <si>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</si>
  <si>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</si>
  <si>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</si>
  <si>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</si>
  <si>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</si>
  <si>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</si>
  <si>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</si>
  <si>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</si>
  <si>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</si>
  <si>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</si>
  <si>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</si>
  <si>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</si>
  <si>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</si>
  <si>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</si>
  <si>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</si>
  <si>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</si>
  <si>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</si>
  <si>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</si>
  <si>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</si>
  <si>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</si>
  <si>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</si>
  <si>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</si>
  <si>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</si>
  <si>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</si>
  <si>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</si>
  <si>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</si>
  <si>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</si>
  <si>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</si>
  <si>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</si>
  <si>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</si>
  <si>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</si>
  <si>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</si>
  <si>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</si>
  <si>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</si>
  <si>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</si>
  <si>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</si>
  <si>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</si>
  <si>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</si>
  <si>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</si>
  <si>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</si>
  <si>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</si>
  <si>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</si>
  <si>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</si>
  <si>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</si>
  <si>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</si>
  <si>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</si>
  <si>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</si>
  <si>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</si>
  <si>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</si>
  <si>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</si>
  <si>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</si>
  <si>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</si>
  <si>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</si>
  <si>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</si>
  <si>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</si>
  <si>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</si>
  <si>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</si>
  <si>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</si>
  <si>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</si>
  <si>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</si>
  <si>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</si>
  <si>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</si>
  <si>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</si>
  <si>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</si>
  <si>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</si>
  <si>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</si>
  <si>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</si>
  <si>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</si>
  <si>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</si>
  <si>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</si>
  <si>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</si>
  <si>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愛知県尾張旭市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</si>
  <si>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</si>
  <si>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</si>
  <si>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</si>
  <si>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</si>
  <si>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</si>
  <si>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</si>
  <si>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</si>
  <si>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</si>
  <si>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</si>
  <si>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</si>
  <si>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</si>
  <si>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</si>
  <si>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</si>
  <si>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</si>
  <si>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</si>
  <si>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</si>
  <si>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</si>
  <si>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</si>
  <si>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</si>
  <si>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</si>
  <si>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</si>
  <si>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</si>
  <si>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</si>
  <si>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</si>
  <si>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</si>
  <si>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</si>
  <si>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</si>
  <si>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</si>
  <si>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</si>
  <si>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</si>
  <si>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</si>
  <si>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</si>
  <si>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</si>
  <si>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</si>
  <si>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</si>
  <si>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</si>
  <si>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</si>
  <si>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</si>
  <si>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</si>
  <si>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</si>
  <si>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</si>
  <si>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</si>
  <si>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</si>
  <si>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</si>
  <si>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</si>
  <si>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</si>
  <si>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</si>
  <si>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</si>
  <si>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</si>
  <si>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</si>
  <si>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</si>
  <si>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</si>
  <si>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</si>
  <si>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</si>
  <si>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</si>
  <si>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</si>
  <si>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</si>
  <si>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</si>
  <si>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</si>
  <si>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</si>
  <si>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</si>
  <si>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</si>
  <si>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</si>
  <si>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</si>
  <si>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</si>
  <si>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</si>
  <si>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</si>
  <si>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</si>
  <si>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</si>
  <si>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</si>
  <si>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</si>
  <si>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</si>
  <si>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</si>
  <si>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</si>
  <si>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</si>
  <si>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</si>
  <si>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</si>
  <si>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</si>
  <si>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</si>
  <si>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</si>
  <si>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</si>
  <si>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</si>
  <si>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</si>
  <si>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</si>
  <si>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</si>
  <si>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</si>
  <si>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</si>
  <si>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</si>
  <si>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</si>
  <si>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</si>
  <si>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</si>
  <si>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</si>
  <si>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</si>
  <si>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</si>
  <si>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</si>
  <si>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</si>
  <si>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</si>
  <si>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</si>
  <si>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</si>
  <si>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</si>
  <si>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</si>
  <si>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</si>
  <si>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</si>
  <si>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</si>
  <si>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</si>
  <si>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</si>
  <si>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</si>
  <si>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</si>
  <si>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</si>
  <si>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</si>
  <si>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</si>
  <si>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</si>
  <si>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</si>
  <si>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</si>
  <si>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</si>
  <si>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</si>
  <si>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</si>
  <si>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</si>
  <si>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</si>
  <si>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</si>
  <si>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</si>
  <si>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</si>
  <si>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</si>
  <si>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</si>
  <si>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</si>
  <si>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</si>
  <si>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</si>
  <si>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</si>
  <si>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</si>
  <si>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</si>
  <si>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</si>
  <si>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</si>
  <si>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</si>
  <si>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</si>
  <si>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</si>
  <si>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</si>
  <si>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</si>
  <si>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</si>
  <si>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</si>
  <si>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</si>
  <si>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</si>
  <si>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</si>
  <si>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</si>
  <si>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</si>
  <si>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</si>
  <si>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</si>
  <si>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</si>
  <si>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</si>
  <si>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愛知県尾張旭市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</si>
  <si>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</si>
  <si>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</si>
  <si>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</si>
  <si>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</si>
  <si>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</si>
  <si>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</si>
  <si>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</si>
  <si>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</si>
  <si>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</si>
  <si>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</si>
  <si>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</si>
  <si>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</si>
  <si>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</si>
  <si>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</si>
  <si>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</si>
  <si>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</si>
  <si>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</si>
  <si>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</si>
  <si>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</si>
  <si>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</si>
  <si>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</si>
  <si>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旭平和墓園事業特別会計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</si>
  <si>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</si>
  <si>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</si>
  <si>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</si>
  <si>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</si>
  <si>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</si>
  <si>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</si>
  <si>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</si>
  <si>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</si>
  <si>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</si>
  <si>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</si>
  <si>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</si>
  <si>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</si>
  <si>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</si>
  <si>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</si>
  <si>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</si>
  <si>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</si>
  <si>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</si>
  <si>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</si>
  <si>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</si>
  <si>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</si>
  <si>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</si>
  <si>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</si>
  <si>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</si>
  <si>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</si>
  <si>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</si>
  <si>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</si>
  <si>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</si>
  <si>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</si>
  <si>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</si>
  <si>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</si>
  <si>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</si>
  <si>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</si>
  <si>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</si>
  <si>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</si>
  <si>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</si>
  <si>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</si>
  <si>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</si>
  <si>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</si>
  <si>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</si>
  <si>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</si>
  <si>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</si>
  <si>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</si>
  <si>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</si>
  <si>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</si>
  <si>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</si>
  <si>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</si>
  <si>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</si>
  <si>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</si>
  <si>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</si>
  <si>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</si>
  <si>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</si>
  <si>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</si>
  <si>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</si>
  <si>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</si>
  <si>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</si>
  <si>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</si>
  <si>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</si>
  <si>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</si>
  <si>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</si>
  <si>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</si>
  <si>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</si>
  <si>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</si>
  <si>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</si>
  <si>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</si>
  <si>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</si>
  <si>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</si>
  <si>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</si>
  <si>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</si>
  <si>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</si>
  <si>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</si>
  <si>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</si>
  <si>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</si>
  <si>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</si>
  <si>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</si>
  <si>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</si>
  <si>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</si>
  <si>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</si>
  <si>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</si>
  <si>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</si>
  <si>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</si>
  <si>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</si>
  <si>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</si>
  <si>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</si>
  <si>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</si>
  <si>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</si>
  <si>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</si>
  <si>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</si>
  <si>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</si>
  <si>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</si>
  <si>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</si>
  <si>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</si>
  <si>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</si>
  <si>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</si>
  <si>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</si>
  <si>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</si>
  <si>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</si>
  <si>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</si>
  <si>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</si>
  <si>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</si>
  <si>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</si>
  <si>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</si>
  <si>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</si>
  <si>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</si>
  <si>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</si>
  <si>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</si>
  <si>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</si>
  <si>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</si>
  <si>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</si>
  <si>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</si>
  <si>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</si>
  <si>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</si>
  <si>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</si>
  <si>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</si>
  <si>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</si>
  <si>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</si>
  <si>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</si>
  <si>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</si>
  <si>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</si>
  <si>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</si>
  <si>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</si>
  <si>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</si>
  <si>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</si>
  <si>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</si>
  <si>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</si>
  <si>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</si>
  <si>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</si>
  <si>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</si>
  <si>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</si>
  <si>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</si>
  <si>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</si>
  <si>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</si>
  <si>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</si>
  <si>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</si>
  <si>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</si>
  <si>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</si>
  <si>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</si>
  <si>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</si>
  <si>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</si>
  <si>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</si>
  <si>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</si>
  <si>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</si>
  <si>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</si>
  <si>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</si>
  <si>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</si>
  <si>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</si>
  <si>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</si>
  <si>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</si>
  <si>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</si>
  <si>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</si>
  <si>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</si>
  <si>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</si>
  <si>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</si>
  <si>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</si>
  <si>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</si>
  <si>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</si>
  <si>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0.65</t>
  </si>
  <si>
    <t>水道事業会計</t>
  </si>
  <si>
    <t>一般会計</t>
  </si>
  <si>
    <t>介護保険特別会計</t>
  </si>
  <si>
    <t>国民健康保険特別会計</t>
  </si>
  <si>
    <t>公共下水道事業特別会計</t>
  </si>
  <si>
    <t>後期高齢者医療特別会計</t>
  </si>
  <si>
    <t>旭平和墓園事業特別会計</t>
  </si>
  <si>
    <t>土地取得特別会計</t>
  </si>
  <si>
    <t>その他会計（赤字）</t>
  </si>
  <si>
    <t>その他会計（黒字）</t>
  </si>
  <si>
    <t>公立陶生病院組合</t>
    <rPh sb="0" eb="2">
      <t>コウリツ</t>
    </rPh>
    <rPh sb="2" eb="4">
      <t>トウオ</t>
    </rPh>
    <rPh sb="4" eb="6">
      <t>ビョウイン</t>
    </rPh>
    <rPh sb="6" eb="8">
      <t>クミアイ</t>
    </rPh>
    <phoneticPr fontId="2"/>
  </si>
  <si>
    <t>愛知県後期高齢者医療広域連合（一般会計）</t>
    <rPh sb="0" eb="2">
      <t>アイチ</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</si>
  <si>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2">
      <t>アイチ</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</si>
  <si>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2">
      <t>アイチ</t>
    </rPh>
    <rPh sb="2" eb="3">
      <t>ケン</t>
    </rPh>
    <rPh sb="3" eb="4">
      <t>シ</t>
    </rPh>
    <rPh sb="4" eb="6">
      <t>マチムラ</t>
    </rPh>
    <rPh sb="6" eb="8">
      <t>ショクイン</t>
    </rPh>
    <rPh sb="8" eb="10">
      <t>タイショク</t>
    </rPh>
    <rPh sb="10" eb="12">
      <t>テアテ</t>
    </rPh>
    <rPh sb="12" eb="14">
      <t>クミアイ</t>
    </rPh>
    <phoneticPr fontId="2"/>
  </si>
  <si>
    <t>尾張東部衛生組合</t>
    <rPh sb="0" eb="2">
      <t>オワリ</t>
    </rPh>
    <rPh sb="2" eb="4">
      <t>トウブ</t>
    </rPh>
    <rPh sb="4" eb="6">
      <t>エイセイ</t>
    </rPh>
    <rPh sb="6" eb="8">
      <t>クミアイ</t>
    </rPh>
    <phoneticPr fontId="2"/>
  </si>
  <si>
    <t>尾張旭市長久手市衛生組合</t>
    <rPh sb="0" eb="4">
      <t>オワリアサヒシ</t>
    </rPh>
    <rPh sb="4" eb="5">
      <t>ナガ</t>
    </rPh>
    <rPh sb="5" eb="6">
      <t>ヒサシ</t>
    </rPh>
    <rPh sb="6" eb="7">
      <t>テ</t>
    </rPh>
    <rPh sb="7" eb="8">
      <t>シ</t>
    </rPh>
    <rPh sb="8" eb="10">
      <t>エイセイ</t>
    </rPh>
    <rPh sb="10" eb="12">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</si>
  <si>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</si>
  <si>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</si>
  <si>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t>
    <phoneticPr fontId="2"/>
  </si>
  <si>
    <t>尾張旭市土地開発公社</t>
    <rPh sb="0" eb="4">
      <t>オワリアサヒシ</t>
    </rPh>
    <rPh sb="4" eb="6">
      <t>トチ</t>
    </rPh>
    <rPh sb="6" eb="8">
      <t>カイハツ</t>
    </rPh>
    <rPh sb="8" eb="10">
      <t>コウシャ</t>
    </rPh>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</si>
  <si>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</si>
  <si>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</si>
  <si>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</si>
  <si>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</si>
  <si>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</si>
  <si>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</si>
  <si>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</si>
  <si>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</si>
  <si>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</si>
  <si>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</si>
  <si>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</si>
  <si>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</si>
  <si>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</si>
  <si>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</si>
  <si>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</si>
  <si>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</si>
  <si>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</si>
  <si>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</si>
  <si>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</si>
  <si>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</si>
  <si>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</si>
  <si>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を大きく下回っている。将来負担比率については、市債発行の抑制などにより、以前から将来負担額の低減に努めてきた結果、２８年度より発生していない状態となっている。また、実質公債費比率については、公営企業の地方債の補償金免除繰上償還による準元利償還金の抑制や、過去に高金利で借り入れた事業債の償還が進んだことが影響し、減少している。
今度も世代間の負担の公平化と将来負担のバランスをとりながら、市債発行の適正化を図り、公営企業においては独立採算制の確保に努め、健全な財政運営を図る。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</si>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</sst>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8FA9-44FF-AC78-3B33C0BBC2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25528</c:v>
                </c:pt>
                <c:pt idx="1">
                  <c:v>32894</c:v>
                </c:pt>
                <c:pt idx="2">
                  <c:v>33153</c:v>
                </c:pt>
                <c:pt idx="3">
                  <c:v>32210</c:v>
                </c:pt>
                <c:pt idx="4">
                  <c:v>29496</c:v>
                </c:pt>
              </c:numCache>
            </c:numRef>
          </c:val>
          <c:smooth val="0"/>
          <c:extLst>
            <c:ext xmlns:c16="http://schemas.microsoft.com/office/drawing/2014/chart" uri="{C3380CC4-5D6E-409C-BE32-E72D297353CC}">
              <c16:uniqueId val="{00000001-8FA9-44FF-AC78-3B33C0BBC247}"/>
            </c:ext>
          </c:extLst>
        </c:ser>
        <c:dLbls>
          <c:showLegendKey val="0"/>
          <c:showVal val="0"/>
          <c:showCatName val="0"/>
          <c:showSerName val="0"/>
          <c:showPercent val="0"/>
          <c:showBubbleSize val="0"/>
        </c:dLbls>
        <c:marker val="1"/>
        <c:smooth val="0"/>
        <c:axId val="168335232"/>
        <c:axId val="168337408"/>
      </c:lineChart>
      <c:catAx>
        <c:axId val="168335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37408"/>
        <c:crosses val="autoZero"/>
        <c:auto val="1"/>
        <c:lblAlgn val="ctr"/>
        <c:lblOffset val="100"/>
        <c:tickLblSkip val="1"/>
        <c:tickMarkSkip val="1"/>
        <c:noMultiLvlLbl val="0"/>
      </c:catAx>
      <c:valAx>
        <c:axId val="1683374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35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5.97</c:v>
                </c:pt>
                <c:pt idx="1">
                  <c:v>6.22</c:v>
                </c:pt>
                <c:pt idx="2">
                  <c:v>5.58</c:v>
                </c:pt>
                <c:pt idx="3">
                  <c:v>5.19</c:v>
                </c:pt>
                <c:pt idx="4">
                  <c:v>4.67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12.87</c:v>
                </c:pt>
                <c:pt idx="1">
                  <c:v>13.47</c:v>
                </c:pt>
                <c:pt idx="2">
                  <c:v>15.33</c:v>
                </c:pt>
                <c:pt idx="3">
                  <c:v>15.47</c:v>
                </c:pt>
                <c:pt idx="4">
                  <c:v>15.35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7552"/>
        <c:axId val="9024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0.26</c:v>
                </c:pt>
                <c:pt idx="1">
                  <c:v>1.19</c:v>
                </c:pt>
                <c:pt idx="2">
                  <c:v>1.03</c:v>
                </c:pt>
                <c:pt idx="3">
                  <c:v>0.46</c:v>
                </c:pt>
                <c:pt idx="4">
                  <c:v>-0.65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7552"/>
        <c:axId val="90249856"/>
      </c:lineChart>
      <c:catAx>
        <c:axId val="902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856"/>
        <c:crosses val="autoZero"/>
        <c:auto val="1"/>
        <c:lblAlgn val="ctr"/>
        <c:lblOffset val="100"/>
        <c:tickLblSkip val="1"/>
        <c:tickMarkSkip val="1"/>
        <c:noMultiLvlLbl val="0"/>
      </c:catAx>
      <c:valAx>
        <c:axId val="9024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旭平和墓園事業特別会計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0.25</c:v>
                </c:pt>
                <c:pt idx="2">
                  <c:v>#N/A</c:v>
                </c:pt>
                <c:pt idx="3">
                  <c:v>0.16</c:v>
                </c:pt>
                <c:pt idx="4">
                  <c:v>#N/A</c:v>
                </c:pt>
                <c:pt idx="5">
                  <c:v>0.14000000000000001</c:v>
                </c:pt>
                <c:pt idx="6">
                  <c:v>#N/A</c:v>
                </c:pt>
                <c:pt idx="7">
                  <c:v>0.13</c:v>
                </c:pt>
                <c:pt idx="8">
                  <c:v>#N/A</c:v>
                </c:pt>
                <c:pt idx="9">
                  <c:v>0.87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0.92</c:v>
                </c:pt>
                <c:pt idx="2">
                  <c:v>#N/A</c:v>
                </c:pt>
                <c:pt idx="3">
                  <c:v>0.65</c:v>
                </c:pt>
                <c:pt idx="4">
                  <c:v>#N/A</c:v>
                </c:pt>
                <c:pt idx="5">
                  <c:v>0.69</c:v>
                </c:pt>
                <c:pt idx="6">
                  <c:v>#N/A</c:v>
                </c:pt>
                <c:pt idx="7">
                  <c:v>0.5</c:v>
                </c:pt>
                <c:pt idx="8">
                  <c:v>#N/A</c:v>
                </c:pt>
                <c:pt idx="9">
                  <c:v>1.01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0.09</c:v>
                </c:pt>
                <c:pt idx="2">
                  <c:v>#N/A</c:v>
                </c:pt>
                <c:pt idx="3">
                  <c:v>0.81</c:v>
                </c:pt>
                <c:pt idx="4">
                  <c:v>#N/A</c:v>
                </c:pt>
                <c:pt idx="5">
                  <c:v>0.6</c:v>
                </c:pt>
                <c:pt idx="6">
                  <c:v>#N/A</c:v>
                </c:pt>
                <c:pt idx="7">
                  <c:v>1.1399999999999999</c:v>
                </c:pt>
                <c:pt idx="8">
                  <c:v>#N/A</c:v>
                </c:pt>
                <c:pt idx="9">
                  <c:v>1.43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5.96</c:v>
                </c:pt>
                <c:pt idx="2">
                  <c:v>#N/A</c:v>
                </c:pt>
                <c:pt idx="3">
                  <c:v>6.2</c:v>
                </c:pt>
                <c:pt idx="4">
                  <c:v>#N/A</c:v>
                </c:pt>
                <c:pt idx="5">
                  <c:v>5.56</c:v>
                </c:pt>
                <c:pt idx="6">
                  <c:v>#N/A</c:v>
                </c:pt>
                <c:pt idx="7">
                  <c:v>5.17</c:v>
                </c:pt>
                <c:pt idx="8">
                  <c:v>#N/A</c:v>
                </c:pt>
                <c:pt idx="9">
                  <c:v>4.6500000000000004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10.28</c:v>
                </c:pt>
                <c:pt idx="2">
                  <c:v>#N/A</c:v>
                </c:pt>
                <c:pt idx="3">
                  <c:v>10.67</c:v>
                </c:pt>
                <c:pt idx="4">
                  <c:v>#N/A</c:v>
                </c:pt>
                <c:pt idx="5">
                  <c:v>11.32</c:v>
                </c:pt>
                <c:pt idx="6">
                  <c:v>#N/A</c:v>
                </c:pt>
                <c:pt idx="7">
                  <c:v>11.04</c:v>
                </c:pt>
                <c:pt idx="8">
                  <c:v>#N/A</c:v>
                </c:pt>
                <c:pt idx="9">
                  <c:v>10.57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53248"/>
        <c:axId val="149688320"/>
      </c:barChart>
      <c:catAx>
        <c:axId val="1484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88320"/>
        <c:crosses val="autoZero"/>
        <c:auto val="1"/>
        <c:lblAlgn val="ctr"/>
        <c:lblOffset val="100"/>
        <c:tickLblSkip val="1"/>
        <c:tickMarkSkip val="1"/>
        <c:noMultiLvlLbl val="0"/>
      </c:catAx>
      <c:valAx>
        <c:axId val="14968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5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1995</c:v>
                </c:pt>
                <c:pt idx="5">
                  <c:v>2077</c:v>
                </c:pt>
                <c:pt idx="8">
                  <c:v>2048</c:v>
                </c:pt>
                <c:pt idx="11">
                  <c:v>1817</c:v>
                </c:pt>
                <c:pt idx="14">
                  <c:v>1935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226</c:v>
                </c:pt>
                <c:pt idx="3">
                  <c:v>177</c:v>
                </c:pt>
                <c:pt idx="6">
                  <c:v>208</c:v>
                </c:pt>
                <c:pt idx="9">
                  <c:v>151</c:v>
                </c:pt>
                <c:pt idx="12">
                  <c:v>125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590</c:v>
                </c:pt>
                <c:pt idx="3">
                  <c:v>503</c:v>
                </c:pt>
                <c:pt idx="6">
                  <c:v>462</c:v>
                </c:pt>
                <c:pt idx="9">
                  <c:v>480</c:v>
                </c:pt>
                <c:pt idx="12">
                  <c:v>477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1811</c:v>
                </c:pt>
                <c:pt idx="3">
                  <c:v>1806</c:v>
                </c:pt>
                <c:pt idx="6">
                  <c:v>1736</c:v>
                </c:pt>
                <c:pt idx="9">
                  <c:v>1770</c:v>
                </c:pt>
                <c:pt idx="12">
                  <c:v>1749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315520"/>
        <c:axId val="166348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632</c:v>
                </c:pt>
                <c:pt idx="2">
                  <c:v>#N/A</c:v>
                </c:pt>
                <c:pt idx="3">
                  <c:v>#N/A</c:v>
                </c:pt>
                <c:pt idx="4">
                  <c:v>409</c:v>
                </c:pt>
                <c:pt idx="5">
                  <c:v>#N/A</c:v>
                </c:pt>
                <c:pt idx="6">
                  <c:v>#N/A</c:v>
                </c:pt>
                <c:pt idx="7">
                  <c:v>358</c:v>
                </c:pt>
                <c:pt idx="8">
                  <c:v>#N/A</c:v>
                </c:pt>
                <c:pt idx="9">
                  <c:v>#N/A</c:v>
                </c:pt>
                <c:pt idx="10">
                  <c:v>584</c:v>
                </c:pt>
                <c:pt idx="11">
                  <c:v>#N/A</c:v>
                </c:pt>
                <c:pt idx="12">
                  <c:v>#N/A</c:v>
                </c:pt>
                <c:pt idx="13">
                  <c:v>416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315520"/>
        <c:axId val="166348672"/>
      </c:lineChart>
      <c:catAx>
        <c:axId val="16631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48672"/>
        <c:crosses val="autoZero"/>
        <c:auto val="1"/>
        <c:lblAlgn val="ctr"/>
        <c:lblOffset val="100"/>
        <c:tickLblSkip val="1"/>
        <c:tickMarkSkip val="1"/>
        <c:noMultiLvlLbl val="0"/>
      </c:catAx>
      <c:valAx>
        <c:axId val="16634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1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16786</c:v>
                </c:pt>
                <c:pt idx="5">
                  <c:v>17478</c:v>
                </c:pt>
                <c:pt idx="8">
                  <c:v>17368</c:v>
                </c:pt>
                <c:pt idx="11">
                  <c:v>17105</c:v>
                </c:pt>
                <c:pt idx="14">
                  <c:v>17245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5610</c:v>
                </c:pt>
                <c:pt idx="5">
                  <c:v>5556</c:v>
                </c:pt>
                <c:pt idx="8">
                  <c:v>5707</c:v>
                </c:pt>
                <c:pt idx="11">
                  <c:v>5598</c:v>
                </c:pt>
                <c:pt idx="14">
                  <c:v>5734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4148</c:v>
                </c:pt>
                <c:pt idx="5">
                  <c:v>4128</c:v>
                </c:pt>
                <c:pt idx="8">
                  <c:v>4421</c:v>
                </c:pt>
                <c:pt idx="11">
                  <c:v>4445</c:v>
                </c:pt>
                <c:pt idx="14">
                  <c:v>4478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1271</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2466</c:v>
                </c:pt>
                <c:pt idx="3">
                  <c:v>2579</c:v>
                </c:pt>
                <c:pt idx="6">
                  <c:v>2852</c:v>
                </c:pt>
                <c:pt idx="9">
                  <c:v>2328</c:v>
                </c:pt>
                <c:pt idx="12">
                  <c:v>2673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1102</c:v>
                </c:pt>
                <c:pt idx="3">
                  <c:v>2028</c:v>
                </c:pt>
                <c:pt idx="6">
                  <c:v>1747</c:v>
                </c:pt>
                <c:pt idx="9">
                  <c:v>1137</c:v>
                </c:pt>
                <c:pt idx="12">
                  <c:v>937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6550</c:v>
                </c:pt>
                <c:pt idx="3">
                  <c:v>6060</c:v>
                </c:pt>
                <c:pt idx="6">
                  <c:v>5770</c:v>
                </c:pt>
                <c:pt idx="9">
                  <c:v>5622</c:v>
                </c:pt>
                <c:pt idx="12">
                  <c:v>5726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1154</c:v>
                </c:pt>
                <c:pt idx="6">
                  <c:v>838</c:v>
                </c:pt>
                <c:pt idx="9">
                  <c:v>485</c:v>
                </c:pt>
                <c:pt idx="12">
                  <c:v>301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17393</c:v>
                </c:pt>
                <c:pt idx="3">
                  <c:v>17641</c:v>
                </c:pt>
                <c:pt idx="6">
                  <c:v>17781</c:v>
                </c:pt>
                <c:pt idx="9">
                  <c:v>17704</c:v>
                </c:pt>
                <c:pt idx="12">
                  <c:v>17562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809600"/>
        <c:axId val="166820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2237</c:v>
                </c:pt>
                <c:pt idx="2">
                  <c:v>#N/A</c:v>
                </c:pt>
                <c:pt idx="3">
                  <c:v>#N/A</c:v>
                </c:pt>
                <c:pt idx="4">
                  <c:v>2300</c:v>
                </c:pt>
                <c:pt idx="5">
                  <c:v>#N/A</c:v>
                </c:pt>
                <c:pt idx="6">
                  <c:v>#N/A</c:v>
                </c:pt>
                <c:pt idx="7">
                  <c:v>1492</c:v>
                </c:pt>
                <c:pt idx="8">
                  <c:v>#N/A</c:v>
                </c:pt>
                <c:pt idx="9">
                  <c:v>#N/A</c:v>
                </c:pt>
                <c:pt idx="10">
                  <c:v>128</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809600"/>
        <c:axId val="166820096"/>
      </c:lineChart>
      <c:catAx>
        <c:axId val="16680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20096"/>
        <c:crosses val="autoZero"/>
        <c:auto val="1"/>
        <c:lblAlgn val="ctr"/>
        <c:lblOffset val="100"/>
        <c:tickLblSkip val="1"/>
        <c:tickMarkSkip val="1"/>
        <c:noMultiLvlLbl val="0"/>
      </c:catAx>
      <c:valAx>
        <c:axId val="16682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0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{8537275D-8EB2-4281-9305-90F40A57BA7B}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32B7-40FC-8141-8EAAC21E6DF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{78B8268D-6F60-4624-9B40-AFB3743CA212}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32B7-40FC-8141-8EAAC21E6DF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{CCAA0886-3AA0-42B6-BF11-5BD64399DE87}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32B7-40FC-8141-8EAAC21E6DF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{90B0101E-3C15-46CC-AF2A-E51E5CF221D2}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32B7-40FC-8141-8EAAC21E6DF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{B2D20BFF-0240-49C0-A7C9-BA447EA8FB1C}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32B7-40FC-8141-8EAAC21E6D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32B7-40FC-8141-8EAAC21E6DF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{899765CD-E867-4228-BB99-DF27F9D25220}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32B7-40FC-8141-8EAAC21E6DF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{028A0934-8644-4157-BD0D-6ABB392AA3EC}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32B7-40FC-8141-8EAAC21E6DF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{F3826D44-D284-4845-A964-14E37B9012B7}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32B7-40FC-8141-8EAAC21E6DF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{DFE1A056-F2BA-4319-AE93-C002A33656DE}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32B7-40FC-8141-8EAAC21E6DF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{4107523C-9182-4FFD-9C23-13C9F6B93FF0}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32B7-40FC-8141-8EAAC21E6D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32B7-40FC-8141-8EAAC21E6DF2}"/>
            </c:ext>
          </c:extLst>
        </c:ser>
        <c:dLbls>
          <c:showLegendKey val="0"/>
          <c:showVal val="0"/>
          <c:showCatName val="0"/>
          <c:showSerName val="0"/>
          <c:showPercent val="0"/>
          <c:showBubbleSize val="0"/>
        </c:dLbls>
        <c:axId val="72836608"/>
        <c:axId val="72838528"/>
      </c:scatterChart>
      <c:valAx>
        <c:axId val="72836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38528"/>
        <c:crosses val="autoZero"/>
        <c:crossBetween val="midCat"/>
      </c:valAx>
      <c:valAx>
        <c:axId val="72838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36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{98CBA9CB-467D-4FDA-9E78-F5B446C53A33}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AF0-493F-A7E2-7E290A6ED24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{8EC16C67-6895-4791-A644-D220561F5FC9}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AF0-493F-A7E2-7E290A6ED24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{127BAECE-EDA4-438F-9A7F-ABED2CD48821}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AF0-493F-A7E2-7E290A6ED24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{A98FB6C3-086B-46CA-9AF3-666D5C681993}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AF0-493F-A7E2-7E290A6ED24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{C564A55F-D58A-4158-82EB-524C1AD1F182}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AF0-493F-A7E2-7E290A6ED2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5.6</c:v>
                </c:pt>
                <c:pt idx="1">
                  <c:v>4.5999999999999996</c:v>
                </c:pt>
                <c:pt idx="2">
                  <c:v>3.6</c:v>
                </c:pt>
                <c:pt idx="3">
                  <c:v>3.4</c:v>
                </c:pt>
                <c:pt idx="4">
                  <c:v>3.4</c:v>
                </c:pt>
              </c:numCache>
            </c:numRef>
          </c:xVal>
          <c:yVal>
            <c:numRef>
              <c:f>公会計指標分析・財政指標組合せ分析表!$K$73:$O$73</c:f>
              <c:numCache>
                <c:formatCode>#,##0.0;"▲ "#,##0.0</c:formatCode>
                <c:ptCount val="5"/>
                <c:pt idx="0">
                  <c:v>17.7</c:v>
                </c:pt>
                <c:pt idx="1">
                  <c:v>18</c:v>
                </c:pt>
                <c:pt idx="2">
                  <c:v>11.8</c:v>
                </c:pt>
                <c:pt idx="3">
                  <c:v>0.9</c:v>
                </c:pt>
              </c:numCache>
            </c:numRef>
          </c:yVal>
          <c:smooth val="0"/>
          <c:extLst>
            <c:ext xmlns:c16="http://schemas.microsoft.com/office/drawing/2014/chart" uri="{C3380CC4-5D6E-409C-BE32-E72D297353CC}">
              <c16:uniqueId val="{00000005-3AF0-493F-A7E2-7E290A6ED24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{FAE2DFA7-3786-4E73-9893-0F900FCC25E6}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AF0-493F-A7E2-7E290A6ED24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{E7A96102-08BE-4F74-916B-AE628524C916}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AF0-493F-A7E2-7E290A6ED24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{E44C4F7C-E2C9-4FF5-8B94-C37B12D9142D}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AF0-493F-A7E2-7E290A6ED244}"/>
                </c:ext>
              </c:extLst>
            </c:dLbl>
            <c:dLbl>
              <c:idx val="3"/>
              <c:layout>
                <c:manualLayout>
                  <c:x val="-2.353386401255253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{334B99EE-EC83-4485-8408-C41AE1D0D840}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AF0-493F-A7E2-7E290A6ED244}"/>
                </c:ext>
              </c:extLst>
            </c:dLbl>
            <c:dLbl>
              <c:idx val="4"/>
              <c:layout>
                <c:manualLayout>
                  <c:x val="-3.98770605110750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{9CED40F0-7B31-4AA3-BAFD-6F8DD3135826}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AF0-493F-A7E2-7E290A6ED2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3AF0-493F-A7E2-7E290A6ED244}"/>
            </c:ext>
          </c:extLst>
        </c:ser>
        <c:dLbls>
          <c:showLegendKey val="0"/>
          <c:showVal val="0"/>
          <c:showCatName val="0"/>
          <c:showSerName val="0"/>
          <c:showPercent val="0"/>
          <c:showBubbleSize val="0"/>
        </c:dLbls>
        <c:axId val="72770688"/>
        <c:axId val="72772608"/>
      </c:scatterChart>
      <c:valAx>
        <c:axId val="72770688"/>
        <c:scaling>
          <c:orientation val="minMax"/>
          <c:max val="10.9"/>
          <c:min val="2.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72608"/>
        <c:crosses val="autoZero"/>
        <c:crossBetween val="midCat"/>
      </c:valAx>
      <c:valAx>
        <c:axId val="72772608"/>
        <c:scaling>
          <c:orientation val="minMax"/>
          <c:max val="6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70688"/>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過去の高金利及び大型事業の地方債の償還が進んだこと、また、新発債の抑制に努めていたため、概ね減少傾向である。</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年度は、</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年度及び</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年度借り入れの一般事業債（土地開発公社経営健全化事業）について、低利率へ借換し、今後の償還額の削減に努めている。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・公営企業の元利償還金に対する繰入金</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主なものは下水道事業の準元利償還金である。分流式下水道等に要する繰出額が減少したため、減少した。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・組合等が起こした地方債の元利償還金に対する負担金等</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尾張東部衛生組合の元利償還金への充当が減少したため、昨年より減少した。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・実質公債費比率の分子</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元利償還金等の減少及び公債費等の基準財政需要額算入見込額の増加により、減少した。元利償還金及び準元利償還金の変動に伴い、概ね</a:t>
          </a:r>
          <a:r>
            <a:rPr kumimoji="1" lang="en-US" altLang="ja-JP" sz="1050">
              <a:latin typeface="ＭＳ ゴシック" pitchFamily="49" charset="-128"/>
              <a:ea typeface="ＭＳ ゴシック" pitchFamily="49" charset="-128"/>
            </a:rPr>
            <a:t>300</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600</a:t>
          </a:r>
          <a:r>
            <a:rPr kumimoji="1" lang="ja-JP" altLang="en-US" sz="1050">
              <a:latin typeface="ＭＳ ゴシック" pitchFamily="49" charset="-128"/>
              <a:ea typeface="ＭＳ ゴシック" pitchFamily="49" charset="-128"/>
            </a:rPr>
            <a:t>万円前後の間を推移している。</a:t>
          </a:r>
          <a:endParaRPr kumimoji="1" lang="en-US" altLang="ja-JP" sz="105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・一般会計等に係る地方債の現在高</a:t>
          </a:r>
          <a:endParaRPr kumimoji="1" lang="en-US" altLang="ja-JP" sz="1100">
            <a:latin typeface="ＭＳ ゴシック" pitchFamily="49" charset="-128"/>
            <a:ea typeface="ＭＳ ゴシック" pitchFamily="49" charset="-128"/>
          </a:endParaRPr>
        </a:p>
        <a:p>
          <a:r>
            <a:rPr kumimoji="1" lang="ja-JP" altLang="ja-JP" sz="1100">
              <a:solidFill>
                <a:schemeClr val="dk1"/>
              </a:solidFill>
              <a:effectLst/>
              <a:latin typeface="+mn-lt"/>
              <a:ea typeface="+mn-ea"/>
              <a:cs typeface="+mn-cs"/>
            </a:rPr>
            <a:t>大型事業の地方債の償還が進んだこと、また、新発債の抑制に努めていた</a:t>
          </a:r>
          <a:r>
            <a:rPr kumimoji="1" lang="ja-JP" altLang="en-US" sz="1100">
              <a:solidFill>
                <a:schemeClr val="dk1"/>
              </a:solidFill>
              <a:effectLst/>
              <a:latin typeface="+mn-lt"/>
              <a:ea typeface="+mn-ea"/>
              <a:cs typeface="+mn-cs"/>
            </a:rPr>
            <a:t>ことから減少したが、今後は大型事業の実施に伴う地方債の発行が見込まれるため、増加が予想される。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・債務負担行為に基づく支出予定額</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土地開発公社の経営健全化計画に伴い、公社保有地の処分が進み、債務負担額が減少した。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・公営企業債等繰入見込額</a:t>
          </a:r>
          <a:endParaRPr kumimoji="1" lang="en-US" altLang="ja-JP" sz="1100">
            <a:solidFill>
              <a:schemeClr val="dk1"/>
            </a:solidFill>
            <a:effectLst/>
            <a:latin typeface="+mn-lt"/>
            <a:ea typeface="+mn-ea"/>
            <a:cs typeface="+mn-cs"/>
          </a:endParaRPr>
        </a:p>
        <a:p>
          <a:r>
            <a:rPr kumimoji="1" lang="ja-JP" altLang="en-US" sz="1100">
              <a:latin typeface="ＭＳ ゴシック" pitchFamily="49" charset="-128"/>
              <a:ea typeface="ＭＳ ゴシック" pitchFamily="49" charset="-128"/>
            </a:rPr>
            <a:t>建設改良費の増加に伴う公共下水道事業債の新発債の増加により、増加した。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・組合等負担等見込額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主なものは公立陶生病院の準元利償還金であり、算入率が減少したため、減少した。なお、</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年度については、尾張東部衛生組合分が全て償還済みとなったことにより、公立陶生病院分のみとなっている。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・基準財政需要額算入見込額</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今後も普通交付税の基準財政需要額に算入される地方債を活用し、充当可能財源を確保するよう努める。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愛知県尾張旭市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83,033
81,849
21.03
23,712,668
22,944,050
684,650
14,651,194
17,561,671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愛知県尾張旭市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83,033
81,849
21.03
23,712,668
22,944,050
684,650
14,651,194
17,561,671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愛知県尾張旭市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83,033
81,849
21.03
23,712,668
22,944,050
684,650
14,651,194
17,561,671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愛知県尾張旭市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83,033
81,849
21.03
23,712,668
22,944,050
684,650
14,651,194
17,561,671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財政力指数は、類似団体内平均、全国市町村平均を大きく上回っている。</a:t>
          </a:r>
          <a:endParaRPr kumimoji="1" lang="en-US" altLang="ja-JP" sz="1100">
            <a:latin typeface="ＭＳ Ｐゴシック"/>
          </a:endParaRPr>
        </a:p>
        <a:p>
          <a:r>
            <a:rPr kumimoji="1" lang="ja-JP" altLang="en-US" sz="1100">
              <a:latin typeface="ＭＳ Ｐゴシック"/>
            </a:rPr>
            <a:t>２８年度は基準財政需要額が微増、基準財政収入額が微減し、単年度における財政力指数は、昨年度の数値より下回ったものの、２５年度の単年度の財政力指数より数値が上回っていたため、２６年度から２８年度までの３ヵ年平均の財政力指数では昨年度の数値を上回った。</a:t>
          </a:r>
          <a:endParaRPr kumimoji="1" lang="en-US" altLang="ja-JP" sz="1100">
            <a:latin typeface="ＭＳ Ｐゴシック"/>
          </a:endParaRPr>
        </a:p>
        <a:p>
          <a:r>
            <a:rPr kumimoji="1" lang="ja-JP" altLang="en-US" sz="1100">
              <a:latin typeface="ＭＳ Ｐゴシック"/>
            </a:rPr>
            <a:t>基準財政需要額において、引き続き社会福祉費や高齢者保健福祉費が増加し、厳しい財政状況が続くと見込まれるため、歳入確保を中心とした財政基盤の強化と行財政運営の効率化に努める。</a:t>
          </a:r>
          <a:endParaRPr kumimoji="1" lang="en-US" altLang="ja-JP" sz="11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86360</xdr:rowOff>
    </xdr:from>
    <xdr:to>
      <xdr:col>7</xdr:col>
      <xdr:colOff>152400</xdr:colOff>
      <xdr:row>37</xdr:row>
      <xdr:rowOff>110490</xdr:rowOff>
    </xdr:to>
    <xdr:cxnSp macro="">
      <xdr:nvCxnSpPr>
        <xdr:cNvPr id="66" name="直線コネクタ 65"/>
        <xdr:cNvCxnSpPr/>
      </xdr:nvCxnSpPr>
      <xdr:spPr>
        <a:xfrm flipV="1">
          <a:off x="4114800" y="64300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110490</xdr:rowOff>
    </xdr:from>
    <xdr:to>
      <xdr:col>6</xdr:col>
      <xdr:colOff>0</xdr:colOff>
      <xdr:row>37</xdr:row>
      <xdr:rowOff>158750</xdr:rowOff>
    </xdr:to>
    <xdr:cxnSp macro="">
      <xdr:nvCxnSpPr>
        <xdr:cNvPr id="69" name="直線コネクタ 68"/>
        <xdr:cNvCxnSpPr/>
      </xdr:nvCxnSpPr>
      <xdr:spPr>
        <a:xfrm flipV="1">
          <a:off x="3225800" y="645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138447</xdr:rowOff>
    </xdr:from>
    <xdr:ext cx="736600" cy="259045"/>
    <xdr:sp macro="" textlink="">
      <xdr:nvSpPr>
        <xdr:cNvPr id="71" name="テキスト ボックス 70"/>
        <xdr:cNvSpPr txBox="1"/>
      </xdr:nvSpPr>
      <xdr:spPr>
        <a:xfrm>
          <a:off x="3733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37</xdr:row>
      <xdr:rowOff>158750</xdr:rowOff>
    </xdr:to>
    <xdr:cxnSp macro="">
      <xdr:nvCxnSpPr>
        <xdr:cNvPr id="72" name="直線コネクタ 71"/>
        <xdr:cNvCxnSpPr/>
      </xdr:nvCxnSpPr>
      <xdr:spPr>
        <a:xfrm>
          <a:off x="2336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158750</xdr:rowOff>
    </xdr:from>
    <xdr:to>
      <xdr:col>3</xdr:col>
      <xdr:colOff>279400</xdr:colOff>
      <xdr:row>37</xdr:row>
      <xdr:rowOff>158750</xdr:rowOff>
    </xdr:to>
    <xdr:cxnSp macro="">
      <xdr:nvCxnSpPr>
        <xdr:cNvPr id="75" name="直線コネクタ 74"/>
        <xdr:cNvCxnSpPr/>
      </xdr:nvCxnSpPr>
      <xdr:spPr>
        <a:xfrm>
          <a:off x="1447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35560</xdr:rowOff>
    </xdr:from>
    <xdr:to>
      <xdr:col>7</xdr:col>
      <xdr:colOff>203200</xdr:colOff>
      <xdr:row>37</xdr:row>
      <xdr:rowOff>137160</xdr:rowOff>
    </xdr:to>
    <xdr:sp macro="" textlink="">
      <xdr:nvSpPr>
        <xdr:cNvPr id="85" name="円/楕円 84"/>
        <xdr:cNvSpPr/>
      </xdr:nvSpPr>
      <xdr:spPr>
        <a:xfrm>
          <a:off x="4902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52087</xdr:rowOff>
    </xdr:from>
    <xdr:ext cx="762000" cy="259045"/>
    <xdr:sp macro="" textlink="">
      <xdr:nvSpPr>
        <xdr:cNvPr id="86" name="財政力該当値テキスト"/>
        <xdr:cNvSpPr txBox="1"/>
      </xdr:nvSpPr>
      <xdr:spPr>
        <a:xfrm>
          <a:off x="5041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59690</xdr:rowOff>
    </xdr:from>
    <xdr:to>
      <xdr:col>6</xdr:col>
      <xdr:colOff>50800</xdr:colOff>
      <xdr:row>37</xdr:row>
      <xdr:rowOff>161290</xdr:rowOff>
    </xdr:to>
    <xdr:sp macro="" textlink="">
      <xdr:nvSpPr>
        <xdr:cNvPr id="87" name="円/楕円 86"/>
        <xdr:cNvSpPr/>
      </xdr:nvSpPr>
      <xdr:spPr>
        <a:xfrm>
          <a:off x="4064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17</xdr:rowOff>
    </xdr:from>
    <xdr:ext cx="736600" cy="259045"/>
    <xdr:sp macro="" textlink="">
      <xdr:nvSpPr>
        <xdr:cNvPr id="88" name="テキスト ボックス 87"/>
        <xdr:cNvSpPr txBox="1"/>
      </xdr:nvSpPr>
      <xdr:spPr>
        <a:xfrm>
          <a:off x="3733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89" name="円/楕円 88"/>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0" name="テキスト ボックス 89"/>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1" name="円/楕円 90"/>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2" name="テキスト ボックス 91"/>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93" name="円/楕円 92"/>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94" name="テキスト ボックス 93"/>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物件費の充当一般財源の減少などにより、経常収支比率は０．４ポイント改善した。</a:t>
          </a:r>
          <a:endParaRPr kumimoji="1" lang="en-US" altLang="ja-JP" sz="1100">
            <a:latin typeface="ＭＳ Ｐゴシック"/>
          </a:endParaRPr>
        </a:p>
        <a:p>
          <a:r>
            <a:rPr kumimoji="1" lang="ja-JP" altLang="en-US" sz="1100">
              <a:latin typeface="ＭＳ Ｐゴシック"/>
            </a:rPr>
            <a:t>しかしながら、依然として高率で推移しており、財政構造の硬直した状況が続いているため、ファシリティマネジネントによる施設再編の推進、事務事業の統廃合等による行政改革及び財政構造の健全化・弾力性の確保に努める。</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15494</xdr:rowOff>
    </xdr:to>
    <xdr:cxnSp macro="">
      <xdr:nvCxnSpPr>
        <xdr:cNvPr id="127" name="直線コネクタ 126"/>
        <xdr:cNvCxnSpPr/>
      </xdr:nvCxnSpPr>
      <xdr:spPr>
        <a:xfrm flipV="1">
          <a:off x="4114800" y="1062609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15494</xdr:rowOff>
    </xdr:to>
    <xdr:cxnSp macro="">
      <xdr:nvCxnSpPr>
        <xdr:cNvPr id="130" name="直線コネクタ 129"/>
        <xdr:cNvCxnSpPr/>
      </xdr:nvCxnSpPr>
      <xdr:spPr>
        <a:xfrm>
          <a:off x="3225800" y="1055370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66819</xdr:rowOff>
    </xdr:from>
    <xdr:ext cx="736600" cy="259045"/>
    <xdr:sp macro="" textlink="">
      <xdr:nvSpPr>
        <xdr:cNvPr id="132" name="テキスト ボックス 13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61</xdr:row>
      <xdr:rowOff>95250</xdr:rowOff>
    </xdr:to>
    <xdr:cxnSp macro="">
      <xdr:nvCxnSpPr>
        <xdr:cNvPr id="133" name="直線コネクタ 132"/>
        <xdr:cNvCxnSpPr/>
      </xdr:nvCxnSpPr>
      <xdr:spPr>
        <a:xfrm>
          <a:off x="2336800" y="1050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62</xdr:row>
      <xdr:rowOff>1016</xdr:rowOff>
    </xdr:to>
    <xdr:cxnSp macro="">
      <xdr:nvCxnSpPr>
        <xdr:cNvPr id="136" name="直線コネクタ 135"/>
        <xdr:cNvCxnSpPr/>
      </xdr:nvCxnSpPr>
      <xdr:spPr>
        <a:xfrm flipV="1">
          <a:off x="1447800" y="1050544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6" name="円/楕円 145"/>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47"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136144</xdr:rowOff>
    </xdr:from>
    <xdr:to>
      <xdr:col>6</xdr:col>
      <xdr:colOff>50800</xdr:colOff>
      <xdr:row>62</xdr:row>
      <xdr:rowOff>66294</xdr:rowOff>
    </xdr:to>
    <xdr:sp macro="" textlink="">
      <xdr:nvSpPr>
        <xdr:cNvPr id="148" name="円/楕円 147"/>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51071</xdr:rowOff>
    </xdr:from>
    <xdr:ext cx="736600" cy="259045"/>
    <xdr:sp macro="" textlink="">
      <xdr:nvSpPr>
        <xdr:cNvPr id="149" name="テキスト ボックス 148"/>
        <xdr:cNvSpPr txBox="1"/>
      </xdr:nvSpPr>
      <xdr:spPr>
        <a:xfrm>
          <a:off x="3733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0" name="円/楕円 149"/>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1" name="テキスト ボックス 150"/>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2" name="円/楕円 151"/>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3" name="テキスト ボックス 152"/>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54" name="円/楕円 153"/>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55" name="テキスト ボックス 154"/>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[104,801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物件費については、類似団体内平均、全国市町村平均、愛知県市町村平均の全てにおいて下回っている。２８年度は国勢調査に関する調査員報酬の皆減等に伴い、人件費が減少したものの、それ以上に運行見直しによる市営バスの指定管理料の増加、老朽化している文化会館の長期修繕・耐震化計画策定委託料の増加等により、物件費が増加したため、総額では昨年度に比べ増加した。今後も内部管理経費の見直しや、事務事業の統廃合等を図り、コスト削減を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162655</xdr:rowOff>
    </xdr:from>
    <xdr:to>
      <xdr:col>7</xdr:col>
      <xdr:colOff>152400</xdr:colOff>
      <xdr:row>83</xdr:row>
      <xdr:rowOff>170900</xdr:rowOff>
    </xdr:to>
    <xdr:cxnSp macro="">
      <xdr:nvCxnSpPr>
        <xdr:cNvPr id="190" name="直線コネクタ 189"/>
        <xdr:cNvCxnSpPr/>
      </xdr:nvCxnSpPr>
      <xdr:spPr>
        <a:xfrm>
          <a:off x="4114800" y="14393005"/>
          <a:ext cx="838200" cy="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129087</xdr:rowOff>
    </xdr:from>
    <xdr:to>
      <xdr:col>6</xdr:col>
      <xdr:colOff>0</xdr:colOff>
      <xdr:row>83</xdr:row>
      <xdr:rowOff>162655</xdr:rowOff>
    </xdr:to>
    <xdr:cxnSp macro="">
      <xdr:nvCxnSpPr>
        <xdr:cNvPr id="193" name="直線コネクタ 192"/>
        <xdr:cNvCxnSpPr/>
      </xdr:nvCxnSpPr>
      <xdr:spPr>
        <a:xfrm>
          <a:off x="3225800" y="14359437"/>
          <a:ext cx="889000" cy="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83603</xdr:rowOff>
    </xdr:from>
    <xdr:to>
      <xdr:col>4</xdr:col>
      <xdr:colOff>482600</xdr:colOff>
      <xdr:row>83</xdr:row>
      <xdr:rowOff>129087</xdr:rowOff>
    </xdr:to>
    <xdr:cxnSp macro="">
      <xdr:nvCxnSpPr>
        <xdr:cNvPr id="196" name="直線コネクタ 195"/>
        <xdr:cNvCxnSpPr/>
      </xdr:nvCxnSpPr>
      <xdr:spPr>
        <a:xfrm>
          <a:off x="2336800" y="14313953"/>
          <a:ext cx="889000" cy="4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53640</xdr:rowOff>
    </xdr:from>
    <xdr:to>
      <xdr:col>3</xdr:col>
      <xdr:colOff>279400</xdr:colOff>
      <xdr:row>83</xdr:row>
      <xdr:rowOff>83603</xdr:rowOff>
    </xdr:to>
    <xdr:cxnSp macro="">
      <xdr:nvCxnSpPr>
        <xdr:cNvPr id="199" name="直線コネクタ 198"/>
        <xdr:cNvCxnSpPr/>
      </xdr:nvCxnSpPr>
      <xdr:spPr>
        <a:xfrm>
          <a:off x="1447800" y="14283990"/>
          <a:ext cx="889000" cy="2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120100</xdr:rowOff>
    </xdr:from>
    <xdr:to>
      <xdr:col>7</xdr:col>
      <xdr:colOff>203200</xdr:colOff>
      <xdr:row>84</xdr:row>
      <xdr:rowOff>50250</xdr:rowOff>
    </xdr:to>
    <xdr:sp macro="" textlink="">
      <xdr:nvSpPr>
        <xdr:cNvPr id="209" name="円/楕円 208"/>
        <xdr:cNvSpPr/>
      </xdr:nvSpPr>
      <xdr:spPr>
        <a:xfrm>
          <a:off x="4902200" y="143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136627</xdr:rowOff>
    </xdr:from>
    <xdr:ext cx="762000" cy="259045"/>
    <xdr:sp macro="" textlink="">
      <xdr:nvSpPr>
        <xdr:cNvPr id="210" name="人件費・物件費等の状況該当値テキスト"/>
        <xdr:cNvSpPr txBox="1"/>
      </xdr:nvSpPr>
      <xdr:spPr>
        <a:xfrm>
          <a:off x="5041900" y="1419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104,801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111855</xdr:rowOff>
    </xdr:from>
    <xdr:to>
      <xdr:col>6</xdr:col>
      <xdr:colOff>50800</xdr:colOff>
      <xdr:row>84</xdr:row>
      <xdr:rowOff>42005</xdr:rowOff>
    </xdr:to>
    <xdr:sp macro="" textlink="">
      <xdr:nvSpPr>
        <xdr:cNvPr id="211" name="円/楕円 210"/>
        <xdr:cNvSpPr/>
      </xdr:nvSpPr>
      <xdr:spPr>
        <a:xfrm>
          <a:off x="4064000" y="1434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52182</xdr:rowOff>
    </xdr:from>
    <xdr:ext cx="736600" cy="259045"/>
    <xdr:sp macro="" textlink="">
      <xdr:nvSpPr>
        <xdr:cNvPr id="212" name="テキスト ボックス 211"/>
        <xdr:cNvSpPr txBox="1"/>
      </xdr:nvSpPr>
      <xdr:spPr>
        <a:xfrm>
          <a:off x="3733800" y="14111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104,186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78287</xdr:rowOff>
    </xdr:from>
    <xdr:to>
      <xdr:col>4</xdr:col>
      <xdr:colOff>533400</xdr:colOff>
      <xdr:row>84</xdr:row>
      <xdr:rowOff>8437</xdr:rowOff>
    </xdr:to>
    <xdr:sp macro="" textlink="">
      <xdr:nvSpPr>
        <xdr:cNvPr id="213" name="円/楕円 212"/>
        <xdr:cNvSpPr/>
      </xdr:nvSpPr>
      <xdr:spPr>
        <a:xfrm>
          <a:off x="3175000" y="143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18614</xdr:rowOff>
    </xdr:from>
    <xdr:ext cx="762000" cy="259045"/>
    <xdr:sp macro="" textlink="">
      <xdr:nvSpPr>
        <xdr:cNvPr id="214" name="テキスト ボックス 213"/>
        <xdr:cNvSpPr txBox="1"/>
      </xdr:nvSpPr>
      <xdr:spPr>
        <a:xfrm>
          <a:off x="2844800" y="1407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101,682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32803</xdr:rowOff>
    </xdr:from>
    <xdr:to>
      <xdr:col>3</xdr:col>
      <xdr:colOff>330200</xdr:colOff>
      <xdr:row>83</xdr:row>
      <xdr:rowOff>134403</xdr:rowOff>
    </xdr:to>
    <xdr:sp macro="" textlink="">
      <xdr:nvSpPr>
        <xdr:cNvPr id="215" name="円/楕円 214"/>
        <xdr:cNvSpPr/>
      </xdr:nvSpPr>
      <xdr:spPr>
        <a:xfrm>
          <a:off x="2286000" y="142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144580</xdr:rowOff>
    </xdr:from>
    <xdr:ext cx="762000" cy="259045"/>
    <xdr:sp macro="" textlink="">
      <xdr:nvSpPr>
        <xdr:cNvPr id="216" name="テキスト ボックス 215"/>
        <xdr:cNvSpPr txBox="1"/>
      </xdr:nvSpPr>
      <xdr:spPr>
        <a:xfrm>
          <a:off x="1955800" y="1403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98,289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2840</xdr:rowOff>
    </xdr:from>
    <xdr:to>
      <xdr:col>2</xdr:col>
      <xdr:colOff>127000</xdr:colOff>
      <xdr:row>83</xdr:row>
      <xdr:rowOff>104440</xdr:rowOff>
    </xdr:to>
    <xdr:sp macro="" textlink="">
      <xdr:nvSpPr>
        <xdr:cNvPr id="217" name="円/楕円 216"/>
        <xdr:cNvSpPr/>
      </xdr:nvSpPr>
      <xdr:spPr>
        <a:xfrm>
          <a:off x="1397000" y="142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114617</xdr:rowOff>
    </xdr:from>
    <xdr:ext cx="762000" cy="259045"/>
    <xdr:sp macro="" textlink="">
      <xdr:nvSpPr>
        <xdr:cNvPr id="218" name="テキスト ボックス 217"/>
        <xdr:cNvSpPr txBox="1"/>
      </xdr:nvSpPr>
      <xdr:spPr>
        <a:xfrm>
          <a:off x="1066800" y="140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ラスパイレス指数については、昨年度に比べ低下したものの、依然として類似団体、全国市との比較でも高い値となっている。</a:t>
          </a:r>
          <a:endParaRPr lang="ja-JP" altLang="ja-JP" sz="1400">
            <a:effectLst/>
          </a:endParaRPr>
        </a:p>
        <a:p>
          <a:r>
            <a:rPr kumimoji="1" lang="ja-JP" altLang="ja-JP" sz="1100">
              <a:solidFill>
                <a:schemeClr val="dk1"/>
              </a:solidFill>
              <a:effectLst/>
              <a:latin typeface="+mn-lt"/>
              <a:ea typeface="+mn-ea"/>
              <a:cs typeface="+mn-cs"/>
            </a:rPr>
            <a:t>その主な要因としては、退職者の増加や職員構成の偏りに伴い、課長級や課長補佐級への昇格の低年齢化が進んでおり、中間層の階層別の平均給与が大きく上昇していることなどが挙げられる。今後もこの傾向が続くことが予想されるため、昇任・昇格の抑制などの措置を講ずることに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138430</xdr:rowOff>
    </xdr:from>
    <xdr:to>
      <xdr:col>24</xdr:col>
      <xdr:colOff>558800</xdr:colOff>
      <xdr:row>86</xdr:row>
      <xdr:rowOff>61384</xdr:rowOff>
    </xdr:to>
    <xdr:cxnSp macro="">
      <xdr:nvCxnSpPr>
        <xdr:cNvPr id="247" name="直線コネクタ 246"/>
        <xdr:cNvCxnSpPr/>
      </xdr:nvCxnSpPr>
      <xdr:spPr>
        <a:xfrm flipV="1">
          <a:off x="17018000" y="14025880"/>
          <a:ext cx="0" cy="780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48"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49" name="直線コネクタ 248"/>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53357</xdr:rowOff>
    </xdr:from>
    <xdr:ext cx="762000" cy="259045"/>
    <xdr:sp macro="" textlink="">
      <xdr:nvSpPr>
        <xdr:cNvPr id="250" name="給与水準   （国との比較）最大値テキスト"/>
        <xdr:cNvSpPr txBox="1"/>
      </xdr:nvSpPr>
      <xdr:spPr>
        <a:xfrm>
          <a:off x="17106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81</xdr:row>
      <xdr:rowOff>138430</xdr:rowOff>
    </xdr:from>
    <xdr:to>
      <xdr:col>24</xdr:col>
      <xdr:colOff>647700</xdr:colOff>
      <xdr:row>81</xdr:row>
      <xdr:rowOff>138430</xdr:rowOff>
    </xdr:to>
    <xdr:cxnSp macro="">
      <xdr:nvCxnSpPr>
        <xdr:cNvPr id="251" name="直線コネクタ 250"/>
        <xdr:cNvCxnSpPr/>
      </xdr:nvCxnSpPr>
      <xdr:spPr>
        <a:xfrm>
          <a:off x="16929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85513</xdr:rowOff>
    </xdr:to>
    <xdr:cxnSp macro="">
      <xdr:nvCxnSpPr>
        <xdr:cNvPr id="252" name="直線コネクタ 251"/>
        <xdr:cNvCxnSpPr/>
      </xdr:nvCxnSpPr>
      <xdr:spPr>
        <a:xfrm flipV="1">
          <a:off x="16179800" y="14798039"/>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3"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4" name="フローチャート : 判断 253"/>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86</xdr:row>
      <xdr:rowOff>85513</xdr:rowOff>
    </xdr:to>
    <xdr:cxnSp macro="">
      <xdr:nvCxnSpPr>
        <xdr:cNvPr id="255" name="直線コネクタ 254"/>
        <xdr:cNvCxnSpPr/>
      </xdr:nvCxnSpPr>
      <xdr:spPr>
        <a:xfrm>
          <a:off x="15290800" y="146934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56" name="フローチャート : 判断 255"/>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57" name="テキスト ボックス 25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85</xdr:row>
      <xdr:rowOff>120227</xdr:rowOff>
    </xdr:to>
    <xdr:cxnSp macro="">
      <xdr:nvCxnSpPr>
        <xdr:cNvPr id="258" name="直線コネクタ 257"/>
        <xdr:cNvCxnSpPr/>
      </xdr:nvCxnSpPr>
      <xdr:spPr>
        <a:xfrm>
          <a:off x="14401800" y="1466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59" name="フローチャート : 判断 258"/>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0" name="テキスト ボックス 259"/>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89</xdr:row>
      <xdr:rowOff>53763</xdr:rowOff>
    </xdr:to>
    <xdr:cxnSp macro="">
      <xdr:nvCxnSpPr>
        <xdr:cNvPr id="261" name="直線コネクタ 260"/>
        <xdr:cNvCxnSpPr/>
      </xdr:nvCxnSpPr>
      <xdr:spPr>
        <a:xfrm flipV="1">
          <a:off x="13512800" y="14661304"/>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2" name="フローチャート : 判断 261"/>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3" name="テキスト ボックス 262"/>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1" name="円/楕円 270"/>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69866</xdr:rowOff>
    </xdr:from>
    <xdr:ext cx="762000" cy="259045"/>
    <xdr:sp macro="" textlink="">
      <xdr:nvSpPr>
        <xdr:cNvPr id="272" name="給与水準   （国との比較）該当値テキスト"/>
        <xdr:cNvSpPr txBox="1"/>
      </xdr:nvSpPr>
      <xdr:spPr>
        <a:xfrm>
          <a:off x="17106900" y="146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34713</xdr:rowOff>
    </xdr:from>
    <xdr:to>
      <xdr:col>23</xdr:col>
      <xdr:colOff>457200</xdr:colOff>
      <xdr:row>86</xdr:row>
      <xdr:rowOff>136313</xdr:rowOff>
    </xdr:to>
    <xdr:sp macro="" textlink="">
      <xdr:nvSpPr>
        <xdr:cNvPr id="273" name="円/楕円 272"/>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74" name="テキスト ボックス 273"/>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5" name="円/楕円 274"/>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76" name="テキスト ボックス 27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77" name="円/楕円 276"/>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78" name="テキスト ボックス 277"/>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79" name="円/楕円 278"/>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89340</xdr:rowOff>
    </xdr:from>
    <xdr:ext cx="762000" cy="259045"/>
    <xdr:sp macro="" textlink="">
      <xdr:nvSpPr>
        <xdr:cNvPr id="280" name="テキスト ボックス 279"/>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千人当たりの職員数については、類似団体平均より上回っているが、愛知県市町村及び全国市町村平均と比べると下回っている。限られた職員による効率的な運営を行っていると認識しているが、育児休業職員の代替職員を雇用するなどの措置も必要となってきている。今後も行政サービスの提供体制を工夫し、最適な組織規模で効率的な行政運営を行う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0" name="直線コネクタ 309"/>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1"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2" name="直線コネクタ 311"/>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3"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4" name="直線コネクタ 313"/>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73131</xdr:rowOff>
    </xdr:from>
    <xdr:to>
      <xdr:col>24</xdr:col>
      <xdr:colOff>558800</xdr:colOff>
      <xdr:row>61</xdr:row>
      <xdr:rowOff>87206</xdr:rowOff>
    </xdr:to>
    <xdr:cxnSp macro="">
      <xdr:nvCxnSpPr>
        <xdr:cNvPr id="315" name="直線コネクタ 314"/>
        <xdr:cNvCxnSpPr/>
      </xdr:nvCxnSpPr>
      <xdr:spPr>
        <a:xfrm>
          <a:off x="16179800" y="10531581"/>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6"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7" name="フローチャート : 判断 316"/>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59055</xdr:rowOff>
    </xdr:from>
    <xdr:to>
      <xdr:col>23</xdr:col>
      <xdr:colOff>406400</xdr:colOff>
      <xdr:row>61</xdr:row>
      <xdr:rowOff>73131</xdr:rowOff>
    </xdr:to>
    <xdr:cxnSp macro="">
      <xdr:nvCxnSpPr>
        <xdr:cNvPr id="318" name="直線コネクタ 317"/>
        <xdr:cNvCxnSpPr/>
      </xdr:nvCxnSpPr>
      <xdr:spPr>
        <a:xfrm>
          <a:off x="15290800" y="1051750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19" name="フローチャート : 判断 318"/>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0" name="テキスト ボックス 319"/>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24871</xdr:rowOff>
    </xdr:from>
    <xdr:to>
      <xdr:col>22</xdr:col>
      <xdr:colOff>203200</xdr:colOff>
      <xdr:row>61</xdr:row>
      <xdr:rowOff>59055</xdr:rowOff>
    </xdr:to>
    <xdr:cxnSp macro="">
      <xdr:nvCxnSpPr>
        <xdr:cNvPr id="321" name="直線コネクタ 320"/>
        <xdr:cNvCxnSpPr/>
      </xdr:nvCxnSpPr>
      <xdr:spPr>
        <a:xfrm>
          <a:off x="14401800" y="1048332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2" name="フローチャート : 判断 321"/>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3" name="テキスト ボックス 322"/>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160126</xdr:rowOff>
    </xdr:from>
    <xdr:to>
      <xdr:col>21</xdr:col>
      <xdr:colOff>0</xdr:colOff>
      <xdr:row>61</xdr:row>
      <xdr:rowOff>24871</xdr:rowOff>
    </xdr:to>
    <xdr:cxnSp macro="">
      <xdr:nvCxnSpPr>
        <xdr:cNvPr id="324" name="直線コネクタ 323"/>
        <xdr:cNvCxnSpPr/>
      </xdr:nvCxnSpPr>
      <xdr:spPr>
        <a:xfrm>
          <a:off x="13512800" y="1044712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5" name="フローチャート : 判断 324"/>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6" name="テキスト ボックス 325"/>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7" name="フローチャート : 判断 326"/>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28" name="テキスト ボックス 327"/>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36406</xdr:rowOff>
    </xdr:from>
    <xdr:to>
      <xdr:col>24</xdr:col>
      <xdr:colOff>609600</xdr:colOff>
      <xdr:row>61</xdr:row>
      <xdr:rowOff>138006</xdr:rowOff>
    </xdr:to>
    <xdr:sp macro="" textlink="">
      <xdr:nvSpPr>
        <xdr:cNvPr id="334" name="円/楕円 333"/>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8483</xdr:rowOff>
    </xdr:from>
    <xdr:ext cx="762000" cy="259045"/>
    <xdr:sp macro="" textlink="">
      <xdr:nvSpPr>
        <xdr:cNvPr id="335" name="定員管理の状況該当値テキスト"/>
        <xdr:cNvSpPr txBox="1"/>
      </xdr:nvSpPr>
      <xdr:spPr>
        <a:xfrm>
          <a:off x="17106900" y="104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22331</xdr:rowOff>
    </xdr:from>
    <xdr:to>
      <xdr:col>23</xdr:col>
      <xdr:colOff>457200</xdr:colOff>
      <xdr:row>61</xdr:row>
      <xdr:rowOff>123931</xdr:rowOff>
    </xdr:to>
    <xdr:sp macro="" textlink="">
      <xdr:nvSpPr>
        <xdr:cNvPr id="336" name="円/楕円 335"/>
        <xdr:cNvSpPr/>
      </xdr:nvSpPr>
      <xdr:spPr>
        <a:xfrm>
          <a:off x="161290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108708</xdr:rowOff>
    </xdr:from>
    <xdr:ext cx="736600" cy="259045"/>
    <xdr:sp macro="" textlink="">
      <xdr:nvSpPr>
        <xdr:cNvPr id="337" name="テキスト ボックス 336"/>
        <xdr:cNvSpPr txBox="1"/>
      </xdr:nvSpPr>
      <xdr:spPr>
        <a:xfrm>
          <a:off x="15798800" y="10567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8255</xdr:rowOff>
    </xdr:from>
    <xdr:to>
      <xdr:col>22</xdr:col>
      <xdr:colOff>254000</xdr:colOff>
      <xdr:row>61</xdr:row>
      <xdr:rowOff>109855</xdr:rowOff>
    </xdr:to>
    <xdr:sp macro="" textlink="">
      <xdr:nvSpPr>
        <xdr:cNvPr id="338" name="円/楕円 337"/>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120032</xdr:rowOff>
    </xdr:from>
    <xdr:ext cx="762000" cy="259045"/>
    <xdr:sp macro="" textlink="">
      <xdr:nvSpPr>
        <xdr:cNvPr id="339" name="テキスト ボックス 338"/>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145521</xdr:rowOff>
    </xdr:from>
    <xdr:to>
      <xdr:col>21</xdr:col>
      <xdr:colOff>50800</xdr:colOff>
      <xdr:row>61</xdr:row>
      <xdr:rowOff>75671</xdr:rowOff>
    </xdr:to>
    <xdr:sp macro="" textlink="">
      <xdr:nvSpPr>
        <xdr:cNvPr id="340" name="円/楕円 339"/>
        <xdr:cNvSpPr/>
      </xdr:nvSpPr>
      <xdr:spPr>
        <a:xfrm>
          <a:off x="143510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85848</xdr:rowOff>
    </xdr:from>
    <xdr:ext cx="762000" cy="259045"/>
    <xdr:sp macro="" textlink="">
      <xdr:nvSpPr>
        <xdr:cNvPr id="341" name="テキスト ボックス 340"/>
        <xdr:cNvSpPr txBox="1"/>
      </xdr:nvSpPr>
      <xdr:spPr>
        <a:xfrm>
          <a:off x="14020800" y="102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109326</xdr:rowOff>
    </xdr:from>
    <xdr:to>
      <xdr:col>19</xdr:col>
      <xdr:colOff>533400</xdr:colOff>
      <xdr:row>61</xdr:row>
      <xdr:rowOff>39476</xdr:rowOff>
    </xdr:to>
    <xdr:sp macro="" textlink="">
      <xdr:nvSpPr>
        <xdr:cNvPr id="342" name="円/楕円 341"/>
        <xdr:cNvSpPr/>
      </xdr:nvSpPr>
      <xdr:spPr>
        <a:xfrm>
          <a:off x="13462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49653</xdr:rowOff>
    </xdr:from>
    <xdr:ext cx="762000" cy="259045"/>
    <xdr:sp macro="" textlink="">
      <xdr:nvSpPr>
        <xdr:cNvPr id="343" name="テキスト ボックス 342"/>
        <xdr:cNvSpPr txBox="1"/>
      </xdr:nvSpPr>
      <xdr:spPr>
        <a:xfrm>
          <a:off x="13131800" y="101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実質公債費比率は、公営企業の地方債の補償金免除繰上償還による準元利償還金の抑制や、過去に高金利で借り入れた事業債の償還が進んだこともあり、類似団体内平均、全国市町村平均、愛知県市町村平均、愛知県市町平均の全てにおいて下回っている。今後は大型事業の実施に伴う新発債の償還額の増加により数値の上昇が予想される。公共下水道事業などの普通会計以外の会計で借入を行っている地方債の割合が他団体と比べ高いことなど、本市固有の事情もある。今後も、世代間の負担の公平化と将来負担のバランスをとりながら、適切な地方債の発行管理に努める。</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68" name="直線コネクタ 367"/>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69"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0" name="直線コネクタ 369"/>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1"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2" name="直線コネクタ 371"/>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71755</xdr:rowOff>
    </xdr:from>
    <xdr:to>
      <xdr:col>24</xdr:col>
      <xdr:colOff>558800</xdr:colOff>
      <xdr:row>38</xdr:row>
      <xdr:rowOff>71755</xdr:rowOff>
    </xdr:to>
    <xdr:cxnSp macro="">
      <xdr:nvCxnSpPr>
        <xdr:cNvPr id="373" name="直線コネクタ 372"/>
        <xdr:cNvCxnSpPr/>
      </xdr:nvCxnSpPr>
      <xdr:spPr>
        <a:xfrm>
          <a:off x="16179800" y="6586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4"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5" name="フローチャート : 判断 374"/>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71755</xdr:rowOff>
    </xdr:from>
    <xdr:to>
      <xdr:col>23</xdr:col>
      <xdr:colOff>406400</xdr:colOff>
      <xdr:row>38</xdr:row>
      <xdr:rowOff>83820</xdr:rowOff>
    </xdr:to>
    <xdr:cxnSp macro="">
      <xdr:nvCxnSpPr>
        <xdr:cNvPr id="376" name="直線コネクタ 375"/>
        <xdr:cNvCxnSpPr/>
      </xdr:nvCxnSpPr>
      <xdr:spPr>
        <a:xfrm flipV="1">
          <a:off x="15290800" y="65868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7" name="フローチャート : 判断 376"/>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78" name="テキスト ボックス 377"/>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83820</xdr:rowOff>
    </xdr:from>
    <xdr:to>
      <xdr:col>22</xdr:col>
      <xdr:colOff>203200</xdr:colOff>
      <xdr:row>38</xdr:row>
      <xdr:rowOff>144145</xdr:rowOff>
    </xdr:to>
    <xdr:cxnSp macro="">
      <xdr:nvCxnSpPr>
        <xdr:cNvPr id="379" name="直線コネクタ 378"/>
        <xdr:cNvCxnSpPr/>
      </xdr:nvCxnSpPr>
      <xdr:spPr>
        <a:xfrm flipV="1">
          <a:off x="14401800" y="65989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0" name="フローチャート : 判断 379"/>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1" name="テキスト ボックス 380"/>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144145</xdr:rowOff>
    </xdr:from>
    <xdr:to>
      <xdr:col>21</xdr:col>
      <xdr:colOff>0</xdr:colOff>
      <xdr:row>39</xdr:row>
      <xdr:rowOff>33020</xdr:rowOff>
    </xdr:to>
    <xdr:cxnSp macro="">
      <xdr:nvCxnSpPr>
        <xdr:cNvPr id="382" name="直線コネクタ 381"/>
        <xdr:cNvCxnSpPr/>
      </xdr:nvCxnSpPr>
      <xdr:spPr>
        <a:xfrm flipV="1">
          <a:off x="13512800" y="66592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3" name="フローチャート : 判断 382"/>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4" name="テキスト ボックス 383"/>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5" name="フローチャート : 判断 384"/>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6" name="テキスト ボックス 385"/>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20955</xdr:rowOff>
    </xdr:from>
    <xdr:to>
      <xdr:col>24</xdr:col>
      <xdr:colOff>609600</xdr:colOff>
      <xdr:row>38</xdr:row>
      <xdr:rowOff>122555</xdr:rowOff>
    </xdr:to>
    <xdr:sp macro="" textlink="">
      <xdr:nvSpPr>
        <xdr:cNvPr id="392" name="円/楕円 391"/>
        <xdr:cNvSpPr/>
      </xdr:nvSpPr>
      <xdr:spPr>
        <a:xfrm>
          <a:off x="169672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37482</xdr:rowOff>
    </xdr:from>
    <xdr:ext cx="762000" cy="259045"/>
    <xdr:sp macro="" textlink="">
      <xdr:nvSpPr>
        <xdr:cNvPr id="393" name="公債費負担の状況該当値テキスト"/>
        <xdr:cNvSpPr txBox="1"/>
      </xdr:nvSpPr>
      <xdr:spPr>
        <a:xfrm>
          <a:off x="17106900" y="638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20955</xdr:rowOff>
    </xdr:from>
    <xdr:to>
      <xdr:col>23</xdr:col>
      <xdr:colOff>457200</xdr:colOff>
      <xdr:row>38</xdr:row>
      <xdr:rowOff>122555</xdr:rowOff>
    </xdr:to>
    <xdr:sp macro="" textlink="">
      <xdr:nvSpPr>
        <xdr:cNvPr id="394" name="円/楕円 393"/>
        <xdr:cNvSpPr/>
      </xdr:nvSpPr>
      <xdr:spPr>
        <a:xfrm>
          <a:off x="16129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132732</xdr:rowOff>
    </xdr:from>
    <xdr:ext cx="736600" cy="259045"/>
    <xdr:sp macro="" textlink="">
      <xdr:nvSpPr>
        <xdr:cNvPr id="395" name="テキスト ボックス 394"/>
        <xdr:cNvSpPr txBox="1"/>
      </xdr:nvSpPr>
      <xdr:spPr>
        <a:xfrm>
          <a:off x="15798800" y="630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33020</xdr:rowOff>
    </xdr:from>
    <xdr:to>
      <xdr:col>22</xdr:col>
      <xdr:colOff>254000</xdr:colOff>
      <xdr:row>38</xdr:row>
      <xdr:rowOff>134620</xdr:rowOff>
    </xdr:to>
    <xdr:sp macro="" textlink="">
      <xdr:nvSpPr>
        <xdr:cNvPr id="396" name="円/楕円 395"/>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7" name="テキスト ボックス 396"/>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93345</xdr:rowOff>
    </xdr:from>
    <xdr:to>
      <xdr:col>21</xdr:col>
      <xdr:colOff>50800</xdr:colOff>
      <xdr:row>39</xdr:row>
      <xdr:rowOff>23495</xdr:rowOff>
    </xdr:to>
    <xdr:sp macro="" textlink="">
      <xdr:nvSpPr>
        <xdr:cNvPr id="398" name="円/楕円 397"/>
        <xdr:cNvSpPr/>
      </xdr:nvSpPr>
      <xdr:spPr>
        <a:xfrm>
          <a:off x="14351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33672</xdr:rowOff>
    </xdr:from>
    <xdr:ext cx="762000" cy="259045"/>
    <xdr:sp macro="" textlink="">
      <xdr:nvSpPr>
        <xdr:cNvPr id="399" name="テキスト ボックス 398"/>
        <xdr:cNvSpPr txBox="1"/>
      </xdr:nvSpPr>
      <xdr:spPr>
        <a:xfrm>
          <a:off x="140208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400" name="円/楕円 399"/>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401" name="テキスト ボックス 400"/>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将来負担比率は、２８年度より数値がない状態となり、類似団体内平均、全国市町村平均、愛知県市町村平均の全てにおいて大きく下回っている。これは、市債発行の抑制などにより、以前から将来負担額の低減に努めてきた結果である。</a:t>
          </a:r>
          <a:endParaRPr kumimoji="1" lang="en-US" altLang="ja-JP" sz="1100">
            <a:latin typeface="ＭＳ Ｐゴシック"/>
          </a:endParaRPr>
        </a:p>
        <a:p>
          <a:r>
            <a:rPr kumimoji="1" lang="ja-JP" altLang="en-US" sz="1100">
              <a:latin typeface="ＭＳ Ｐゴシック"/>
            </a:rPr>
            <a:t>昨年度を下回った主な要因は、都市計画税の充当見込額の増加、土地開発公社経営健全化の推進による支出予定額の減少及び組合負担等見込額の減少である。今後も市債発行の適正化、公営企業においては独立採算制の確保に努めるとともに、将来負担比率の動向に留意し、健全な財政運営を図る。</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0" name="直線コネクタ 429"/>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1"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2" name="直線コネクタ 431"/>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149056</xdr:rowOff>
    </xdr:from>
    <xdr:to>
      <xdr:col>23</xdr:col>
      <xdr:colOff>406400</xdr:colOff>
      <xdr:row>14</xdr:row>
      <xdr:rowOff>65278</xdr:rowOff>
    </xdr:to>
    <xdr:cxnSp macro="">
      <xdr:nvCxnSpPr>
        <xdr:cNvPr id="435" name="直線コネクタ 434"/>
        <xdr:cNvCxnSpPr/>
      </xdr:nvCxnSpPr>
      <xdr:spPr>
        <a:xfrm flipV="1">
          <a:off x="15290800" y="2377906"/>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6"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7" name="フローチャート : 判断 436"/>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65278</xdr:rowOff>
    </xdr:from>
    <xdr:to>
      <xdr:col>22</xdr:col>
      <xdr:colOff>203200</xdr:colOff>
      <xdr:row>14</xdr:row>
      <xdr:rowOff>115147</xdr:rowOff>
    </xdr:to>
    <xdr:cxnSp macro="">
      <xdr:nvCxnSpPr>
        <xdr:cNvPr id="438" name="直線コネクタ 437"/>
        <xdr:cNvCxnSpPr/>
      </xdr:nvCxnSpPr>
      <xdr:spPr>
        <a:xfrm flipV="1">
          <a:off x="14401800" y="2465578"/>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104750</xdr:rowOff>
    </xdr:from>
    <xdr:ext cx="736600" cy="259045"/>
    <xdr:sp macro="" textlink="">
      <xdr:nvSpPr>
        <xdr:cNvPr id="440" name="テキスト ボックス 439"/>
        <xdr:cNvSpPr txBox="1"/>
      </xdr:nvSpPr>
      <xdr:spPr>
        <a:xfrm>
          <a:off x="15798800" y="267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112734</xdr:rowOff>
    </xdr:from>
    <xdr:to>
      <xdr:col>21</xdr:col>
      <xdr:colOff>0</xdr:colOff>
      <xdr:row>14</xdr:row>
      <xdr:rowOff>115147</xdr:rowOff>
    </xdr:to>
    <xdr:cxnSp macro="">
      <xdr:nvCxnSpPr>
        <xdr:cNvPr id="441" name="直線コネクタ 440"/>
        <xdr:cNvCxnSpPr/>
      </xdr:nvCxnSpPr>
      <xdr:spPr>
        <a:xfrm>
          <a:off x="13512800" y="251303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2" name="フローチャート : 判断 44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43" name="テキスト ボックス 44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4" name="フローチャート : 判断 443"/>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45" name="テキスト ボックス 444"/>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6" name="フローチャート : 判断 445"/>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47" name="テキスト ボックス 446"/>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98256</xdr:rowOff>
    </xdr:from>
    <xdr:to>
      <xdr:col>23</xdr:col>
      <xdr:colOff>457200</xdr:colOff>
      <xdr:row>14</xdr:row>
      <xdr:rowOff>28406</xdr:rowOff>
    </xdr:to>
    <xdr:sp macro="" textlink="">
      <xdr:nvSpPr>
        <xdr:cNvPr id="453" name="円/楕円 452"/>
        <xdr:cNvSpPr/>
      </xdr:nvSpPr>
      <xdr:spPr>
        <a:xfrm>
          <a:off x="16129000" y="2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38583</xdr:rowOff>
    </xdr:from>
    <xdr:ext cx="736600" cy="259045"/>
    <xdr:sp macro="" textlink="">
      <xdr:nvSpPr>
        <xdr:cNvPr id="454" name="テキスト ボックス 453"/>
        <xdr:cNvSpPr txBox="1"/>
      </xdr:nvSpPr>
      <xdr:spPr>
        <a:xfrm>
          <a:off x="15798800" y="209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14478</xdr:rowOff>
    </xdr:from>
    <xdr:to>
      <xdr:col>22</xdr:col>
      <xdr:colOff>254000</xdr:colOff>
      <xdr:row>14</xdr:row>
      <xdr:rowOff>116078</xdr:rowOff>
    </xdr:to>
    <xdr:sp macro="" textlink="">
      <xdr:nvSpPr>
        <xdr:cNvPr id="455" name="円/楕円 454"/>
        <xdr:cNvSpPr/>
      </xdr:nvSpPr>
      <xdr:spPr>
        <a:xfrm>
          <a:off x="15240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126255</xdr:rowOff>
    </xdr:from>
    <xdr:ext cx="762000" cy="259045"/>
    <xdr:sp macro="" textlink="">
      <xdr:nvSpPr>
        <xdr:cNvPr id="456" name="テキスト ボックス 455"/>
        <xdr:cNvSpPr txBox="1"/>
      </xdr:nvSpPr>
      <xdr:spPr>
        <a:xfrm>
          <a:off x="14909800" y="21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64347</xdr:rowOff>
    </xdr:from>
    <xdr:to>
      <xdr:col>21</xdr:col>
      <xdr:colOff>50800</xdr:colOff>
      <xdr:row>14</xdr:row>
      <xdr:rowOff>165947</xdr:rowOff>
    </xdr:to>
    <xdr:sp macro="" textlink="">
      <xdr:nvSpPr>
        <xdr:cNvPr id="457" name="円/楕円 456"/>
        <xdr:cNvSpPr/>
      </xdr:nvSpPr>
      <xdr:spPr>
        <a:xfrm>
          <a:off x="14351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4674</xdr:rowOff>
    </xdr:from>
    <xdr:ext cx="762000" cy="259045"/>
    <xdr:sp macro="" textlink="">
      <xdr:nvSpPr>
        <xdr:cNvPr id="458" name="テキスト ボックス 457"/>
        <xdr:cNvSpPr txBox="1"/>
      </xdr:nvSpPr>
      <xdr:spPr>
        <a:xfrm>
          <a:off x="14020800" y="22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61934</xdr:rowOff>
    </xdr:from>
    <xdr:to>
      <xdr:col>19</xdr:col>
      <xdr:colOff>533400</xdr:colOff>
      <xdr:row>14</xdr:row>
      <xdr:rowOff>163534</xdr:rowOff>
    </xdr:to>
    <xdr:sp macro="" textlink="">
      <xdr:nvSpPr>
        <xdr:cNvPr id="459" name="円/楕円 458"/>
        <xdr:cNvSpPr/>
      </xdr:nvSpPr>
      <xdr:spPr>
        <a:xfrm>
          <a:off x="134620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2261</xdr:rowOff>
    </xdr:from>
    <xdr:ext cx="762000" cy="259045"/>
    <xdr:sp macro="" textlink="">
      <xdr:nvSpPr>
        <xdr:cNvPr id="460" name="テキスト ボックス 459"/>
        <xdr:cNvSpPr txBox="1"/>
      </xdr:nvSpPr>
      <xdr:spPr>
        <a:xfrm>
          <a:off x="13131800" y="22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愛知県尾張旭市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83,033
81,849
21.03
23,712,668
22,944,050
684,650
14,651,194
17,561,671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に係る経常収支比率は、類似団体内平均の値を３．３ポイント上回る結果となった。定員適正化計画に基づき職員数及び給与の適正化を進めており、２８年度は分子となる職員給与及び職員共済組合負担金が減少したが、それ以上に地方消費税交付金の減少等により分母となる経常一般財源等が減少したため、昨年度に比べ０．１ポイント増加した。</a:t>
          </a:r>
          <a:endParaRPr kumimoji="1" lang="en-US" altLang="ja-JP" sz="1100">
            <a:latin typeface="ＭＳ Ｐゴシック"/>
          </a:endParaRPr>
        </a:p>
        <a:p>
          <a:r>
            <a:rPr kumimoji="1" lang="ja-JP" altLang="en-US" sz="1100">
              <a:latin typeface="ＭＳ Ｐゴシック"/>
            </a:rPr>
            <a:t>今後とも行政サービスを維持しつつ、内部事務の見直しや組織の簡素化を進め、人件費の抑制に努める。</a:t>
          </a:r>
          <a:endParaRPr kumimoji="1" lang="en-US" altLang="ja-JP" sz="11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63319</xdr:rowOff>
    </xdr:from>
    <xdr:to>
      <xdr:col>7</xdr:col>
      <xdr:colOff>15875</xdr:colOff>
      <xdr:row>37</xdr:row>
      <xdr:rowOff>69850</xdr:rowOff>
    </xdr:to>
    <xdr:cxnSp macro="">
      <xdr:nvCxnSpPr>
        <xdr:cNvPr id="68" name="直線コネクタ 67"/>
        <xdr:cNvCxnSpPr/>
      </xdr:nvCxnSpPr>
      <xdr:spPr>
        <a:xfrm>
          <a:off x="3987800" y="64069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4536</xdr:rowOff>
    </xdr:from>
    <xdr:to>
      <xdr:col>5</xdr:col>
      <xdr:colOff>549275</xdr:colOff>
      <xdr:row>37</xdr:row>
      <xdr:rowOff>63319</xdr:rowOff>
    </xdr:to>
    <xdr:cxnSp macro="">
      <xdr:nvCxnSpPr>
        <xdr:cNvPr id="71" name="直線コネクタ 70"/>
        <xdr:cNvCxnSpPr/>
      </xdr:nvCxnSpPr>
      <xdr:spPr>
        <a:xfrm>
          <a:off x="3098800" y="634818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3" name="テキスト ボックス 72"/>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156392</xdr:rowOff>
    </xdr:from>
    <xdr:to>
      <xdr:col>4</xdr:col>
      <xdr:colOff>346075</xdr:colOff>
      <xdr:row>37</xdr:row>
      <xdr:rowOff>4536</xdr:rowOff>
    </xdr:to>
    <xdr:cxnSp macro="">
      <xdr:nvCxnSpPr>
        <xdr:cNvPr id="74" name="直線コネクタ 73"/>
        <xdr:cNvCxnSpPr/>
      </xdr:nvCxnSpPr>
      <xdr:spPr>
        <a:xfrm>
          <a:off x="2209800" y="63285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86740</xdr:rowOff>
    </xdr:from>
    <xdr:ext cx="762000" cy="259045"/>
    <xdr:sp macro="" textlink="">
      <xdr:nvSpPr>
        <xdr:cNvPr id="76" name="テキスト ボックス 75"/>
        <xdr:cNvSpPr txBox="1"/>
      </xdr:nvSpPr>
      <xdr:spPr>
        <a:xfrm>
          <a:off x="2717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156392</xdr:rowOff>
    </xdr:from>
    <xdr:to>
      <xdr:col>3</xdr:col>
      <xdr:colOff>142875</xdr:colOff>
      <xdr:row>37</xdr:row>
      <xdr:rowOff>56787</xdr:rowOff>
    </xdr:to>
    <xdr:cxnSp macro="">
      <xdr:nvCxnSpPr>
        <xdr:cNvPr id="77" name="直線コネクタ 76"/>
        <xdr:cNvCxnSpPr/>
      </xdr:nvCxnSpPr>
      <xdr:spPr>
        <a:xfrm flipV="1">
          <a:off x="1320800" y="632859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7" name="円/楕円 86"/>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8"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12519</xdr:rowOff>
    </xdr:from>
    <xdr:to>
      <xdr:col>5</xdr:col>
      <xdr:colOff>600075</xdr:colOff>
      <xdr:row>37</xdr:row>
      <xdr:rowOff>114119</xdr:rowOff>
    </xdr:to>
    <xdr:sp macro="" textlink="">
      <xdr:nvSpPr>
        <xdr:cNvPr id="89" name="円/楕円 88"/>
        <xdr:cNvSpPr/>
      </xdr:nvSpPr>
      <xdr:spPr>
        <a:xfrm>
          <a:off x="3937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90" name="テキスト ボックス 89"/>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125186</xdr:rowOff>
    </xdr:from>
    <xdr:to>
      <xdr:col>4</xdr:col>
      <xdr:colOff>396875</xdr:colOff>
      <xdr:row>37</xdr:row>
      <xdr:rowOff>55336</xdr:rowOff>
    </xdr:to>
    <xdr:sp macro="" textlink="">
      <xdr:nvSpPr>
        <xdr:cNvPr id="91" name="円/楕円 90"/>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40113</xdr:rowOff>
    </xdr:from>
    <xdr:ext cx="762000" cy="259045"/>
    <xdr:sp macro="" textlink="">
      <xdr:nvSpPr>
        <xdr:cNvPr id="92" name="テキスト ボックス 91"/>
        <xdr:cNvSpPr txBox="1"/>
      </xdr:nvSpPr>
      <xdr:spPr>
        <a:xfrm>
          <a:off x="2717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105592</xdr:rowOff>
    </xdr:from>
    <xdr:to>
      <xdr:col>3</xdr:col>
      <xdr:colOff>193675</xdr:colOff>
      <xdr:row>37</xdr:row>
      <xdr:rowOff>35742</xdr:rowOff>
    </xdr:to>
    <xdr:sp macro="" textlink="">
      <xdr:nvSpPr>
        <xdr:cNvPr id="93" name="円/楕円 92"/>
        <xdr:cNvSpPr/>
      </xdr:nvSpPr>
      <xdr:spPr>
        <a:xfrm>
          <a:off x="2159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20519</xdr:rowOff>
    </xdr:from>
    <xdr:ext cx="762000" cy="259045"/>
    <xdr:sp macro="" textlink="">
      <xdr:nvSpPr>
        <xdr:cNvPr id="94" name="テキスト ボックス 93"/>
        <xdr:cNvSpPr txBox="1"/>
      </xdr:nvSpPr>
      <xdr:spPr>
        <a:xfrm>
          <a:off x="1828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5987</xdr:rowOff>
    </xdr:from>
    <xdr:to>
      <xdr:col>1</xdr:col>
      <xdr:colOff>676275</xdr:colOff>
      <xdr:row>37</xdr:row>
      <xdr:rowOff>107587</xdr:rowOff>
    </xdr:to>
    <xdr:sp macro="" textlink="">
      <xdr:nvSpPr>
        <xdr:cNvPr id="95" name="円/楕円 94"/>
        <xdr:cNvSpPr/>
      </xdr:nvSpPr>
      <xdr:spPr>
        <a:xfrm>
          <a:off x="1270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92364</xdr:rowOff>
    </xdr:from>
    <xdr:ext cx="762000" cy="259045"/>
    <xdr:sp macro="" textlink="">
      <xdr:nvSpPr>
        <xdr:cNvPr id="96" name="テキスト ボックス 95"/>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物件費に係る経常収支比率が高率で推移しているのは、業務の民間委託化により職員人件費から物件費（委託料）へのシフトを進めてきたことによるものである。２８年度は経常経費として充当する賃金等が減少したことにより、１．５ポイント改善した。</a:t>
          </a:r>
          <a:endParaRPr kumimoji="1" lang="en-US" altLang="ja-JP" sz="1100">
            <a:latin typeface="ＭＳ Ｐゴシック"/>
          </a:endParaRPr>
        </a:p>
        <a:p>
          <a:r>
            <a:rPr kumimoji="1" lang="ja-JP" altLang="en-US" sz="1100">
              <a:latin typeface="ＭＳ Ｐゴシック"/>
            </a:rPr>
            <a:t>今後も内部管理経費の見直しや事務事業の統廃合等を図り、物件費の削減に努める。</a:t>
          </a:r>
          <a:endParaRPr kumimoji="1" lang="en-US" altLang="ja-JP"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62992</xdr:rowOff>
    </xdr:from>
    <xdr:to>
      <xdr:col>24</xdr:col>
      <xdr:colOff>31750</xdr:colOff>
      <xdr:row>19</xdr:row>
      <xdr:rowOff>28702</xdr:rowOff>
    </xdr:to>
    <xdr:cxnSp macro="">
      <xdr:nvCxnSpPr>
        <xdr:cNvPr id="127" name="直線コネクタ 126"/>
        <xdr:cNvCxnSpPr/>
      </xdr:nvCxnSpPr>
      <xdr:spPr>
        <a:xfrm flipV="1">
          <a:off x="15671800" y="314909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154432</xdr:rowOff>
    </xdr:from>
    <xdr:to>
      <xdr:col>22</xdr:col>
      <xdr:colOff>565150</xdr:colOff>
      <xdr:row>19</xdr:row>
      <xdr:rowOff>28702</xdr:rowOff>
    </xdr:to>
    <xdr:cxnSp macro="">
      <xdr:nvCxnSpPr>
        <xdr:cNvPr id="130" name="直線コネクタ 129"/>
        <xdr:cNvCxnSpPr/>
      </xdr:nvCxnSpPr>
      <xdr:spPr>
        <a:xfrm>
          <a:off x="14782800" y="3240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99568</xdr:rowOff>
    </xdr:from>
    <xdr:to>
      <xdr:col>21</xdr:col>
      <xdr:colOff>361950</xdr:colOff>
      <xdr:row>18</xdr:row>
      <xdr:rowOff>154432</xdr:rowOff>
    </xdr:to>
    <xdr:cxnSp macro="">
      <xdr:nvCxnSpPr>
        <xdr:cNvPr id="133" name="直線コネクタ 132"/>
        <xdr:cNvCxnSpPr/>
      </xdr:nvCxnSpPr>
      <xdr:spPr>
        <a:xfrm>
          <a:off x="13893800" y="3185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99568</xdr:rowOff>
    </xdr:from>
    <xdr:to>
      <xdr:col>20</xdr:col>
      <xdr:colOff>158750</xdr:colOff>
      <xdr:row>18</xdr:row>
      <xdr:rowOff>136144</xdr:rowOff>
    </xdr:to>
    <xdr:cxnSp macro="">
      <xdr:nvCxnSpPr>
        <xdr:cNvPr id="136" name="直線コネクタ 135"/>
        <xdr:cNvCxnSpPr/>
      </xdr:nvCxnSpPr>
      <xdr:spPr>
        <a:xfrm flipV="1">
          <a:off x="13004800" y="3185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12192</xdr:rowOff>
    </xdr:from>
    <xdr:to>
      <xdr:col>24</xdr:col>
      <xdr:colOff>82550</xdr:colOff>
      <xdr:row>18</xdr:row>
      <xdr:rowOff>113792</xdr:rowOff>
    </xdr:to>
    <xdr:sp macro="" textlink="">
      <xdr:nvSpPr>
        <xdr:cNvPr id="146" name="円/楕円 145"/>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155719</xdr:rowOff>
    </xdr:from>
    <xdr:ext cx="762000" cy="259045"/>
    <xdr:sp macro="" textlink="">
      <xdr:nvSpPr>
        <xdr:cNvPr id="147" name="物件費該当値テキスト"/>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149352</xdr:rowOff>
    </xdr:from>
    <xdr:to>
      <xdr:col>22</xdr:col>
      <xdr:colOff>615950</xdr:colOff>
      <xdr:row>19</xdr:row>
      <xdr:rowOff>79502</xdr:rowOff>
    </xdr:to>
    <xdr:sp macro="" textlink="">
      <xdr:nvSpPr>
        <xdr:cNvPr id="148" name="円/楕円 147"/>
        <xdr:cNvSpPr/>
      </xdr:nvSpPr>
      <xdr:spPr>
        <a:xfrm>
          <a:off x="15621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64279</xdr:rowOff>
    </xdr:from>
    <xdr:ext cx="736600" cy="259045"/>
    <xdr:sp macro="" textlink="">
      <xdr:nvSpPr>
        <xdr:cNvPr id="149" name="テキスト ボックス 148"/>
        <xdr:cNvSpPr txBox="1"/>
      </xdr:nvSpPr>
      <xdr:spPr>
        <a:xfrm>
          <a:off x="15290800" y="33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103632</xdr:rowOff>
    </xdr:from>
    <xdr:to>
      <xdr:col>21</xdr:col>
      <xdr:colOff>412750</xdr:colOff>
      <xdr:row>19</xdr:row>
      <xdr:rowOff>33782</xdr:rowOff>
    </xdr:to>
    <xdr:sp macro="" textlink="">
      <xdr:nvSpPr>
        <xdr:cNvPr id="150" name="円/楕円 149"/>
        <xdr:cNvSpPr/>
      </xdr:nvSpPr>
      <xdr:spPr>
        <a:xfrm>
          <a:off x="14732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18559</xdr:rowOff>
    </xdr:from>
    <xdr:ext cx="762000" cy="259045"/>
    <xdr:sp macro="" textlink="">
      <xdr:nvSpPr>
        <xdr:cNvPr id="151" name="テキスト ボックス 150"/>
        <xdr:cNvSpPr txBox="1"/>
      </xdr:nvSpPr>
      <xdr:spPr>
        <a:xfrm>
          <a:off x="14401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48768</xdr:rowOff>
    </xdr:from>
    <xdr:to>
      <xdr:col>20</xdr:col>
      <xdr:colOff>209550</xdr:colOff>
      <xdr:row>18</xdr:row>
      <xdr:rowOff>150368</xdr:rowOff>
    </xdr:to>
    <xdr:sp macro="" textlink="">
      <xdr:nvSpPr>
        <xdr:cNvPr id="152" name="円/楕円 151"/>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135145</xdr:rowOff>
    </xdr:from>
    <xdr:ext cx="762000" cy="259045"/>
    <xdr:sp macro="" textlink="">
      <xdr:nvSpPr>
        <xdr:cNvPr id="153" name="テキスト ボックス 152"/>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85344</xdr:rowOff>
    </xdr:from>
    <xdr:to>
      <xdr:col>19</xdr:col>
      <xdr:colOff>6350</xdr:colOff>
      <xdr:row>19</xdr:row>
      <xdr:rowOff>15494</xdr:rowOff>
    </xdr:to>
    <xdr:sp macro="" textlink="">
      <xdr:nvSpPr>
        <xdr:cNvPr id="154" name="円/楕円 153"/>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271</xdr:rowOff>
    </xdr:from>
    <xdr:ext cx="762000" cy="259045"/>
    <xdr:sp macro="" textlink="">
      <xdr:nvSpPr>
        <xdr:cNvPr id="155" name="テキスト ボックス 154"/>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扶助費に係る経常収支比率は、０．６ポイント増加したものの、類似団体内平均、全国市町村平均、愛知県市町村平均を下回っている。</a:t>
          </a:r>
          <a:endParaRPr kumimoji="1" lang="en-US" altLang="ja-JP" sz="1100">
            <a:latin typeface="ＭＳ Ｐゴシック"/>
          </a:endParaRPr>
        </a:p>
        <a:p>
          <a:r>
            <a:rPr kumimoji="1" lang="ja-JP" altLang="en-US" sz="1100">
              <a:latin typeface="ＭＳ Ｐゴシック"/>
            </a:rPr>
            <a:t>増加した主な理由は、介護給付・訓練等給付費、生活保護費や施設型給付費負担金等が増加したためである。</a:t>
          </a:r>
          <a:endParaRPr kumimoji="1" lang="en-US" altLang="ja-JP" sz="1100">
            <a:latin typeface="ＭＳ Ｐゴシック"/>
          </a:endParaRPr>
        </a:p>
        <a:p>
          <a:r>
            <a:rPr kumimoji="1" lang="ja-JP" altLang="en-US" sz="1100">
              <a:latin typeface="ＭＳ Ｐゴシック"/>
            </a:rPr>
            <a:t>今後も高齢化の進展により、扶助費は確実に増加してくことが見込まれる。</a:t>
          </a:r>
          <a:endParaRPr kumimoji="1" lang="en-US" altLang="ja-JP"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56</xdr:row>
      <xdr:rowOff>34472</xdr:rowOff>
    </xdr:to>
    <xdr:cxnSp macro="">
      <xdr:nvCxnSpPr>
        <xdr:cNvPr id="190" name="直線コネクタ 189"/>
        <xdr:cNvCxnSpPr/>
      </xdr:nvCxnSpPr>
      <xdr:spPr>
        <a:xfrm>
          <a:off x="3987800" y="9570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140607</xdr:rowOff>
    </xdr:to>
    <xdr:cxnSp macro="">
      <xdr:nvCxnSpPr>
        <xdr:cNvPr id="193" name="直線コネクタ 192"/>
        <xdr:cNvCxnSpPr/>
      </xdr:nvCxnSpPr>
      <xdr:spPr>
        <a:xfrm>
          <a:off x="3098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86178</xdr:rowOff>
    </xdr:to>
    <xdr:cxnSp macro="">
      <xdr:nvCxnSpPr>
        <xdr:cNvPr id="196" name="直線コネクタ 195"/>
        <xdr:cNvCxnSpPr/>
      </xdr:nvCxnSpPr>
      <xdr:spPr>
        <a:xfrm>
          <a:off x="2209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9978</xdr:rowOff>
    </xdr:from>
    <xdr:to>
      <xdr:col>3</xdr:col>
      <xdr:colOff>142875</xdr:colOff>
      <xdr:row>55</xdr:row>
      <xdr:rowOff>42635</xdr:rowOff>
    </xdr:to>
    <xdr:cxnSp macro="">
      <xdr:nvCxnSpPr>
        <xdr:cNvPr id="199" name="直線コネクタ 198"/>
        <xdr:cNvCxnSpPr/>
      </xdr:nvCxnSpPr>
      <xdr:spPr>
        <a:xfrm>
          <a:off x="1320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155122</xdr:rowOff>
    </xdr:from>
    <xdr:to>
      <xdr:col>7</xdr:col>
      <xdr:colOff>66675</xdr:colOff>
      <xdr:row>56</xdr:row>
      <xdr:rowOff>85272</xdr:rowOff>
    </xdr:to>
    <xdr:sp macro="" textlink="">
      <xdr:nvSpPr>
        <xdr:cNvPr id="209" name="円/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199</xdr:rowOff>
    </xdr:from>
    <xdr:ext cx="762000" cy="259045"/>
    <xdr:sp macro="" textlink="">
      <xdr:nvSpPr>
        <xdr:cNvPr id="210"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89807</xdr:rowOff>
    </xdr:from>
    <xdr:to>
      <xdr:col>5</xdr:col>
      <xdr:colOff>600075</xdr:colOff>
      <xdr:row>56</xdr:row>
      <xdr:rowOff>19957</xdr:rowOff>
    </xdr:to>
    <xdr:sp macro="" textlink="">
      <xdr:nvSpPr>
        <xdr:cNvPr id="211" name="円/楕円 210"/>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212" name="テキスト ボックス 211"/>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4" name="テキスト ボックス 213"/>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163285</xdr:rowOff>
    </xdr:from>
    <xdr:to>
      <xdr:col>3</xdr:col>
      <xdr:colOff>193675</xdr:colOff>
      <xdr:row>55</xdr:row>
      <xdr:rowOff>93435</xdr:rowOff>
    </xdr:to>
    <xdr:sp macro="" textlink="">
      <xdr:nvSpPr>
        <xdr:cNvPr id="215" name="円/楕円 214"/>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16" name="テキスト ボックス 215"/>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17" name="円/楕円 216"/>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45555</xdr:rowOff>
    </xdr:from>
    <xdr:ext cx="762000" cy="259045"/>
    <xdr:sp macro="" textlink="">
      <xdr:nvSpPr>
        <xdr:cNvPr id="218" name="テキスト ボックス 217"/>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その他に係る経常収支比率は、愛知県市町村平均を上回り、類似団体内平均、全国市町村平均を下回っており、昨年度から０．１ポイント改善した。この経費の多くを占める公営事業会計への繰出金（経常経費分）の減少が主な要因であるため、事業の一層の効率化及び適正化を図ることなどにより、税収を主な財源とする普通会計からの繰出金の縮減に引き続き努める。</a:t>
          </a:r>
          <a:endParaRPr kumimoji="1" lang="en-US" altLang="ja-JP"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104140</xdr:rowOff>
    </xdr:to>
    <xdr:cxnSp macro="">
      <xdr:nvCxnSpPr>
        <xdr:cNvPr id="251" name="直線コネクタ 250"/>
        <xdr:cNvCxnSpPr/>
      </xdr:nvCxnSpPr>
      <xdr:spPr>
        <a:xfrm flipV="1">
          <a:off x="15671800" y="9697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104140</xdr:rowOff>
    </xdr:to>
    <xdr:cxnSp macro="">
      <xdr:nvCxnSpPr>
        <xdr:cNvPr id="254" name="直線コネクタ 253"/>
        <xdr:cNvCxnSpPr/>
      </xdr:nvCxnSpPr>
      <xdr:spPr>
        <a:xfrm>
          <a:off x="14782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20320</xdr:rowOff>
    </xdr:from>
    <xdr:to>
      <xdr:col>21</xdr:col>
      <xdr:colOff>361950</xdr:colOff>
      <xdr:row>56</xdr:row>
      <xdr:rowOff>58420</xdr:rowOff>
    </xdr:to>
    <xdr:cxnSp macro="">
      <xdr:nvCxnSpPr>
        <xdr:cNvPr id="257" name="直線コネクタ 256"/>
        <xdr:cNvCxnSpPr/>
      </xdr:nvCxnSpPr>
      <xdr:spPr>
        <a:xfrm>
          <a:off x="13893800" y="962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96520</xdr:rowOff>
    </xdr:to>
    <xdr:cxnSp macro="">
      <xdr:nvCxnSpPr>
        <xdr:cNvPr id="260" name="直線コネクタ 259"/>
        <xdr:cNvCxnSpPr/>
      </xdr:nvCxnSpPr>
      <xdr:spPr>
        <a:xfrm flipV="1">
          <a:off x="13004800" y="9621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70" name="円/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72" name="円/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73" name="テキスト ボックス 272"/>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4" name="円/楕円 273"/>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5" name="テキスト ボックス 274"/>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140970</xdr:rowOff>
    </xdr:from>
    <xdr:to>
      <xdr:col>20</xdr:col>
      <xdr:colOff>209550</xdr:colOff>
      <xdr:row>56</xdr:row>
      <xdr:rowOff>71120</xdr:rowOff>
    </xdr:to>
    <xdr:sp macro="" textlink="">
      <xdr:nvSpPr>
        <xdr:cNvPr id="276" name="円/楕円 275"/>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81297</xdr:rowOff>
    </xdr:from>
    <xdr:ext cx="762000" cy="259045"/>
    <xdr:sp macro="" textlink="">
      <xdr:nvSpPr>
        <xdr:cNvPr id="277" name="テキスト ボックス 276"/>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補助費等に係る経常収支比率は、長期間に渡り経常的に支出されている補助金等の見直しを進めていることなどから、類似団体内平均、全国市町村平均、愛知県市町村平均を下回っており、概ね適正な水準にある。昨年度から０．５ポイント増加した主な理由は、尾張東部衛生組合負担金が増加したことにより、分子となる経常経費充当一般財源等が増加したためである。</a:t>
          </a:r>
          <a:endParaRPr kumimoji="1" lang="en-US" altLang="ja-JP" sz="1100">
            <a:latin typeface="ＭＳ Ｐゴシック"/>
          </a:endParaRPr>
        </a:p>
        <a:p>
          <a:r>
            <a:rPr kumimoji="1" lang="ja-JP" altLang="en-US" sz="1100">
              <a:latin typeface="ＭＳ Ｐゴシック"/>
            </a:rPr>
            <a:t>今後も補助金の適正な見直しを行い、補助費等の削減に努める。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92710</xdr:rowOff>
    </xdr:to>
    <xdr:cxnSp macro="">
      <xdr:nvCxnSpPr>
        <xdr:cNvPr id="309" name="直線コネクタ 308"/>
        <xdr:cNvCxnSpPr/>
      </xdr:nvCxnSpPr>
      <xdr:spPr>
        <a:xfrm>
          <a:off x="15671800" y="607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106426</xdr:rowOff>
    </xdr:to>
    <xdr:cxnSp macro="">
      <xdr:nvCxnSpPr>
        <xdr:cNvPr id="312" name="直線コネクタ 311"/>
        <xdr:cNvCxnSpPr/>
      </xdr:nvCxnSpPr>
      <xdr:spPr>
        <a:xfrm flipV="1">
          <a:off x="14782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35</xdr:row>
      <xdr:rowOff>110998</xdr:rowOff>
    </xdr:to>
    <xdr:cxnSp macro="">
      <xdr:nvCxnSpPr>
        <xdr:cNvPr id="315" name="直線コネクタ 314"/>
        <xdr:cNvCxnSpPr/>
      </xdr:nvCxnSpPr>
      <xdr:spPr>
        <a:xfrm flipV="1">
          <a:off x="13893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35</xdr:row>
      <xdr:rowOff>115570</xdr:rowOff>
    </xdr:to>
    <xdr:cxnSp macro="">
      <xdr:nvCxnSpPr>
        <xdr:cNvPr id="318" name="直線コネクタ 317"/>
        <xdr:cNvCxnSpPr/>
      </xdr:nvCxnSpPr>
      <xdr:spPr>
        <a:xfrm flipV="1">
          <a:off x="13004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8" name="円/楕円 327"/>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9"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30" name="円/楕円 329"/>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31" name="テキスト ボックス 330"/>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32" name="円/楕円 331"/>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33" name="テキスト ボックス 332"/>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34" name="円/楕円 333"/>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35" name="テキスト ボックス 334"/>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6" name="円/楕円 335"/>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7" name="テキスト ボックス 336"/>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公債費に係る経常収支比率は、昨年度と同じ数値であり、類似団体内平均、全国市町村平均、愛知県市町村平均を下回っている。</a:t>
          </a:r>
          <a:endParaRPr kumimoji="1" lang="en-US" altLang="ja-JP" sz="1100">
            <a:latin typeface="ＭＳ Ｐゴシック"/>
          </a:endParaRPr>
        </a:p>
        <a:p>
          <a:r>
            <a:rPr kumimoji="1" lang="ja-JP" altLang="en-US" sz="1100">
              <a:latin typeface="ＭＳ Ｐゴシック"/>
            </a:rPr>
            <a:t>これは、過去の高金利及び大型事業の地方債の償還が進む中で、新発債抑制を進めてきた結果によるものである。</a:t>
          </a:r>
          <a:endParaRPr kumimoji="1" lang="en-US" altLang="ja-JP" sz="1100">
            <a:latin typeface="ＭＳ Ｐゴシック"/>
          </a:endParaRPr>
        </a:p>
        <a:p>
          <a:r>
            <a:rPr kumimoji="1" lang="ja-JP" altLang="en-US" sz="1100">
              <a:latin typeface="ＭＳ Ｐゴシック"/>
            </a:rPr>
            <a:t>今後も適切な地方債の発行管理に努める。</a:t>
          </a:r>
          <a:endParaRPr kumimoji="1" lang="en-US" altLang="ja-JP"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104139</xdr:rowOff>
    </xdr:to>
    <xdr:cxnSp macro="">
      <xdr:nvCxnSpPr>
        <xdr:cNvPr id="367" name="直線コネクタ 366"/>
        <xdr:cNvCxnSpPr/>
      </xdr:nvCxnSpPr>
      <xdr:spPr>
        <a:xfrm>
          <a:off x="3987800" y="13134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104139</xdr:rowOff>
    </xdr:to>
    <xdr:cxnSp macro="">
      <xdr:nvCxnSpPr>
        <xdr:cNvPr id="370" name="直線コネクタ 369"/>
        <xdr:cNvCxnSpPr/>
      </xdr:nvCxnSpPr>
      <xdr:spPr>
        <a:xfrm>
          <a:off x="3098800" y="131251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76</xdr:row>
      <xdr:rowOff>127000</xdr:rowOff>
    </xdr:to>
    <xdr:cxnSp macro="">
      <xdr:nvCxnSpPr>
        <xdr:cNvPr id="373" name="直線コネクタ 372"/>
        <xdr:cNvCxnSpPr/>
      </xdr:nvCxnSpPr>
      <xdr:spPr>
        <a:xfrm flipV="1">
          <a:off x="2209800" y="13125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140715</xdr:rowOff>
    </xdr:to>
    <xdr:cxnSp macro="">
      <xdr:nvCxnSpPr>
        <xdr:cNvPr id="376" name="直線コネクタ 375"/>
        <xdr:cNvCxnSpPr/>
      </xdr:nvCxnSpPr>
      <xdr:spPr>
        <a:xfrm flipV="1">
          <a:off x="1320800" y="13157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6" name="円/楕円 385"/>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87"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88" name="円/楕円 387"/>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89" name="テキスト ボックス 388"/>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90" name="円/楕円 389"/>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91" name="テキスト ボックス 390"/>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2" name="円/楕円 391"/>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3" name="テキスト ボックス 392"/>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94" name="円/楕円 393"/>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95" name="テキスト ボックス 394"/>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公債費以外に係る経常収支比率は、物件費及び人件費に占める経常一般財源等の割合が高いことから、類似団体内平均、全国市町村平均、愛知県市町村平均の全てを上回っている状況にある。</a:t>
          </a:r>
          <a:endParaRPr kumimoji="1" lang="en-US" altLang="ja-JP" sz="11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しかしながら、人口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人当たり決算額で比較した場合の人件費、物件費等においては、類似団体内平均、全国市町村平均、愛知県市町村平均</a:t>
          </a:r>
          <a:r>
            <a:rPr kumimoji="1" lang="ja-JP" altLang="en-US" sz="1100">
              <a:solidFill>
                <a:schemeClr val="dk1"/>
              </a:solidFill>
              <a:effectLst/>
              <a:latin typeface="+mn-lt"/>
              <a:ea typeface="+mn-ea"/>
              <a:cs typeface="+mn-cs"/>
            </a:rPr>
            <a:t>の全て</a:t>
          </a:r>
          <a:r>
            <a:rPr kumimoji="1" lang="ja-JP" altLang="ja-JP" sz="1100">
              <a:solidFill>
                <a:schemeClr val="dk1"/>
              </a:solidFill>
              <a:effectLst/>
              <a:latin typeface="+mn-lt"/>
              <a:ea typeface="+mn-ea"/>
              <a:cs typeface="+mn-cs"/>
            </a:rPr>
            <a:t>において下回っている。今後も引き続き、歳出削減を図るとともに、内部管理費の見直しや事務事業の統廃合を図り、物件費等の削減に努める。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50800</xdr:rowOff>
    </xdr:from>
    <xdr:to>
      <xdr:col>24</xdr:col>
      <xdr:colOff>31750</xdr:colOff>
      <xdr:row>77</xdr:row>
      <xdr:rowOff>66039</xdr:rowOff>
    </xdr:to>
    <xdr:cxnSp macro="">
      <xdr:nvCxnSpPr>
        <xdr:cNvPr id="428" name="直線コネクタ 427"/>
        <xdr:cNvCxnSpPr/>
      </xdr:nvCxnSpPr>
      <xdr:spPr>
        <a:xfrm flipV="1">
          <a:off x="15671800" y="132524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xdr:rowOff>
    </xdr:from>
    <xdr:to>
      <xdr:col>22</xdr:col>
      <xdr:colOff>565150</xdr:colOff>
      <xdr:row>77</xdr:row>
      <xdr:rowOff>66039</xdr:rowOff>
    </xdr:to>
    <xdr:cxnSp macro="">
      <xdr:nvCxnSpPr>
        <xdr:cNvPr id="431" name="直線コネクタ 430"/>
        <xdr:cNvCxnSpPr/>
      </xdr:nvCxnSpPr>
      <xdr:spPr>
        <a:xfrm>
          <a:off x="14782800" y="132029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77</xdr:row>
      <xdr:rowOff>1270</xdr:rowOff>
    </xdr:to>
    <xdr:cxnSp macro="">
      <xdr:nvCxnSpPr>
        <xdr:cNvPr id="434" name="直線コネクタ 433"/>
        <xdr:cNvCxnSpPr/>
      </xdr:nvCxnSpPr>
      <xdr:spPr>
        <a:xfrm>
          <a:off x="13893800" y="131381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77</xdr:row>
      <xdr:rowOff>24130</xdr:rowOff>
    </xdr:to>
    <xdr:cxnSp macro="">
      <xdr:nvCxnSpPr>
        <xdr:cNvPr id="437" name="直線コネクタ 436"/>
        <xdr:cNvCxnSpPr/>
      </xdr:nvCxnSpPr>
      <xdr:spPr>
        <a:xfrm flipV="1">
          <a:off x="13004800" y="131381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47" name="円/楕円 446"/>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143527</xdr:rowOff>
    </xdr:from>
    <xdr:ext cx="762000" cy="259045"/>
    <xdr:sp macro="" textlink="">
      <xdr:nvSpPr>
        <xdr:cNvPr id="448" name="公債費以外該当値テキスト"/>
        <xdr:cNvSpPr txBox="1"/>
      </xdr:nvSpPr>
      <xdr:spPr>
        <a:xfrm>
          <a:off x="16598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15239</xdr:rowOff>
    </xdr:from>
    <xdr:to>
      <xdr:col>22</xdr:col>
      <xdr:colOff>615950</xdr:colOff>
      <xdr:row>77</xdr:row>
      <xdr:rowOff>116839</xdr:rowOff>
    </xdr:to>
    <xdr:sp macro="" textlink="">
      <xdr:nvSpPr>
        <xdr:cNvPr id="449" name="円/楕円 448"/>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101616</xdr:rowOff>
    </xdr:from>
    <xdr:ext cx="736600" cy="259045"/>
    <xdr:sp macro="" textlink="">
      <xdr:nvSpPr>
        <xdr:cNvPr id="450" name="テキスト ボックス 449"/>
        <xdr:cNvSpPr txBox="1"/>
      </xdr:nvSpPr>
      <xdr:spPr>
        <a:xfrm>
          <a:off x="15290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121920</xdr:rowOff>
    </xdr:from>
    <xdr:to>
      <xdr:col>21</xdr:col>
      <xdr:colOff>412750</xdr:colOff>
      <xdr:row>77</xdr:row>
      <xdr:rowOff>52070</xdr:rowOff>
    </xdr:to>
    <xdr:sp macro="" textlink="">
      <xdr:nvSpPr>
        <xdr:cNvPr id="451" name="円/楕円 450"/>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36847</xdr:rowOff>
    </xdr:from>
    <xdr:ext cx="762000" cy="259045"/>
    <xdr:sp macro="" textlink="">
      <xdr:nvSpPr>
        <xdr:cNvPr id="452" name="テキスト ボックス 451"/>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53" name="円/楕円 452"/>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143527</xdr:rowOff>
    </xdr:from>
    <xdr:ext cx="762000" cy="259045"/>
    <xdr:sp macro="" textlink="">
      <xdr:nvSpPr>
        <xdr:cNvPr id="454" name="テキスト ボックス 453"/>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5" name="円/楕円 454"/>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56" name="テキスト ボックス 455"/>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愛知県尾張旭市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31502</xdr:rowOff>
    </xdr:from>
    <xdr:to>
      <xdr:col>4</xdr:col>
      <xdr:colOff>1117600</xdr:colOff>
      <xdr:row>18</xdr:row>
      <xdr:rowOff>41313</xdr:rowOff>
    </xdr:to>
    <xdr:cxnSp macro="">
      <xdr:nvCxnSpPr>
        <xdr:cNvPr id="50" name="直線コネクタ 49"/>
        <xdr:cNvCxnSpPr/>
      </xdr:nvCxnSpPr>
      <xdr:spPr bwMode="auto">
        <a:xfrm>
          <a:off x="5003800" y="3165227"/>
          <a:ext cx="647700" cy="9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31502</xdr:rowOff>
    </xdr:from>
    <xdr:to>
      <xdr:col>4</xdr:col>
      <xdr:colOff>469900</xdr:colOff>
      <xdr:row>18</xdr:row>
      <xdr:rowOff>57048</xdr:rowOff>
    </xdr:to>
    <xdr:cxnSp macro="">
      <xdr:nvCxnSpPr>
        <xdr:cNvPr id="53" name="直線コネクタ 52"/>
        <xdr:cNvCxnSpPr/>
      </xdr:nvCxnSpPr>
      <xdr:spPr bwMode="auto">
        <a:xfrm flipV="1">
          <a:off x="4305300" y="3165227"/>
          <a:ext cx="698500" cy="25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57048</xdr:rowOff>
    </xdr:from>
    <xdr:to>
      <xdr:col>3</xdr:col>
      <xdr:colOff>904875</xdr:colOff>
      <xdr:row>18</xdr:row>
      <xdr:rowOff>77641</xdr:rowOff>
    </xdr:to>
    <xdr:cxnSp macro="">
      <xdr:nvCxnSpPr>
        <xdr:cNvPr id="56" name="直線コネクタ 55"/>
        <xdr:cNvCxnSpPr/>
      </xdr:nvCxnSpPr>
      <xdr:spPr bwMode="auto">
        <a:xfrm flipV="1">
          <a:off x="3606800" y="3190773"/>
          <a:ext cx="698500" cy="20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57487</xdr:rowOff>
    </xdr:from>
    <xdr:to>
      <xdr:col>3</xdr:col>
      <xdr:colOff>206375</xdr:colOff>
      <xdr:row>18</xdr:row>
      <xdr:rowOff>77641</xdr:rowOff>
    </xdr:to>
    <xdr:cxnSp macro="">
      <xdr:nvCxnSpPr>
        <xdr:cNvPr id="59" name="直線コネクタ 58"/>
        <xdr:cNvCxnSpPr/>
      </xdr:nvCxnSpPr>
      <xdr:spPr bwMode="auto">
        <a:xfrm>
          <a:off x="2908300" y="3191212"/>
          <a:ext cx="698500" cy="2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161963</xdr:rowOff>
    </xdr:from>
    <xdr:to>
      <xdr:col>5</xdr:col>
      <xdr:colOff>34925</xdr:colOff>
      <xdr:row>18</xdr:row>
      <xdr:rowOff>92113</xdr:rowOff>
    </xdr:to>
    <xdr:sp macro="" textlink="">
      <xdr:nvSpPr>
        <xdr:cNvPr id="69" name="円/楕円 68"/>
        <xdr:cNvSpPr/>
      </xdr:nvSpPr>
      <xdr:spPr bwMode="auto">
        <a:xfrm>
          <a:off x="5600700" y="312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134040</xdr:rowOff>
    </xdr:from>
    <xdr:ext cx="762000" cy="259045"/>
    <xdr:sp macro="" textlink="">
      <xdr:nvSpPr>
        <xdr:cNvPr id="70" name="人口1人当たり決算額の推移該当値テキスト130"/>
        <xdr:cNvSpPr txBox="1"/>
      </xdr:nvSpPr>
      <xdr:spPr>
        <a:xfrm>
          <a:off x="5740400" y="309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59,998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152152</xdr:rowOff>
    </xdr:from>
    <xdr:to>
      <xdr:col>4</xdr:col>
      <xdr:colOff>520700</xdr:colOff>
      <xdr:row>18</xdr:row>
      <xdr:rowOff>82302</xdr:rowOff>
    </xdr:to>
    <xdr:sp macro="" textlink="">
      <xdr:nvSpPr>
        <xdr:cNvPr id="71" name="円/楕円 70"/>
        <xdr:cNvSpPr/>
      </xdr:nvSpPr>
      <xdr:spPr bwMode="auto">
        <a:xfrm>
          <a:off x="4953000" y="311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67079</xdr:rowOff>
    </xdr:from>
    <xdr:ext cx="736600" cy="259045"/>
    <xdr:sp macro="" textlink="">
      <xdr:nvSpPr>
        <xdr:cNvPr id="72" name="テキスト ボックス 71"/>
        <xdr:cNvSpPr txBox="1"/>
      </xdr:nvSpPr>
      <xdr:spPr>
        <a:xfrm>
          <a:off x="4622800" y="3200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6248</xdr:rowOff>
    </xdr:from>
    <xdr:to>
      <xdr:col>3</xdr:col>
      <xdr:colOff>955675</xdr:colOff>
      <xdr:row>18</xdr:row>
      <xdr:rowOff>107848</xdr:rowOff>
    </xdr:to>
    <xdr:sp macro="" textlink="">
      <xdr:nvSpPr>
        <xdr:cNvPr id="73" name="円/楕円 72"/>
        <xdr:cNvSpPr/>
      </xdr:nvSpPr>
      <xdr:spPr bwMode="auto">
        <a:xfrm>
          <a:off x="4254500" y="31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92625</xdr:rowOff>
    </xdr:from>
    <xdr:ext cx="762000" cy="259045"/>
    <xdr:sp macro="" textlink="">
      <xdr:nvSpPr>
        <xdr:cNvPr id="74" name="テキスト ボックス 73"/>
        <xdr:cNvSpPr txBox="1"/>
      </xdr:nvSpPr>
      <xdr:spPr>
        <a:xfrm>
          <a:off x="3924300" y="322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59,172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26841</xdr:rowOff>
    </xdr:from>
    <xdr:to>
      <xdr:col>3</xdr:col>
      <xdr:colOff>257175</xdr:colOff>
      <xdr:row>18</xdr:row>
      <xdr:rowOff>128441</xdr:rowOff>
    </xdr:to>
    <xdr:sp macro="" textlink="">
      <xdr:nvSpPr>
        <xdr:cNvPr id="75" name="円/楕円 74"/>
        <xdr:cNvSpPr/>
      </xdr:nvSpPr>
      <xdr:spPr bwMode="auto">
        <a:xfrm>
          <a:off x="3556000" y="316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113218</xdr:rowOff>
    </xdr:from>
    <xdr:ext cx="762000" cy="259045"/>
    <xdr:sp macro="" textlink="">
      <xdr:nvSpPr>
        <xdr:cNvPr id="76" name="テキスト ボックス 75"/>
        <xdr:cNvSpPr txBox="1"/>
      </xdr:nvSpPr>
      <xdr:spPr>
        <a:xfrm>
          <a:off x="3225800" y="32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58,091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6687</xdr:rowOff>
    </xdr:from>
    <xdr:to>
      <xdr:col>2</xdr:col>
      <xdr:colOff>692150</xdr:colOff>
      <xdr:row>18</xdr:row>
      <xdr:rowOff>108287</xdr:rowOff>
    </xdr:to>
    <xdr:sp macro="" textlink="">
      <xdr:nvSpPr>
        <xdr:cNvPr id="77" name="円/楕円 76"/>
        <xdr:cNvSpPr/>
      </xdr:nvSpPr>
      <xdr:spPr bwMode="auto">
        <a:xfrm>
          <a:off x="2857500" y="3140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93063</xdr:rowOff>
    </xdr:from>
    <xdr:ext cx="762000" cy="259045"/>
    <xdr:sp macro="" textlink="">
      <xdr:nvSpPr>
        <xdr:cNvPr id="78" name="テキスト ボックス 77"/>
        <xdr:cNvSpPr txBox="1"/>
      </xdr:nvSpPr>
      <xdr:spPr>
        <a:xfrm>
          <a:off x="2527300" y="322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87795</xdr:rowOff>
    </xdr:from>
    <xdr:to>
      <xdr:col>4</xdr:col>
      <xdr:colOff>1117600</xdr:colOff>
      <xdr:row>36</xdr:row>
      <xdr:rowOff>126524</xdr:rowOff>
    </xdr:to>
    <xdr:cxnSp macro="">
      <xdr:nvCxnSpPr>
        <xdr:cNvPr id="111" name="直線コネクタ 110"/>
        <xdr:cNvCxnSpPr/>
      </xdr:nvCxnSpPr>
      <xdr:spPr bwMode="auto">
        <a:xfrm>
          <a:off x="5003800" y="7041045"/>
          <a:ext cx="647700" cy="3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87795</xdr:rowOff>
    </xdr:from>
    <xdr:to>
      <xdr:col>4</xdr:col>
      <xdr:colOff>469900</xdr:colOff>
      <xdr:row>36</xdr:row>
      <xdr:rowOff>139288</xdr:rowOff>
    </xdr:to>
    <xdr:cxnSp macro="">
      <xdr:nvCxnSpPr>
        <xdr:cNvPr id="114" name="直線コネクタ 113"/>
        <xdr:cNvCxnSpPr/>
      </xdr:nvCxnSpPr>
      <xdr:spPr bwMode="auto">
        <a:xfrm flipV="1">
          <a:off x="4305300" y="7041045"/>
          <a:ext cx="698500" cy="51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127267</xdr:rowOff>
    </xdr:from>
    <xdr:to>
      <xdr:col>3</xdr:col>
      <xdr:colOff>904875</xdr:colOff>
      <xdr:row>36</xdr:row>
      <xdr:rowOff>139288</xdr:rowOff>
    </xdr:to>
    <xdr:cxnSp macro="">
      <xdr:nvCxnSpPr>
        <xdr:cNvPr id="117" name="直線コネクタ 116"/>
        <xdr:cNvCxnSpPr/>
      </xdr:nvCxnSpPr>
      <xdr:spPr bwMode="auto">
        <a:xfrm>
          <a:off x="3606800" y="7080517"/>
          <a:ext cx="698500" cy="1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75261</xdr:rowOff>
    </xdr:from>
    <xdr:to>
      <xdr:col>3</xdr:col>
      <xdr:colOff>206375</xdr:colOff>
      <xdr:row>36</xdr:row>
      <xdr:rowOff>127267</xdr:rowOff>
    </xdr:to>
    <xdr:cxnSp macro="">
      <xdr:nvCxnSpPr>
        <xdr:cNvPr id="120" name="直線コネクタ 119"/>
        <xdr:cNvCxnSpPr/>
      </xdr:nvCxnSpPr>
      <xdr:spPr bwMode="auto">
        <a:xfrm>
          <a:off x="2908300" y="7028511"/>
          <a:ext cx="698500" cy="52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75724</xdr:rowOff>
    </xdr:from>
    <xdr:to>
      <xdr:col>5</xdr:col>
      <xdr:colOff>34925</xdr:colOff>
      <xdr:row>37</xdr:row>
      <xdr:rowOff>5874</xdr:rowOff>
    </xdr:to>
    <xdr:sp macro="" textlink="">
      <xdr:nvSpPr>
        <xdr:cNvPr id="130" name="円/楕円 129"/>
        <xdr:cNvSpPr/>
      </xdr:nvSpPr>
      <xdr:spPr bwMode="auto">
        <a:xfrm>
          <a:off x="5600700" y="7028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47801</xdr:rowOff>
    </xdr:from>
    <xdr:ext cx="762000" cy="259045"/>
    <xdr:sp macro="" textlink="">
      <xdr:nvSpPr>
        <xdr:cNvPr id="131" name="人口1人当たり決算額の推移該当値テキスト445"/>
        <xdr:cNvSpPr txBox="1"/>
      </xdr:nvSpPr>
      <xdr:spPr>
        <a:xfrm>
          <a:off x="5740400" y="700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5,025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36995</xdr:rowOff>
    </xdr:from>
    <xdr:to>
      <xdr:col>4</xdr:col>
      <xdr:colOff>520700</xdr:colOff>
      <xdr:row>36</xdr:row>
      <xdr:rowOff>138595</xdr:rowOff>
    </xdr:to>
    <xdr:sp macro="" textlink="">
      <xdr:nvSpPr>
        <xdr:cNvPr id="132" name="円/楕円 131"/>
        <xdr:cNvSpPr/>
      </xdr:nvSpPr>
      <xdr:spPr bwMode="auto">
        <a:xfrm>
          <a:off x="4953000" y="6990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123372</xdr:rowOff>
    </xdr:from>
    <xdr:ext cx="736600" cy="259045"/>
    <xdr:sp macro="" textlink="">
      <xdr:nvSpPr>
        <xdr:cNvPr id="133" name="テキスト ボックス 132"/>
        <xdr:cNvSpPr txBox="1"/>
      </xdr:nvSpPr>
      <xdr:spPr>
        <a:xfrm>
          <a:off x="4622800" y="7076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88488</xdr:rowOff>
    </xdr:from>
    <xdr:to>
      <xdr:col>3</xdr:col>
      <xdr:colOff>955675</xdr:colOff>
      <xdr:row>37</xdr:row>
      <xdr:rowOff>18638</xdr:rowOff>
    </xdr:to>
    <xdr:sp macro="" textlink="">
      <xdr:nvSpPr>
        <xdr:cNvPr id="134" name="円/楕円 133"/>
        <xdr:cNvSpPr/>
      </xdr:nvSpPr>
      <xdr:spPr bwMode="auto">
        <a:xfrm>
          <a:off x="4254500" y="704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3415</xdr:rowOff>
    </xdr:from>
    <xdr:ext cx="762000" cy="259045"/>
    <xdr:sp macro="" textlink="">
      <xdr:nvSpPr>
        <xdr:cNvPr id="135" name="テキスト ボックス 134"/>
        <xdr:cNvSpPr txBox="1"/>
      </xdr:nvSpPr>
      <xdr:spPr>
        <a:xfrm>
          <a:off x="3924300" y="712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76467</xdr:rowOff>
    </xdr:from>
    <xdr:to>
      <xdr:col>3</xdr:col>
      <xdr:colOff>257175</xdr:colOff>
      <xdr:row>37</xdr:row>
      <xdr:rowOff>6617</xdr:rowOff>
    </xdr:to>
    <xdr:sp macro="" textlink="">
      <xdr:nvSpPr>
        <xdr:cNvPr id="136" name="円/楕円 135"/>
        <xdr:cNvSpPr/>
      </xdr:nvSpPr>
      <xdr:spPr bwMode="auto">
        <a:xfrm>
          <a:off x="3556000" y="702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162844</xdr:rowOff>
    </xdr:from>
    <xdr:ext cx="762000" cy="259045"/>
    <xdr:sp macro="" textlink="">
      <xdr:nvSpPr>
        <xdr:cNvPr id="137" name="テキスト ボックス 136"/>
        <xdr:cNvSpPr txBox="1"/>
      </xdr:nvSpPr>
      <xdr:spPr>
        <a:xfrm>
          <a:off x="3225800" y="711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24461</xdr:rowOff>
    </xdr:from>
    <xdr:to>
      <xdr:col>2</xdr:col>
      <xdr:colOff>692150</xdr:colOff>
      <xdr:row>36</xdr:row>
      <xdr:rowOff>126061</xdr:rowOff>
    </xdr:to>
    <xdr:sp macro="" textlink="">
      <xdr:nvSpPr>
        <xdr:cNvPr id="138" name="円/楕円 137"/>
        <xdr:cNvSpPr/>
      </xdr:nvSpPr>
      <xdr:spPr bwMode="auto">
        <a:xfrm>
          <a:off x="2857500" y="697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110838</xdr:rowOff>
    </xdr:from>
    <xdr:ext cx="762000" cy="259045"/>
    <xdr:sp macro="" textlink="">
      <xdr:nvSpPr>
        <xdr:cNvPr id="139" name="テキスト ボックス 138"/>
        <xdr:cNvSpPr txBox="1"/>
      </xdr:nvSpPr>
      <xdr:spPr>
        <a:xfrm>
          <a:off x="2527300" y="70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愛知県尾張旭市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83,033
81,849
21.03
23,712,668
22,944,050
684,650
14,651,194
17,561,671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128910</xdr:rowOff>
    </xdr:from>
    <xdr:to>
      <xdr:col>6</xdr:col>
      <xdr:colOff>511175</xdr:colOff>
      <xdr:row>36</xdr:row>
      <xdr:rowOff>148638</xdr:rowOff>
    </xdr:to>
    <xdr:cxnSp macro="">
      <xdr:nvCxnSpPr>
        <xdr:cNvPr id="59" name="直線コネクタ 58"/>
        <xdr:cNvCxnSpPr/>
      </xdr:nvCxnSpPr>
      <xdr:spPr>
        <a:xfrm>
          <a:off x="3797300" y="6301110"/>
          <a:ext cx="8382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128910</xdr:rowOff>
    </xdr:from>
    <xdr:to>
      <xdr:col>5</xdr:col>
      <xdr:colOff>358775</xdr:colOff>
      <xdr:row>36</xdr:row>
      <xdr:rowOff>168755</xdr:rowOff>
    </xdr:to>
    <xdr:cxnSp macro="">
      <xdr:nvCxnSpPr>
        <xdr:cNvPr id="62" name="直線コネクタ 61"/>
        <xdr:cNvCxnSpPr/>
      </xdr:nvCxnSpPr>
      <xdr:spPr>
        <a:xfrm flipV="1">
          <a:off x="2908300" y="6301110"/>
          <a:ext cx="889000" cy="3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168755</xdr:rowOff>
    </xdr:from>
    <xdr:to>
      <xdr:col>4</xdr:col>
      <xdr:colOff>155575</xdr:colOff>
      <xdr:row>37</xdr:row>
      <xdr:rowOff>29744</xdr:rowOff>
    </xdr:to>
    <xdr:cxnSp macro="">
      <xdr:nvCxnSpPr>
        <xdr:cNvPr id="65" name="直線コネクタ 64"/>
        <xdr:cNvCxnSpPr/>
      </xdr:nvCxnSpPr>
      <xdr:spPr>
        <a:xfrm flipV="1">
          <a:off x="2019300" y="6340955"/>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10609</xdr:rowOff>
    </xdr:from>
    <xdr:to>
      <xdr:col>2</xdr:col>
      <xdr:colOff>638175</xdr:colOff>
      <xdr:row>37</xdr:row>
      <xdr:rowOff>29744</xdr:rowOff>
    </xdr:to>
    <xdr:cxnSp macro="">
      <xdr:nvCxnSpPr>
        <xdr:cNvPr id="68" name="直線コネクタ 67"/>
        <xdr:cNvCxnSpPr/>
      </xdr:nvCxnSpPr>
      <xdr:spPr>
        <a:xfrm>
          <a:off x="1130300" y="6354259"/>
          <a:ext cx="889000" cy="1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97838</xdr:rowOff>
    </xdr:from>
    <xdr:to>
      <xdr:col>6</xdr:col>
      <xdr:colOff>561975</xdr:colOff>
      <xdr:row>37</xdr:row>
      <xdr:rowOff>27988</xdr:rowOff>
    </xdr:to>
    <xdr:sp macro="" textlink="">
      <xdr:nvSpPr>
        <xdr:cNvPr id="78" name="円/楕円 77"/>
        <xdr:cNvSpPr/>
      </xdr:nvSpPr>
      <xdr:spPr>
        <a:xfrm>
          <a:off x="4584700" y="62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76265</xdr:rowOff>
    </xdr:from>
    <xdr:ext cx="534377" cy="259045"/>
    <xdr:sp macro="" textlink="">
      <xdr:nvSpPr>
        <xdr:cNvPr id="79" name="人件費該当値テキスト"/>
        <xdr:cNvSpPr txBox="1"/>
      </xdr:nvSpPr>
      <xdr:spPr>
        <a:xfrm>
          <a:off x="4686300" y="624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78110</xdr:rowOff>
    </xdr:from>
    <xdr:to>
      <xdr:col>5</xdr:col>
      <xdr:colOff>409575</xdr:colOff>
      <xdr:row>37</xdr:row>
      <xdr:rowOff>8260</xdr:rowOff>
    </xdr:to>
    <xdr:sp macro="" textlink="">
      <xdr:nvSpPr>
        <xdr:cNvPr id="80" name="円/楕円 79"/>
        <xdr:cNvSpPr/>
      </xdr:nvSpPr>
      <xdr:spPr>
        <a:xfrm>
          <a:off x="3746500" y="62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170837</xdr:rowOff>
    </xdr:from>
    <xdr:ext cx="534377" cy="259045"/>
    <xdr:sp macro="" textlink="">
      <xdr:nvSpPr>
        <xdr:cNvPr id="81" name="テキスト ボックス 80"/>
        <xdr:cNvSpPr txBox="1"/>
      </xdr:nvSpPr>
      <xdr:spPr>
        <a:xfrm>
          <a:off x="3530111" y="634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117955</xdr:rowOff>
    </xdr:from>
    <xdr:to>
      <xdr:col>4</xdr:col>
      <xdr:colOff>206375</xdr:colOff>
      <xdr:row>37</xdr:row>
      <xdr:rowOff>48105</xdr:rowOff>
    </xdr:to>
    <xdr:sp macro="" textlink="">
      <xdr:nvSpPr>
        <xdr:cNvPr id="82" name="円/楕円 81"/>
        <xdr:cNvSpPr/>
      </xdr:nvSpPr>
      <xdr:spPr>
        <a:xfrm>
          <a:off x="2857500" y="62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39232</xdr:rowOff>
    </xdr:from>
    <xdr:ext cx="534377" cy="259045"/>
    <xdr:sp macro="" textlink="">
      <xdr:nvSpPr>
        <xdr:cNvPr id="83" name="テキスト ボックス 82"/>
        <xdr:cNvSpPr txBox="1"/>
      </xdr:nvSpPr>
      <xdr:spPr>
        <a:xfrm>
          <a:off x="2641111" y="63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150394</xdr:rowOff>
    </xdr:from>
    <xdr:to>
      <xdr:col>3</xdr:col>
      <xdr:colOff>3175</xdr:colOff>
      <xdr:row>37</xdr:row>
      <xdr:rowOff>80544</xdr:rowOff>
    </xdr:to>
    <xdr:sp macro="" textlink="">
      <xdr:nvSpPr>
        <xdr:cNvPr id="84" name="円/楕円 83"/>
        <xdr:cNvSpPr/>
      </xdr:nvSpPr>
      <xdr:spPr>
        <a:xfrm>
          <a:off x="1968500" y="63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71671</xdr:rowOff>
    </xdr:from>
    <xdr:ext cx="534377" cy="259045"/>
    <xdr:sp macro="" textlink="">
      <xdr:nvSpPr>
        <xdr:cNvPr id="85" name="テキスト ボックス 84"/>
        <xdr:cNvSpPr txBox="1"/>
      </xdr:nvSpPr>
      <xdr:spPr>
        <a:xfrm>
          <a:off x="1752111" y="641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131259</xdr:rowOff>
    </xdr:from>
    <xdr:to>
      <xdr:col>1</xdr:col>
      <xdr:colOff>485775</xdr:colOff>
      <xdr:row>37</xdr:row>
      <xdr:rowOff>61409</xdr:rowOff>
    </xdr:to>
    <xdr:sp macro="" textlink="">
      <xdr:nvSpPr>
        <xdr:cNvPr id="86" name="円/楕円 85"/>
        <xdr:cNvSpPr/>
      </xdr:nvSpPr>
      <xdr:spPr>
        <a:xfrm>
          <a:off x="1079500" y="630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52536</xdr:rowOff>
    </xdr:from>
    <xdr:ext cx="534377" cy="259045"/>
    <xdr:sp macro="" textlink="">
      <xdr:nvSpPr>
        <xdr:cNvPr id="87" name="テキスト ボックス 86"/>
        <xdr:cNvSpPr txBox="1"/>
      </xdr:nvSpPr>
      <xdr:spPr>
        <a:xfrm>
          <a:off x="863111" y="63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91171</xdr:rowOff>
    </xdr:from>
    <xdr:to>
      <xdr:col>6</xdr:col>
      <xdr:colOff>511175</xdr:colOff>
      <xdr:row>55</xdr:row>
      <xdr:rowOff>131242</xdr:rowOff>
    </xdr:to>
    <xdr:cxnSp macro="">
      <xdr:nvCxnSpPr>
        <xdr:cNvPr id="119" name="直線コネクタ 118"/>
        <xdr:cNvCxnSpPr/>
      </xdr:nvCxnSpPr>
      <xdr:spPr>
        <a:xfrm flipV="1">
          <a:off x="3797300" y="9520921"/>
          <a:ext cx="838200" cy="4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131242</xdr:rowOff>
    </xdr:from>
    <xdr:to>
      <xdr:col>5</xdr:col>
      <xdr:colOff>358775</xdr:colOff>
      <xdr:row>55</xdr:row>
      <xdr:rowOff>167720</xdr:rowOff>
    </xdr:to>
    <xdr:cxnSp macro="">
      <xdr:nvCxnSpPr>
        <xdr:cNvPr id="122" name="直線コネクタ 121"/>
        <xdr:cNvCxnSpPr/>
      </xdr:nvCxnSpPr>
      <xdr:spPr>
        <a:xfrm flipV="1">
          <a:off x="2908300" y="9560992"/>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167720</xdr:rowOff>
    </xdr:from>
    <xdr:to>
      <xdr:col>4</xdr:col>
      <xdr:colOff>155575</xdr:colOff>
      <xdr:row>56</xdr:row>
      <xdr:rowOff>49893</xdr:rowOff>
    </xdr:to>
    <xdr:cxnSp macro="">
      <xdr:nvCxnSpPr>
        <xdr:cNvPr id="125" name="直線コネクタ 124"/>
        <xdr:cNvCxnSpPr/>
      </xdr:nvCxnSpPr>
      <xdr:spPr>
        <a:xfrm flipV="1">
          <a:off x="2019300" y="9597470"/>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49893</xdr:rowOff>
    </xdr:from>
    <xdr:to>
      <xdr:col>2</xdr:col>
      <xdr:colOff>638175</xdr:colOff>
      <xdr:row>56</xdr:row>
      <xdr:rowOff>150542</xdr:rowOff>
    </xdr:to>
    <xdr:cxnSp macro="">
      <xdr:nvCxnSpPr>
        <xdr:cNvPr id="128" name="直線コネクタ 127"/>
        <xdr:cNvCxnSpPr/>
      </xdr:nvCxnSpPr>
      <xdr:spPr>
        <a:xfrm flipV="1">
          <a:off x="1130300" y="9651093"/>
          <a:ext cx="889000" cy="10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40371</xdr:rowOff>
    </xdr:from>
    <xdr:to>
      <xdr:col>6</xdr:col>
      <xdr:colOff>561975</xdr:colOff>
      <xdr:row>55</xdr:row>
      <xdr:rowOff>141971</xdr:rowOff>
    </xdr:to>
    <xdr:sp macro="" textlink="">
      <xdr:nvSpPr>
        <xdr:cNvPr id="138" name="円/楕円 137"/>
        <xdr:cNvSpPr/>
      </xdr:nvSpPr>
      <xdr:spPr>
        <a:xfrm>
          <a:off x="4584700" y="947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63248</xdr:rowOff>
    </xdr:from>
    <xdr:ext cx="534377" cy="259045"/>
    <xdr:sp macro="" textlink="">
      <xdr:nvSpPr>
        <xdr:cNvPr id="139" name="物件費該当値テキスト"/>
        <xdr:cNvSpPr txBox="1"/>
      </xdr:nvSpPr>
      <xdr:spPr>
        <a:xfrm>
          <a:off x="4686300" y="932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51,236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80442</xdr:rowOff>
    </xdr:from>
    <xdr:to>
      <xdr:col>5</xdr:col>
      <xdr:colOff>409575</xdr:colOff>
      <xdr:row>56</xdr:row>
      <xdr:rowOff>10592</xdr:rowOff>
    </xdr:to>
    <xdr:sp macro="" textlink="">
      <xdr:nvSpPr>
        <xdr:cNvPr id="140" name="円/楕円 139"/>
        <xdr:cNvSpPr/>
      </xdr:nvSpPr>
      <xdr:spPr>
        <a:xfrm>
          <a:off x="3746500" y="95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27119</xdr:rowOff>
    </xdr:from>
    <xdr:ext cx="534377" cy="259045"/>
    <xdr:sp macro="" textlink="">
      <xdr:nvSpPr>
        <xdr:cNvPr id="141" name="テキスト ボックス 140"/>
        <xdr:cNvSpPr txBox="1"/>
      </xdr:nvSpPr>
      <xdr:spPr>
        <a:xfrm>
          <a:off x="3530111" y="92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116920</xdr:rowOff>
    </xdr:from>
    <xdr:to>
      <xdr:col>4</xdr:col>
      <xdr:colOff>206375</xdr:colOff>
      <xdr:row>56</xdr:row>
      <xdr:rowOff>47070</xdr:rowOff>
    </xdr:to>
    <xdr:sp macro="" textlink="">
      <xdr:nvSpPr>
        <xdr:cNvPr id="142" name="円/楕円 141"/>
        <xdr:cNvSpPr/>
      </xdr:nvSpPr>
      <xdr:spPr>
        <a:xfrm>
          <a:off x="2857500" y="95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38197</xdr:rowOff>
    </xdr:from>
    <xdr:ext cx="534377" cy="259045"/>
    <xdr:sp macro="" textlink="">
      <xdr:nvSpPr>
        <xdr:cNvPr id="143" name="テキスト ボックス 142"/>
        <xdr:cNvSpPr txBox="1"/>
      </xdr:nvSpPr>
      <xdr:spPr>
        <a:xfrm>
          <a:off x="2641111" y="963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170543</xdr:rowOff>
    </xdr:from>
    <xdr:to>
      <xdr:col>3</xdr:col>
      <xdr:colOff>3175</xdr:colOff>
      <xdr:row>56</xdr:row>
      <xdr:rowOff>100693</xdr:rowOff>
    </xdr:to>
    <xdr:sp macro="" textlink="">
      <xdr:nvSpPr>
        <xdr:cNvPr id="144" name="円/楕円 143"/>
        <xdr:cNvSpPr/>
      </xdr:nvSpPr>
      <xdr:spPr>
        <a:xfrm>
          <a:off x="1968500" y="96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91820</xdr:rowOff>
    </xdr:from>
    <xdr:ext cx="534377" cy="259045"/>
    <xdr:sp macro="" textlink="">
      <xdr:nvSpPr>
        <xdr:cNvPr id="145" name="テキスト ボックス 144"/>
        <xdr:cNvSpPr txBox="1"/>
      </xdr:nvSpPr>
      <xdr:spPr>
        <a:xfrm>
          <a:off x="1752111" y="96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99742</xdr:rowOff>
    </xdr:from>
    <xdr:to>
      <xdr:col>1</xdr:col>
      <xdr:colOff>485775</xdr:colOff>
      <xdr:row>57</xdr:row>
      <xdr:rowOff>29892</xdr:rowOff>
    </xdr:to>
    <xdr:sp macro="" textlink="">
      <xdr:nvSpPr>
        <xdr:cNvPr id="146" name="円/楕円 145"/>
        <xdr:cNvSpPr/>
      </xdr:nvSpPr>
      <xdr:spPr>
        <a:xfrm>
          <a:off x="1079500" y="97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21019</xdr:rowOff>
    </xdr:from>
    <xdr:ext cx="534377" cy="259045"/>
    <xdr:sp macro="" textlink="">
      <xdr:nvSpPr>
        <xdr:cNvPr id="147" name="テキスト ボックス 146"/>
        <xdr:cNvSpPr txBox="1"/>
      </xdr:nvSpPr>
      <xdr:spPr>
        <a:xfrm>
          <a:off x="863111" y="979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110382</xdr:rowOff>
    </xdr:from>
    <xdr:to>
      <xdr:col>6</xdr:col>
      <xdr:colOff>511175</xdr:colOff>
      <xdr:row>77</xdr:row>
      <xdr:rowOff>118211</xdr:rowOff>
    </xdr:to>
    <xdr:cxnSp macro="">
      <xdr:nvCxnSpPr>
        <xdr:cNvPr id="172" name="直線コネクタ 171"/>
        <xdr:cNvCxnSpPr/>
      </xdr:nvCxnSpPr>
      <xdr:spPr>
        <a:xfrm flipV="1">
          <a:off x="3797300" y="13312032"/>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109238</xdr:rowOff>
    </xdr:from>
    <xdr:to>
      <xdr:col>5</xdr:col>
      <xdr:colOff>358775</xdr:colOff>
      <xdr:row>77</xdr:row>
      <xdr:rowOff>118211</xdr:rowOff>
    </xdr:to>
    <xdr:cxnSp macro="">
      <xdr:nvCxnSpPr>
        <xdr:cNvPr id="175" name="直線コネクタ 174"/>
        <xdr:cNvCxnSpPr/>
      </xdr:nvCxnSpPr>
      <xdr:spPr>
        <a:xfrm>
          <a:off x="2908300" y="13310888"/>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109238</xdr:rowOff>
    </xdr:from>
    <xdr:to>
      <xdr:col>4</xdr:col>
      <xdr:colOff>155575</xdr:colOff>
      <xdr:row>77</xdr:row>
      <xdr:rowOff>125185</xdr:rowOff>
    </xdr:to>
    <xdr:cxnSp macro="">
      <xdr:nvCxnSpPr>
        <xdr:cNvPr id="178" name="直線コネクタ 177"/>
        <xdr:cNvCxnSpPr/>
      </xdr:nvCxnSpPr>
      <xdr:spPr>
        <a:xfrm flipV="1">
          <a:off x="2019300" y="13310888"/>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121183</xdr:rowOff>
    </xdr:from>
    <xdr:to>
      <xdr:col>2</xdr:col>
      <xdr:colOff>638175</xdr:colOff>
      <xdr:row>77</xdr:row>
      <xdr:rowOff>125185</xdr:rowOff>
    </xdr:to>
    <xdr:cxnSp macro="">
      <xdr:nvCxnSpPr>
        <xdr:cNvPr id="181" name="直線コネクタ 180"/>
        <xdr:cNvCxnSpPr/>
      </xdr:nvCxnSpPr>
      <xdr:spPr>
        <a:xfrm>
          <a:off x="1130300" y="13322833"/>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59582</xdr:rowOff>
    </xdr:from>
    <xdr:to>
      <xdr:col>6</xdr:col>
      <xdr:colOff>561975</xdr:colOff>
      <xdr:row>77</xdr:row>
      <xdr:rowOff>161182</xdr:rowOff>
    </xdr:to>
    <xdr:sp macro="" textlink="">
      <xdr:nvSpPr>
        <xdr:cNvPr id="191" name="円/楕円 190"/>
        <xdr:cNvSpPr/>
      </xdr:nvSpPr>
      <xdr:spPr>
        <a:xfrm>
          <a:off x="4584700" y="132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145959</xdr:rowOff>
    </xdr:from>
    <xdr:ext cx="469744" cy="259045"/>
    <xdr:sp macro="" textlink="">
      <xdr:nvSpPr>
        <xdr:cNvPr id="192" name="維持補修費該当値テキスト"/>
        <xdr:cNvSpPr txBox="1"/>
      </xdr:nvSpPr>
      <xdr:spPr>
        <a:xfrm>
          <a:off x="4686300" y="1317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67411</xdr:rowOff>
    </xdr:from>
    <xdr:to>
      <xdr:col>5</xdr:col>
      <xdr:colOff>409575</xdr:colOff>
      <xdr:row>77</xdr:row>
      <xdr:rowOff>169011</xdr:rowOff>
    </xdr:to>
    <xdr:sp macro="" textlink="">
      <xdr:nvSpPr>
        <xdr:cNvPr id="193" name="円/楕円 192"/>
        <xdr:cNvSpPr/>
      </xdr:nvSpPr>
      <xdr:spPr>
        <a:xfrm>
          <a:off x="3746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160138</xdr:rowOff>
    </xdr:from>
    <xdr:ext cx="469744" cy="259045"/>
    <xdr:sp macro="" textlink="">
      <xdr:nvSpPr>
        <xdr:cNvPr id="194" name="テキスト ボックス 193"/>
        <xdr:cNvSpPr txBox="1"/>
      </xdr:nvSpPr>
      <xdr:spPr>
        <a:xfrm>
          <a:off x="3562427" y="133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58438</xdr:rowOff>
    </xdr:from>
    <xdr:to>
      <xdr:col>4</xdr:col>
      <xdr:colOff>206375</xdr:colOff>
      <xdr:row>77</xdr:row>
      <xdr:rowOff>160038</xdr:rowOff>
    </xdr:to>
    <xdr:sp macro="" textlink="">
      <xdr:nvSpPr>
        <xdr:cNvPr id="195" name="円/楕円 194"/>
        <xdr:cNvSpPr/>
      </xdr:nvSpPr>
      <xdr:spPr>
        <a:xfrm>
          <a:off x="2857500" y="132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151165</xdr:rowOff>
    </xdr:from>
    <xdr:ext cx="469744" cy="259045"/>
    <xdr:sp macro="" textlink="">
      <xdr:nvSpPr>
        <xdr:cNvPr id="196" name="テキスト ボックス 195"/>
        <xdr:cNvSpPr txBox="1"/>
      </xdr:nvSpPr>
      <xdr:spPr>
        <a:xfrm>
          <a:off x="2673427" y="133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74385</xdr:rowOff>
    </xdr:from>
    <xdr:to>
      <xdr:col>3</xdr:col>
      <xdr:colOff>3175</xdr:colOff>
      <xdr:row>78</xdr:row>
      <xdr:rowOff>4535</xdr:rowOff>
    </xdr:to>
    <xdr:sp macro="" textlink="">
      <xdr:nvSpPr>
        <xdr:cNvPr id="197" name="円/楕円 196"/>
        <xdr:cNvSpPr/>
      </xdr:nvSpPr>
      <xdr:spPr>
        <a:xfrm>
          <a:off x="1968500" y="132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167112</xdr:rowOff>
    </xdr:from>
    <xdr:ext cx="469744" cy="259045"/>
    <xdr:sp macro="" textlink="">
      <xdr:nvSpPr>
        <xdr:cNvPr id="198" name="テキスト ボックス 197"/>
        <xdr:cNvSpPr txBox="1"/>
      </xdr:nvSpPr>
      <xdr:spPr>
        <a:xfrm>
          <a:off x="1784427" y="1336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70383</xdr:rowOff>
    </xdr:from>
    <xdr:to>
      <xdr:col>1</xdr:col>
      <xdr:colOff>485775</xdr:colOff>
      <xdr:row>78</xdr:row>
      <xdr:rowOff>533</xdr:rowOff>
    </xdr:to>
    <xdr:sp macro="" textlink="">
      <xdr:nvSpPr>
        <xdr:cNvPr id="199" name="円/楕円 198"/>
        <xdr:cNvSpPr/>
      </xdr:nvSpPr>
      <xdr:spPr>
        <a:xfrm>
          <a:off x="1079500" y="132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163110</xdr:rowOff>
    </xdr:from>
    <xdr:ext cx="469744" cy="259045"/>
    <xdr:sp macro="" textlink="">
      <xdr:nvSpPr>
        <xdr:cNvPr id="200" name="テキスト ボックス 199"/>
        <xdr:cNvSpPr txBox="1"/>
      </xdr:nvSpPr>
      <xdr:spPr>
        <a:xfrm>
          <a:off x="895427" y="133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149171</xdr:rowOff>
    </xdr:from>
    <xdr:to>
      <xdr:col>6</xdr:col>
      <xdr:colOff>511175</xdr:colOff>
      <xdr:row>98</xdr:row>
      <xdr:rowOff>36111</xdr:rowOff>
    </xdr:to>
    <xdr:cxnSp macro="">
      <xdr:nvCxnSpPr>
        <xdr:cNvPr id="232" name="直線コネクタ 231"/>
        <xdr:cNvCxnSpPr/>
      </xdr:nvCxnSpPr>
      <xdr:spPr>
        <a:xfrm flipV="1">
          <a:off x="3797300" y="16779821"/>
          <a:ext cx="838200" cy="5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24763</xdr:rowOff>
    </xdr:from>
    <xdr:to>
      <xdr:col>5</xdr:col>
      <xdr:colOff>358775</xdr:colOff>
      <xdr:row>98</xdr:row>
      <xdr:rowOff>36111</xdr:rowOff>
    </xdr:to>
    <xdr:cxnSp macro="">
      <xdr:nvCxnSpPr>
        <xdr:cNvPr id="235" name="直線コネクタ 234"/>
        <xdr:cNvCxnSpPr/>
      </xdr:nvCxnSpPr>
      <xdr:spPr>
        <a:xfrm>
          <a:off x="2908300" y="1682686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106149</xdr:rowOff>
    </xdr:from>
    <xdr:ext cx="534377" cy="259045"/>
    <xdr:sp macro="" textlink="">
      <xdr:nvSpPr>
        <xdr:cNvPr id="237" name="テキスト ボックス 236"/>
        <xdr:cNvSpPr txBox="1"/>
      </xdr:nvSpPr>
      <xdr:spPr>
        <a:xfrm>
          <a:off x="3530111" y="160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24763</xdr:rowOff>
    </xdr:from>
    <xdr:to>
      <xdr:col>4</xdr:col>
      <xdr:colOff>155575</xdr:colOff>
      <xdr:row>98</xdr:row>
      <xdr:rowOff>115322</xdr:rowOff>
    </xdr:to>
    <xdr:cxnSp macro="">
      <xdr:nvCxnSpPr>
        <xdr:cNvPr id="238" name="直線コネクタ 237"/>
        <xdr:cNvCxnSpPr/>
      </xdr:nvCxnSpPr>
      <xdr:spPr>
        <a:xfrm flipV="1">
          <a:off x="2019300" y="16826863"/>
          <a:ext cx="889000" cy="9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115322</xdr:rowOff>
    </xdr:from>
    <xdr:to>
      <xdr:col>2</xdr:col>
      <xdr:colOff>638175</xdr:colOff>
      <xdr:row>98</xdr:row>
      <xdr:rowOff>123910</xdr:rowOff>
    </xdr:to>
    <xdr:cxnSp macro="">
      <xdr:nvCxnSpPr>
        <xdr:cNvPr id="241" name="直線コネクタ 240"/>
        <xdr:cNvCxnSpPr/>
      </xdr:nvCxnSpPr>
      <xdr:spPr>
        <a:xfrm flipV="1">
          <a:off x="1130300" y="16917422"/>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98371</xdr:rowOff>
    </xdr:from>
    <xdr:to>
      <xdr:col>6</xdr:col>
      <xdr:colOff>561975</xdr:colOff>
      <xdr:row>98</xdr:row>
      <xdr:rowOff>28521</xdr:rowOff>
    </xdr:to>
    <xdr:sp macro="" textlink="">
      <xdr:nvSpPr>
        <xdr:cNvPr id="251" name="円/楕円 250"/>
        <xdr:cNvSpPr/>
      </xdr:nvSpPr>
      <xdr:spPr>
        <a:xfrm>
          <a:off x="4584700" y="167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13298</xdr:rowOff>
    </xdr:from>
    <xdr:ext cx="534377" cy="259045"/>
    <xdr:sp macro="" textlink="">
      <xdr:nvSpPr>
        <xdr:cNvPr id="252" name="扶助費該当値テキスト"/>
        <xdr:cNvSpPr txBox="1"/>
      </xdr:nvSpPr>
      <xdr:spPr>
        <a:xfrm>
          <a:off x="4686300" y="1664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156761</xdr:rowOff>
    </xdr:from>
    <xdr:to>
      <xdr:col>5</xdr:col>
      <xdr:colOff>409575</xdr:colOff>
      <xdr:row>98</xdr:row>
      <xdr:rowOff>86911</xdr:rowOff>
    </xdr:to>
    <xdr:sp macro="" textlink="">
      <xdr:nvSpPr>
        <xdr:cNvPr id="253" name="円/楕円 252"/>
        <xdr:cNvSpPr/>
      </xdr:nvSpPr>
      <xdr:spPr>
        <a:xfrm>
          <a:off x="3746500" y="167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78038</xdr:rowOff>
    </xdr:from>
    <xdr:ext cx="534377" cy="259045"/>
    <xdr:sp macro="" textlink="">
      <xdr:nvSpPr>
        <xdr:cNvPr id="254" name="テキスト ボックス 253"/>
        <xdr:cNvSpPr txBox="1"/>
      </xdr:nvSpPr>
      <xdr:spPr>
        <a:xfrm>
          <a:off x="3530111" y="1688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145413</xdr:rowOff>
    </xdr:from>
    <xdr:to>
      <xdr:col>4</xdr:col>
      <xdr:colOff>206375</xdr:colOff>
      <xdr:row>98</xdr:row>
      <xdr:rowOff>75563</xdr:rowOff>
    </xdr:to>
    <xdr:sp macro="" textlink="">
      <xdr:nvSpPr>
        <xdr:cNvPr id="255" name="円/楕円 254"/>
        <xdr:cNvSpPr/>
      </xdr:nvSpPr>
      <xdr:spPr>
        <a:xfrm>
          <a:off x="2857500" y="167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66690</xdr:rowOff>
    </xdr:from>
    <xdr:ext cx="534377" cy="259045"/>
    <xdr:sp macro="" textlink="">
      <xdr:nvSpPr>
        <xdr:cNvPr id="256" name="テキスト ボックス 255"/>
        <xdr:cNvSpPr txBox="1"/>
      </xdr:nvSpPr>
      <xdr:spPr>
        <a:xfrm>
          <a:off x="2641111" y="1686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64522</xdr:rowOff>
    </xdr:from>
    <xdr:to>
      <xdr:col>3</xdr:col>
      <xdr:colOff>3175</xdr:colOff>
      <xdr:row>98</xdr:row>
      <xdr:rowOff>166122</xdr:rowOff>
    </xdr:to>
    <xdr:sp macro="" textlink="">
      <xdr:nvSpPr>
        <xdr:cNvPr id="257" name="円/楕円 256"/>
        <xdr:cNvSpPr/>
      </xdr:nvSpPr>
      <xdr:spPr>
        <a:xfrm>
          <a:off x="1968500" y="1686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157249</xdr:rowOff>
    </xdr:from>
    <xdr:ext cx="534377" cy="259045"/>
    <xdr:sp macro="" textlink="">
      <xdr:nvSpPr>
        <xdr:cNvPr id="258" name="テキスト ボックス 257"/>
        <xdr:cNvSpPr txBox="1"/>
      </xdr:nvSpPr>
      <xdr:spPr>
        <a:xfrm>
          <a:off x="1752111" y="1695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73110</xdr:rowOff>
    </xdr:from>
    <xdr:to>
      <xdr:col>1</xdr:col>
      <xdr:colOff>485775</xdr:colOff>
      <xdr:row>99</xdr:row>
      <xdr:rowOff>3260</xdr:rowOff>
    </xdr:to>
    <xdr:sp macro="" textlink="">
      <xdr:nvSpPr>
        <xdr:cNvPr id="259" name="円/楕円 258"/>
        <xdr:cNvSpPr/>
      </xdr:nvSpPr>
      <xdr:spPr>
        <a:xfrm>
          <a:off x="1079500" y="168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165837</xdr:rowOff>
    </xdr:from>
    <xdr:ext cx="534377" cy="259045"/>
    <xdr:sp macro="" textlink="">
      <xdr:nvSpPr>
        <xdr:cNvPr id="260" name="テキスト ボックス 259"/>
        <xdr:cNvSpPr txBox="1"/>
      </xdr:nvSpPr>
      <xdr:spPr>
        <a:xfrm>
          <a:off x="863111" y="169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148361</xdr:rowOff>
    </xdr:from>
    <xdr:to>
      <xdr:col>15</xdr:col>
      <xdr:colOff>180975</xdr:colOff>
      <xdr:row>37</xdr:row>
      <xdr:rowOff>160109</xdr:rowOff>
    </xdr:to>
    <xdr:cxnSp macro="">
      <xdr:nvCxnSpPr>
        <xdr:cNvPr id="289" name="直線コネクタ 288"/>
        <xdr:cNvCxnSpPr/>
      </xdr:nvCxnSpPr>
      <xdr:spPr>
        <a:xfrm flipV="1">
          <a:off x="9639300" y="6492011"/>
          <a:ext cx="8382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160109</xdr:rowOff>
    </xdr:from>
    <xdr:to>
      <xdr:col>14</xdr:col>
      <xdr:colOff>28575</xdr:colOff>
      <xdr:row>37</xdr:row>
      <xdr:rowOff>169025</xdr:rowOff>
    </xdr:to>
    <xdr:cxnSp macro="">
      <xdr:nvCxnSpPr>
        <xdr:cNvPr id="292" name="直線コネクタ 291"/>
        <xdr:cNvCxnSpPr/>
      </xdr:nvCxnSpPr>
      <xdr:spPr>
        <a:xfrm flipV="1">
          <a:off x="8750300" y="6503759"/>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161772</xdr:rowOff>
    </xdr:from>
    <xdr:to>
      <xdr:col>12</xdr:col>
      <xdr:colOff>511175</xdr:colOff>
      <xdr:row>37</xdr:row>
      <xdr:rowOff>169025</xdr:rowOff>
    </xdr:to>
    <xdr:cxnSp macro="">
      <xdr:nvCxnSpPr>
        <xdr:cNvPr id="295" name="直線コネクタ 294"/>
        <xdr:cNvCxnSpPr/>
      </xdr:nvCxnSpPr>
      <xdr:spPr>
        <a:xfrm>
          <a:off x="7861300" y="6505422"/>
          <a:ext cx="8890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161772</xdr:rowOff>
    </xdr:from>
    <xdr:to>
      <xdr:col>11</xdr:col>
      <xdr:colOff>307975</xdr:colOff>
      <xdr:row>38</xdr:row>
      <xdr:rowOff>762</xdr:rowOff>
    </xdr:to>
    <xdr:cxnSp macro="">
      <xdr:nvCxnSpPr>
        <xdr:cNvPr id="298" name="直線コネクタ 297"/>
        <xdr:cNvCxnSpPr/>
      </xdr:nvCxnSpPr>
      <xdr:spPr>
        <a:xfrm flipV="1">
          <a:off x="6972300" y="6505422"/>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97561</xdr:rowOff>
    </xdr:from>
    <xdr:to>
      <xdr:col>15</xdr:col>
      <xdr:colOff>231775</xdr:colOff>
      <xdr:row>38</xdr:row>
      <xdr:rowOff>27711</xdr:rowOff>
    </xdr:to>
    <xdr:sp macro="" textlink="">
      <xdr:nvSpPr>
        <xdr:cNvPr id="308" name="円/楕円 307"/>
        <xdr:cNvSpPr/>
      </xdr:nvSpPr>
      <xdr:spPr>
        <a:xfrm>
          <a:off x="10426700" y="64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12488</xdr:rowOff>
    </xdr:from>
    <xdr:ext cx="534377" cy="259045"/>
    <xdr:sp macro="" textlink="">
      <xdr:nvSpPr>
        <xdr:cNvPr id="309" name="補助費等該当値テキスト"/>
        <xdr:cNvSpPr txBox="1"/>
      </xdr:nvSpPr>
      <xdr:spPr>
        <a:xfrm>
          <a:off x="10528300" y="63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18,818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109309</xdr:rowOff>
    </xdr:from>
    <xdr:to>
      <xdr:col>14</xdr:col>
      <xdr:colOff>79375</xdr:colOff>
      <xdr:row>38</xdr:row>
      <xdr:rowOff>39459</xdr:rowOff>
    </xdr:to>
    <xdr:sp macro="" textlink="">
      <xdr:nvSpPr>
        <xdr:cNvPr id="310" name="円/楕円 309"/>
        <xdr:cNvSpPr/>
      </xdr:nvSpPr>
      <xdr:spPr>
        <a:xfrm>
          <a:off x="9588500" y="64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30586</xdr:rowOff>
    </xdr:from>
    <xdr:ext cx="534377" cy="259045"/>
    <xdr:sp macro="" textlink="">
      <xdr:nvSpPr>
        <xdr:cNvPr id="311" name="テキスト ボックス 310"/>
        <xdr:cNvSpPr txBox="1"/>
      </xdr:nvSpPr>
      <xdr:spPr>
        <a:xfrm>
          <a:off x="9372111" y="65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118224</xdr:rowOff>
    </xdr:from>
    <xdr:to>
      <xdr:col>12</xdr:col>
      <xdr:colOff>561975</xdr:colOff>
      <xdr:row>38</xdr:row>
      <xdr:rowOff>48374</xdr:rowOff>
    </xdr:to>
    <xdr:sp macro="" textlink="">
      <xdr:nvSpPr>
        <xdr:cNvPr id="312" name="円/楕円 311"/>
        <xdr:cNvSpPr/>
      </xdr:nvSpPr>
      <xdr:spPr>
        <a:xfrm>
          <a:off x="8699500" y="64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39502</xdr:rowOff>
    </xdr:from>
    <xdr:ext cx="534377" cy="259045"/>
    <xdr:sp macro="" textlink="">
      <xdr:nvSpPr>
        <xdr:cNvPr id="313" name="テキスト ボックス 312"/>
        <xdr:cNvSpPr txBox="1"/>
      </xdr:nvSpPr>
      <xdr:spPr>
        <a:xfrm>
          <a:off x="8483111" y="655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110973</xdr:rowOff>
    </xdr:from>
    <xdr:to>
      <xdr:col>11</xdr:col>
      <xdr:colOff>358775</xdr:colOff>
      <xdr:row>38</xdr:row>
      <xdr:rowOff>41123</xdr:rowOff>
    </xdr:to>
    <xdr:sp macro="" textlink="">
      <xdr:nvSpPr>
        <xdr:cNvPr id="314" name="円/楕円 313"/>
        <xdr:cNvSpPr/>
      </xdr:nvSpPr>
      <xdr:spPr>
        <a:xfrm>
          <a:off x="7810500" y="64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32249</xdr:rowOff>
    </xdr:from>
    <xdr:ext cx="534377" cy="259045"/>
    <xdr:sp macro="" textlink="">
      <xdr:nvSpPr>
        <xdr:cNvPr id="315" name="テキスト ボックス 314"/>
        <xdr:cNvSpPr txBox="1"/>
      </xdr:nvSpPr>
      <xdr:spPr>
        <a:xfrm>
          <a:off x="7594111" y="65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121412</xdr:rowOff>
    </xdr:from>
    <xdr:to>
      <xdr:col>10</xdr:col>
      <xdr:colOff>155575</xdr:colOff>
      <xdr:row>38</xdr:row>
      <xdr:rowOff>51562</xdr:rowOff>
    </xdr:to>
    <xdr:sp macro="" textlink="">
      <xdr:nvSpPr>
        <xdr:cNvPr id="316" name="円/楕円 315"/>
        <xdr:cNvSpPr/>
      </xdr:nvSpPr>
      <xdr:spPr>
        <a:xfrm>
          <a:off x="6921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42689</xdr:rowOff>
    </xdr:from>
    <xdr:ext cx="534377" cy="259045"/>
    <xdr:sp macro="" textlink="">
      <xdr:nvSpPr>
        <xdr:cNvPr id="317" name="テキスト ボックス 316"/>
        <xdr:cNvSpPr txBox="1"/>
      </xdr:nvSpPr>
      <xdr:spPr>
        <a:xfrm>
          <a:off x="6705111" y="655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93180</xdr:rowOff>
    </xdr:from>
    <xdr:to>
      <xdr:col>15</xdr:col>
      <xdr:colOff>180975</xdr:colOff>
      <xdr:row>58</xdr:row>
      <xdr:rowOff>103520</xdr:rowOff>
    </xdr:to>
    <xdr:cxnSp macro="">
      <xdr:nvCxnSpPr>
        <xdr:cNvPr id="346" name="直線コネクタ 345"/>
        <xdr:cNvCxnSpPr/>
      </xdr:nvCxnSpPr>
      <xdr:spPr>
        <a:xfrm>
          <a:off x="9639300" y="10037280"/>
          <a:ext cx="8382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89587</xdr:rowOff>
    </xdr:from>
    <xdr:to>
      <xdr:col>14</xdr:col>
      <xdr:colOff>28575</xdr:colOff>
      <xdr:row>58</xdr:row>
      <xdr:rowOff>93180</xdr:rowOff>
    </xdr:to>
    <xdr:cxnSp macro="">
      <xdr:nvCxnSpPr>
        <xdr:cNvPr id="349" name="直線コネクタ 348"/>
        <xdr:cNvCxnSpPr/>
      </xdr:nvCxnSpPr>
      <xdr:spPr>
        <a:xfrm>
          <a:off x="8750300" y="10033687"/>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89587</xdr:rowOff>
    </xdr:from>
    <xdr:to>
      <xdr:col>12</xdr:col>
      <xdr:colOff>511175</xdr:colOff>
      <xdr:row>58</xdr:row>
      <xdr:rowOff>90574</xdr:rowOff>
    </xdr:to>
    <xdr:cxnSp macro="">
      <xdr:nvCxnSpPr>
        <xdr:cNvPr id="352" name="直線コネクタ 351"/>
        <xdr:cNvCxnSpPr/>
      </xdr:nvCxnSpPr>
      <xdr:spPr>
        <a:xfrm flipV="1">
          <a:off x="7861300" y="10033687"/>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90574</xdr:rowOff>
    </xdr:from>
    <xdr:to>
      <xdr:col>11</xdr:col>
      <xdr:colOff>307975</xdr:colOff>
      <xdr:row>58</xdr:row>
      <xdr:rowOff>118638</xdr:rowOff>
    </xdr:to>
    <xdr:cxnSp macro="">
      <xdr:nvCxnSpPr>
        <xdr:cNvPr id="355" name="直線コネクタ 354"/>
        <xdr:cNvCxnSpPr/>
      </xdr:nvCxnSpPr>
      <xdr:spPr>
        <a:xfrm flipV="1">
          <a:off x="6972300" y="10034674"/>
          <a:ext cx="889000" cy="2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52720</xdr:rowOff>
    </xdr:from>
    <xdr:to>
      <xdr:col>15</xdr:col>
      <xdr:colOff>231775</xdr:colOff>
      <xdr:row>58</xdr:row>
      <xdr:rowOff>154320</xdr:rowOff>
    </xdr:to>
    <xdr:sp macro="" textlink="">
      <xdr:nvSpPr>
        <xdr:cNvPr id="365" name="円/楕円 364"/>
        <xdr:cNvSpPr/>
      </xdr:nvSpPr>
      <xdr:spPr>
        <a:xfrm>
          <a:off x="10426700" y="99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42380</xdr:rowOff>
    </xdr:from>
    <xdr:to>
      <xdr:col>14</xdr:col>
      <xdr:colOff>79375</xdr:colOff>
      <xdr:row>58</xdr:row>
      <xdr:rowOff>143980</xdr:rowOff>
    </xdr:to>
    <xdr:sp macro="" textlink="">
      <xdr:nvSpPr>
        <xdr:cNvPr id="367" name="円/楕円 366"/>
        <xdr:cNvSpPr/>
      </xdr:nvSpPr>
      <xdr:spPr>
        <a:xfrm>
          <a:off x="9588500" y="99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135107</xdr:rowOff>
    </xdr:from>
    <xdr:ext cx="534377" cy="259045"/>
    <xdr:sp macro="" textlink="">
      <xdr:nvSpPr>
        <xdr:cNvPr id="368" name="テキスト ボックス 367"/>
        <xdr:cNvSpPr txBox="1"/>
      </xdr:nvSpPr>
      <xdr:spPr>
        <a:xfrm>
          <a:off x="9372111" y="10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38787</xdr:rowOff>
    </xdr:from>
    <xdr:to>
      <xdr:col>12</xdr:col>
      <xdr:colOff>561975</xdr:colOff>
      <xdr:row>58</xdr:row>
      <xdr:rowOff>140387</xdr:rowOff>
    </xdr:to>
    <xdr:sp macro="" textlink="">
      <xdr:nvSpPr>
        <xdr:cNvPr id="369" name="円/楕円 368"/>
        <xdr:cNvSpPr/>
      </xdr:nvSpPr>
      <xdr:spPr>
        <a:xfrm>
          <a:off x="8699500" y="99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131514</xdr:rowOff>
    </xdr:from>
    <xdr:ext cx="534377" cy="259045"/>
    <xdr:sp macro="" textlink="">
      <xdr:nvSpPr>
        <xdr:cNvPr id="370" name="テキスト ボックス 369"/>
        <xdr:cNvSpPr txBox="1"/>
      </xdr:nvSpPr>
      <xdr:spPr>
        <a:xfrm>
          <a:off x="8483111" y="100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39774</xdr:rowOff>
    </xdr:from>
    <xdr:to>
      <xdr:col>11</xdr:col>
      <xdr:colOff>358775</xdr:colOff>
      <xdr:row>58</xdr:row>
      <xdr:rowOff>141374</xdr:rowOff>
    </xdr:to>
    <xdr:sp macro="" textlink="">
      <xdr:nvSpPr>
        <xdr:cNvPr id="371" name="円/楕円 370"/>
        <xdr:cNvSpPr/>
      </xdr:nvSpPr>
      <xdr:spPr>
        <a:xfrm>
          <a:off x="7810500" y="99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132501</xdr:rowOff>
    </xdr:from>
    <xdr:ext cx="534377" cy="259045"/>
    <xdr:sp macro="" textlink="">
      <xdr:nvSpPr>
        <xdr:cNvPr id="372" name="テキスト ボックス 371"/>
        <xdr:cNvSpPr txBox="1"/>
      </xdr:nvSpPr>
      <xdr:spPr>
        <a:xfrm>
          <a:off x="7594111" y="1007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67838</xdr:rowOff>
    </xdr:from>
    <xdr:to>
      <xdr:col>10</xdr:col>
      <xdr:colOff>155575</xdr:colOff>
      <xdr:row>58</xdr:row>
      <xdr:rowOff>169438</xdr:rowOff>
    </xdr:to>
    <xdr:sp macro="" textlink="">
      <xdr:nvSpPr>
        <xdr:cNvPr id="373" name="円/楕円 372"/>
        <xdr:cNvSpPr/>
      </xdr:nvSpPr>
      <xdr:spPr>
        <a:xfrm>
          <a:off x="6921500" y="100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160565</xdr:rowOff>
    </xdr:from>
    <xdr:ext cx="534377" cy="259045"/>
    <xdr:sp macro="" textlink="">
      <xdr:nvSpPr>
        <xdr:cNvPr id="374" name="テキスト ボックス 373"/>
        <xdr:cNvSpPr txBox="1"/>
      </xdr:nvSpPr>
      <xdr:spPr>
        <a:xfrm>
          <a:off x="6705111" y="101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14456</xdr:rowOff>
    </xdr:from>
    <xdr:to>
      <xdr:col>15</xdr:col>
      <xdr:colOff>180975</xdr:colOff>
      <xdr:row>78</xdr:row>
      <xdr:rowOff>16039</xdr:rowOff>
    </xdr:to>
    <xdr:cxnSp macro="">
      <xdr:nvCxnSpPr>
        <xdr:cNvPr id="399" name="直線コネクタ 398"/>
        <xdr:cNvCxnSpPr/>
      </xdr:nvCxnSpPr>
      <xdr:spPr>
        <a:xfrm>
          <a:off x="9639300" y="13387556"/>
          <a:ext cx="8382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2471</xdr:rowOff>
    </xdr:from>
    <xdr:to>
      <xdr:col>14</xdr:col>
      <xdr:colOff>28575</xdr:colOff>
      <xdr:row>78</xdr:row>
      <xdr:rowOff>14456</xdr:rowOff>
    </xdr:to>
    <xdr:cxnSp macro="">
      <xdr:nvCxnSpPr>
        <xdr:cNvPr id="402" name="直線コネクタ 401"/>
        <xdr:cNvCxnSpPr/>
      </xdr:nvCxnSpPr>
      <xdr:spPr>
        <a:xfrm>
          <a:off x="8750300" y="13375571"/>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136689</xdr:rowOff>
    </xdr:from>
    <xdr:to>
      <xdr:col>15</xdr:col>
      <xdr:colOff>231775</xdr:colOff>
      <xdr:row>78</xdr:row>
      <xdr:rowOff>66839</xdr:rowOff>
    </xdr:to>
    <xdr:sp macro="" textlink="">
      <xdr:nvSpPr>
        <xdr:cNvPr id="412" name="円/楕円 411"/>
        <xdr:cNvSpPr/>
      </xdr:nvSpPr>
      <xdr:spPr>
        <a:xfrm>
          <a:off x="10426700" y="133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51616</xdr:rowOff>
    </xdr:from>
    <xdr:ext cx="469744" cy="259045"/>
    <xdr:sp macro="" textlink="">
      <xdr:nvSpPr>
        <xdr:cNvPr id="413" name="普通建設事業費 （ うち新規整備　）該当値テキスト"/>
        <xdr:cNvSpPr txBox="1"/>
      </xdr:nvSpPr>
      <xdr:spPr>
        <a:xfrm>
          <a:off x="10528300" y="1325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135106</xdr:rowOff>
    </xdr:from>
    <xdr:to>
      <xdr:col>14</xdr:col>
      <xdr:colOff>79375</xdr:colOff>
      <xdr:row>78</xdr:row>
      <xdr:rowOff>65256</xdr:rowOff>
    </xdr:to>
    <xdr:sp macro="" textlink="">
      <xdr:nvSpPr>
        <xdr:cNvPr id="414" name="円/楕円 413"/>
        <xdr:cNvSpPr/>
      </xdr:nvSpPr>
      <xdr:spPr>
        <a:xfrm>
          <a:off x="9588500" y="1333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56383</xdr:rowOff>
    </xdr:from>
    <xdr:ext cx="469744" cy="259045"/>
    <xdr:sp macro="" textlink="">
      <xdr:nvSpPr>
        <xdr:cNvPr id="415" name="テキスト ボックス 414"/>
        <xdr:cNvSpPr txBox="1"/>
      </xdr:nvSpPr>
      <xdr:spPr>
        <a:xfrm>
          <a:off x="9404427" y="1342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123121</xdr:rowOff>
    </xdr:from>
    <xdr:to>
      <xdr:col>12</xdr:col>
      <xdr:colOff>561975</xdr:colOff>
      <xdr:row>78</xdr:row>
      <xdr:rowOff>53271</xdr:rowOff>
    </xdr:to>
    <xdr:sp macro="" textlink="">
      <xdr:nvSpPr>
        <xdr:cNvPr id="416" name="円/楕円 415"/>
        <xdr:cNvSpPr/>
      </xdr:nvSpPr>
      <xdr:spPr>
        <a:xfrm>
          <a:off x="8699500" y="133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44398</xdr:rowOff>
    </xdr:from>
    <xdr:ext cx="469744" cy="259045"/>
    <xdr:sp macro="" textlink="">
      <xdr:nvSpPr>
        <xdr:cNvPr id="417" name="テキスト ボックス 416"/>
        <xdr:cNvSpPr txBox="1"/>
      </xdr:nvSpPr>
      <xdr:spPr>
        <a:xfrm>
          <a:off x="8515427" y="1341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135243</xdr:rowOff>
    </xdr:from>
    <xdr:to>
      <xdr:col>15</xdr:col>
      <xdr:colOff>180975</xdr:colOff>
      <xdr:row>98</xdr:row>
      <xdr:rowOff>24352</xdr:rowOff>
    </xdr:to>
    <xdr:cxnSp macro="">
      <xdr:nvCxnSpPr>
        <xdr:cNvPr id="446" name="直線コネクタ 445"/>
        <xdr:cNvCxnSpPr/>
      </xdr:nvCxnSpPr>
      <xdr:spPr>
        <a:xfrm>
          <a:off x="9639300" y="16765893"/>
          <a:ext cx="838200" cy="6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67653</xdr:rowOff>
    </xdr:from>
    <xdr:to>
      <xdr:col>14</xdr:col>
      <xdr:colOff>28575</xdr:colOff>
      <xdr:row>97</xdr:row>
      <xdr:rowOff>135243</xdr:rowOff>
    </xdr:to>
    <xdr:cxnSp macro="">
      <xdr:nvCxnSpPr>
        <xdr:cNvPr id="449" name="直線コネクタ 448"/>
        <xdr:cNvCxnSpPr/>
      </xdr:nvCxnSpPr>
      <xdr:spPr>
        <a:xfrm>
          <a:off x="8750300" y="16698303"/>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145002</xdr:rowOff>
    </xdr:from>
    <xdr:to>
      <xdr:col>15</xdr:col>
      <xdr:colOff>231775</xdr:colOff>
      <xdr:row>98</xdr:row>
      <xdr:rowOff>75152</xdr:rowOff>
    </xdr:to>
    <xdr:sp macro="" textlink="">
      <xdr:nvSpPr>
        <xdr:cNvPr id="459" name="円/楕円 458"/>
        <xdr:cNvSpPr/>
      </xdr:nvSpPr>
      <xdr:spPr>
        <a:xfrm>
          <a:off x="10426700" y="167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123429</xdr:rowOff>
    </xdr:from>
    <xdr:ext cx="534377" cy="259045"/>
    <xdr:sp macro="" textlink="">
      <xdr:nvSpPr>
        <xdr:cNvPr id="460" name="普通建設事業費 （ うち更新整備　）該当値テキスト"/>
        <xdr:cNvSpPr txBox="1"/>
      </xdr:nvSpPr>
      <xdr:spPr>
        <a:xfrm>
          <a:off x="10528300" y="1675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84443</xdr:rowOff>
    </xdr:from>
    <xdr:to>
      <xdr:col>14</xdr:col>
      <xdr:colOff>79375</xdr:colOff>
      <xdr:row>98</xdr:row>
      <xdr:rowOff>14593</xdr:rowOff>
    </xdr:to>
    <xdr:sp macro="" textlink="">
      <xdr:nvSpPr>
        <xdr:cNvPr id="461" name="円/楕円 460"/>
        <xdr:cNvSpPr/>
      </xdr:nvSpPr>
      <xdr:spPr>
        <a:xfrm>
          <a:off x="9588500" y="167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5720</xdr:rowOff>
    </xdr:from>
    <xdr:ext cx="534377" cy="259045"/>
    <xdr:sp macro="" textlink="">
      <xdr:nvSpPr>
        <xdr:cNvPr id="462" name="テキスト ボックス 461"/>
        <xdr:cNvSpPr txBox="1"/>
      </xdr:nvSpPr>
      <xdr:spPr>
        <a:xfrm>
          <a:off x="9372111" y="168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16853</xdr:rowOff>
    </xdr:from>
    <xdr:to>
      <xdr:col>12</xdr:col>
      <xdr:colOff>561975</xdr:colOff>
      <xdr:row>97</xdr:row>
      <xdr:rowOff>118453</xdr:rowOff>
    </xdr:to>
    <xdr:sp macro="" textlink="">
      <xdr:nvSpPr>
        <xdr:cNvPr id="463" name="円/楕円 462"/>
        <xdr:cNvSpPr/>
      </xdr:nvSpPr>
      <xdr:spPr>
        <a:xfrm>
          <a:off x="8699500" y="166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109580</xdr:rowOff>
    </xdr:from>
    <xdr:ext cx="534377" cy="259045"/>
    <xdr:sp macro="" textlink="">
      <xdr:nvSpPr>
        <xdr:cNvPr id="464" name="テキスト ボックス 463"/>
        <xdr:cNvSpPr txBox="1"/>
      </xdr:nvSpPr>
      <xdr:spPr>
        <a:xfrm>
          <a:off x="8483111" y="1674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0" name="直線コネクタ 49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4998</xdr:rowOff>
    </xdr:from>
    <xdr:to>
      <xdr:col>23</xdr:col>
      <xdr:colOff>517525</xdr:colOff>
      <xdr:row>78</xdr:row>
      <xdr:rowOff>10198</xdr:rowOff>
    </xdr:to>
    <xdr:cxnSp macro="">
      <xdr:nvCxnSpPr>
        <xdr:cNvPr id="601" name="直線コネクタ 600"/>
        <xdr:cNvCxnSpPr/>
      </xdr:nvCxnSpPr>
      <xdr:spPr>
        <a:xfrm>
          <a:off x="15481300" y="13378098"/>
          <a:ext cx="8382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4998</xdr:rowOff>
    </xdr:from>
    <xdr:to>
      <xdr:col>22</xdr:col>
      <xdr:colOff>365125</xdr:colOff>
      <xdr:row>78</xdr:row>
      <xdr:rowOff>10069</xdr:rowOff>
    </xdr:to>
    <xdr:cxnSp macro="">
      <xdr:nvCxnSpPr>
        <xdr:cNvPr id="604" name="直線コネクタ 603"/>
        <xdr:cNvCxnSpPr/>
      </xdr:nvCxnSpPr>
      <xdr:spPr>
        <a:xfrm flipV="1">
          <a:off x="14592300" y="13378098"/>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168432</xdr:rowOff>
    </xdr:from>
    <xdr:to>
      <xdr:col>21</xdr:col>
      <xdr:colOff>161925</xdr:colOff>
      <xdr:row>78</xdr:row>
      <xdr:rowOff>10069</xdr:rowOff>
    </xdr:to>
    <xdr:cxnSp macro="">
      <xdr:nvCxnSpPr>
        <xdr:cNvPr id="607" name="直線コネクタ 606"/>
        <xdr:cNvCxnSpPr/>
      </xdr:nvCxnSpPr>
      <xdr:spPr>
        <a:xfrm>
          <a:off x="13703300" y="13370082"/>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166275</xdr:rowOff>
    </xdr:from>
    <xdr:to>
      <xdr:col>19</xdr:col>
      <xdr:colOff>644525</xdr:colOff>
      <xdr:row>77</xdr:row>
      <xdr:rowOff>168432</xdr:rowOff>
    </xdr:to>
    <xdr:cxnSp macro="">
      <xdr:nvCxnSpPr>
        <xdr:cNvPr id="610" name="直線コネクタ 609"/>
        <xdr:cNvCxnSpPr/>
      </xdr:nvCxnSpPr>
      <xdr:spPr>
        <a:xfrm>
          <a:off x="12814300" y="13367925"/>
          <a:ext cx="889000" cy="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130848</xdr:rowOff>
    </xdr:from>
    <xdr:to>
      <xdr:col>23</xdr:col>
      <xdr:colOff>568325</xdr:colOff>
      <xdr:row>78</xdr:row>
      <xdr:rowOff>60998</xdr:rowOff>
    </xdr:to>
    <xdr:sp macro="" textlink="">
      <xdr:nvSpPr>
        <xdr:cNvPr id="620" name="円/楕円 619"/>
        <xdr:cNvSpPr/>
      </xdr:nvSpPr>
      <xdr:spPr>
        <a:xfrm>
          <a:off x="16268700" y="133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109275</xdr:rowOff>
    </xdr:from>
    <xdr:ext cx="534377" cy="259045"/>
    <xdr:sp macro="" textlink="">
      <xdr:nvSpPr>
        <xdr:cNvPr id="621" name="公債費該当値テキスト"/>
        <xdr:cNvSpPr txBox="1"/>
      </xdr:nvSpPr>
      <xdr:spPr>
        <a:xfrm>
          <a:off x="16370300" y="1331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125648</xdr:rowOff>
    </xdr:from>
    <xdr:to>
      <xdr:col>22</xdr:col>
      <xdr:colOff>415925</xdr:colOff>
      <xdr:row>78</xdr:row>
      <xdr:rowOff>55798</xdr:rowOff>
    </xdr:to>
    <xdr:sp macro="" textlink="">
      <xdr:nvSpPr>
        <xdr:cNvPr id="622" name="円/楕円 621"/>
        <xdr:cNvSpPr/>
      </xdr:nvSpPr>
      <xdr:spPr>
        <a:xfrm>
          <a:off x="15430500" y="13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46925</xdr:rowOff>
    </xdr:from>
    <xdr:ext cx="534377" cy="259045"/>
    <xdr:sp macro="" textlink="">
      <xdr:nvSpPr>
        <xdr:cNvPr id="623" name="テキスト ボックス 622"/>
        <xdr:cNvSpPr txBox="1"/>
      </xdr:nvSpPr>
      <xdr:spPr>
        <a:xfrm>
          <a:off x="15214111" y="134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130719</xdr:rowOff>
    </xdr:from>
    <xdr:to>
      <xdr:col>21</xdr:col>
      <xdr:colOff>212725</xdr:colOff>
      <xdr:row>78</xdr:row>
      <xdr:rowOff>60869</xdr:rowOff>
    </xdr:to>
    <xdr:sp macro="" textlink="">
      <xdr:nvSpPr>
        <xdr:cNvPr id="624" name="円/楕円 623"/>
        <xdr:cNvSpPr/>
      </xdr:nvSpPr>
      <xdr:spPr>
        <a:xfrm>
          <a:off x="14541500" y="133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51996</xdr:rowOff>
    </xdr:from>
    <xdr:ext cx="534377" cy="259045"/>
    <xdr:sp macro="" textlink="">
      <xdr:nvSpPr>
        <xdr:cNvPr id="625" name="テキスト ボックス 624"/>
        <xdr:cNvSpPr txBox="1"/>
      </xdr:nvSpPr>
      <xdr:spPr>
        <a:xfrm>
          <a:off x="14325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117632</xdr:rowOff>
    </xdr:from>
    <xdr:to>
      <xdr:col>20</xdr:col>
      <xdr:colOff>9525</xdr:colOff>
      <xdr:row>78</xdr:row>
      <xdr:rowOff>47782</xdr:rowOff>
    </xdr:to>
    <xdr:sp macro="" textlink="">
      <xdr:nvSpPr>
        <xdr:cNvPr id="626" name="円/楕円 625"/>
        <xdr:cNvSpPr/>
      </xdr:nvSpPr>
      <xdr:spPr>
        <a:xfrm>
          <a:off x="13652500" y="133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38909</xdr:rowOff>
    </xdr:from>
    <xdr:ext cx="534377" cy="259045"/>
    <xdr:sp macro="" textlink="">
      <xdr:nvSpPr>
        <xdr:cNvPr id="627" name="テキスト ボックス 626"/>
        <xdr:cNvSpPr txBox="1"/>
      </xdr:nvSpPr>
      <xdr:spPr>
        <a:xfrm>
          <a:off x="13436111" y="1341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115475</xdr:rowOff>
    </xdr:from>
    <xdr:to>
      <xdr:col>18</xdr:col>
      <xdr:colOff>492125</xdr:colOff>
      <xdr:row>78</xdr:row>
      <xdr:rowOff>45625</xdr:rowOff>
    </xdr:to>
    <xdr:sp macro="" textlink="">
      <xdr:nvSpPr>
        <xdr:cNvPr id="628" name="円/楕円 627"/>
        <xdr:cNvSpPr/>
      </xdr:nvSpPr>
      <xdr:spPr>
        <a:xfrm>
          <a:off x="12763500" y="133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36752</xdr:rowOff>
    </xdr:from>
    <xdr:ext cx="534377" cy="259045"/>
    <xdr:sp macro="" textlink="">
      <xdr:nvSpPr>
        <xdr:cNvPr id="629" name="テキスト ボックス 628"/>
        <xdr:cNvSpPr txBox="1"/>
      </xdr:nvSpPr>
      <xdr:spPr>
        <a:xfrm>
          <a:off x="12547111" y="1340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86390</xdr:rowOff>
    </xdr:from>
    <xdr:to>
      <xdr:col>23</xdr:col>
      <xdr:colOff>517525</xdr:colOff>
      <xdr:row>98</xdr:row>
      <xdr:rowOff>89125</xdr:rowOff>
    </xdr:to>
    <xdr:cxnSp macro="">
      <xdr:nvCxnSpPr>
        <xdr:cNvPr id="656" name="直線コネクタ 655"/>
        <xdr:cNvCxnSpPr/>
      </xdr:nvCxnSpPr>
      <xdr:spPr>
        <a:xfrm>
          <a:off x="15481300" y="16888490"/>
          <a:ext cx="8382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74777</xdr:rowOff>
    </xdr:from>
    <xdr:to>
      <xdr:col>22</xdr:col>
      <xdr:colOff>365125</xdr:colOff>
      <xdr:row>98</xdr:row>
      <xdr:rowOff>86390</xdr:rowOff>
    </xdr:to>
    <xdr:cxnSp macro="">
      <xdr:nvCxnSpPr>
        <xdr:cNvPr id="659" name="直線コネクタ 658"/>
        <xdr:cNvCxnSpPr/>
      </xdr:nvCxnSpPr>
      <xdr:spPr>
        <a:xfrm>
          <a:off x="14592300" y="16876877"/>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74777</xdr:rowOff>
    </xdr:from>
    <xdr:to>
      <xdr:col>21</xdr:col>
      <xdr:colOff>161925</xdr:colOff>
      <xdr:row>98</xdr:row>
      <xdr:rowOff>78682</xdr:rowOff>
    </xdr:to>
    <xdr:cxnSp macro="">
      <xdr:nvCxnSpPr>
        <xdr:cNvPr id="662" name="直線コネクタ 661"/>
        <xdr:cNvCxnSpPr/>
      </xdr:nvCxnSpPr>
      <xdr:spPr>
        <a:xfrm flipV="1">
          <a:off x="13703300" y="16876877"/>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78682</xdr:rowOff>
    </xdr:from>
    <xdr:to>
      <xdr:col>19</xdr:col>
      <xdr:colOff>644525</xdr:colOff>
      <xdr:row>98</xdr:row>
      <xdr:rowOff>88055</xdr:rowOff>
    </xdr:to>
    <xdr:cxnSp macro="">
      <xdr:nvCxnSpPr>
        <xdr:cNvPr id="665" name="直線コネクタ 664"/>
        <xdr:cNvCxnSpPr/>
      </xdr:nvCxnSpPr>
      <xdr:spPr>
        <a:xfrm flipV="1">
          <a:off x="12814300" y="16880782"/>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38325</xdr:rowOff>
    </xdr:from>
    <xdr:to>
      <xdr:col>23</xdr:col>
      <xdr:colOff>568325</xdr:colOff>
      <xdr:row>98</xdr:row>
      <xdr:rowOff>139925</xdr:rowOff>
    </xdr:to>
    <xdr:sp macro="" textlink="">
      <xdr:nvSpPr>
        <xdr:cNvPr id="675" name="円/楕円 674"/>
        <xdr:cNvSpPr/>
      </xdr:nvSpPr>
      <xdr:spPr>
        <a:xfrm>
          <a:off x="16268700" y="168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156033</xdr:rowOff>
    </xdr:from>
    <xdr:ext cx="469744" cy="259045"/>
    <xdr:sp macro="" textlink="">
      <xdr:nvSpPr>
        <xdr:cNvPr id="676" name="積立金該当値テキスト"/>
        <xdr:cNvSpPr txBox="1"/>
      </xdr:nvSpPr>
      <xdr:spPr>
        <a:xfrm>
          <a:off x="16370300" y="1678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35590</xdr:rowOff>
    </xdr:from>
    <xdr:to>
      <xdr:col>22</xdr:col>
      <xdr:colOff>415925</xdr:colOff>
      <xdr:row>98</xdr:row>
      <xdr:rowOff>137190</xdr:rowOff>
    </xdr:to>
    <xdr:sp macro="" textlink="">
      <xdr:nvSpPr>
        <xdr:cNvPr id="677" name="円/楕円 676"/>
        <xdr:cNvSpPr/>
      </xdr:nvSpPr>
      <xdr:spPr>
        <a:xfrm>
          <a:off x="15430500" y="168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128317</xdr:rowOff>
    </xdr:from>
    <xdr:ext cx="469744" cy="259045"/>
    <xdr:sp macro="" textlink="">
      <xdr:nvSpPr>
        <xdr:cNvPr id="678" name="テキスト ボックス 677"/>
        <xdr:cNvSpPr txBox="1"/>
      </xdr:nvSpPr>
      <xdr:spPr>
        <a:xfrm>
          <a:off x="15246427" y="1693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23977</xdr:rowOff>
    </xdr:from>
    <xdr:to>
      <xdr:col>21</xdr:col>
      <xdr:colOff>212725</xdr:colOff>
      <xdr:row>98</xdr:row>
      <xdr:rowOff>125577</xdr:rowOff>
    </xdr:to>
    <xdr:sp macro="" textlink="">
      <xdr:nvSpPr>
        <xdr:cNvPr id="679" name="円/楕円 678"/>
        <xdr:cNvSpPr/>
      </xdr:nvSpPr>
      <xdr:spPr>
        <a:xfrm>
          <a:off x="14541500" y="168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116704</xdr:rowOff>
    </xdr:from>
    <xdr:ext cx="469744" cy="259045"/>
    <xdr:sp macro="" textlink="">
      <xdr:nvSpPr>
        <xdr:cNvPr id="680" name="テキスト ボックス 679"/>
        <xdr:cNvSpPr txBox="1"/>
      </xdr:nvSpPr>
      <xdr:spPr>
        <a:xfrm>
          <a:off x="14357427" y="1691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27882</xdr:rowOff>
    </xdr:from>
    <xdr:to>
      <xdr:col>20</xdr:col>
      <xdr:colOff>9525</xdr:colOff>
      <xdr:row>98</xdr:row>
      <xdr:rowOff>129482</xdr:rowOff>
    </xdr:to>
    <xdr:sp macro="" textlink="">
      <xdr:nvSpPr>
        <xdr:cNvPr id="681" name="円/楕円 680"/>
        <xdr:cNvSpPr/>
      </xdr:nvSpPr>
      <xdr:spPr>
        <a:xfrm>
          <a:off x="13652500" y="168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120609</xdr:rowOff>
    </xdr:from>
    <xdr:ext cx="469744" cy="259045"/>
    <xdr:sp macro="" textlink="">
      <xdr:nvSpPr>
        <xdr:cNvPr id="682" name="テキスト ボックス 681"/>
        <xdr:cNvSpPr txBox="1"/>
      </xdr:nvSpPr>
      <xdr:spPr>
        <a:xfrm>
          <a:off x="13468427" y="1692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37255</xdr:rowOff>
    </xdr:from>
    <xdr:to>
      <xdr:col>18</xdr:col>
      <xdr:colOff>492125</xdr:colOff>
      <xdr:row>98</xdr:row>
      <xdr:rowOff>138855</xdr:rowOff>
    </xdr:to>
    <xdr:sp macro="" textlink="">
      <xdr:nvSpPr>
        <xdr:cNvPr id="683" name="円/楕円 682"/>
        <xdr:cNvSpPr/>
      </xdr:nvSpPr>
      <xdr:spPr>
        <a:xfrm>
          <a:off x="12763500" y="168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129982</xdr:rowOff>
    </xdr:from>
    <xdr:ext cx="469744" cy="259045"/>
    <xdr:sp macro="" textlink="">
      <xdr:nvSpPr>
        <xdr:cNvPr id="684" name="テキスト ボックス 683"/>
        <xdr:cNvSpPr txBox="1"/>
      </xdr:nvSpPr>
      <xdr:spPr>
        <a:xfrm>
          <a:off x="12579427" y="1693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38430</xdr:rowOff>
    </xdr:from>
    <xdr:to>
      <xdr:col>32</xdr:col>
      <xdr:colOff>187325</xdr:colOff>
      <xdr:row>58</xdr:row>
      <xdr:rowOff>38933</xdr:rowOff>
    </xdr:to>
    <xdr:cxnSp macro="">
      <xdr:nvCxnSpPr>
        <xdr:cNvPr id="770" name="直線コネクタ 769"/>
        <xdr:cNvCxnSpPr/>
      </xdr:nvCxnSpPr>
      <xdr:spPr>
        <a:xfrm>
          <a:off x="21323300" y="9982530"/>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38110</xdr:rowOff>
    </xdr:from>
    <xdr:to>
      <xdr:col>31</xdr:col>
      <xdr:colOff>34925</xdr:colOff>
      <xdr:row>58</xdr:row>
      <xdr:rowOff>38430</xdr:rowOff>
    </xdr:to>
    <xdr:cxnSp macro="">
      <xdr:nvCxnSpPr>
        <xdr:cNvPr id="773" name="直線コネクタ 772"/>
        <xdr:cNvCxnSpPr/>
      </xdr:nvCxnSpPr>
      <xdr:spPr>
        <a:xfrm>
          <a:off x="20434300" y="998221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37881</xdr:rowOff>
    </xdr:from>
    <xdr:to>
      <xdr:col>29</xdr:col>
      <xdr:colOff>517525</xdr:colOff>
      <xdr:row>58</xdr:row>
      <xdr:rowOff>38110</xdr:rowOff>
    </xdr:to>
    <xdr:cxnSp macro="">
      <xdr:nvCxnSpPr>
        <xdr:cNvPr id="776" name="直線コネクタ 775"/>
        <xdr:cNvCxnSpPr/>
      </xdr:nvCxnSpPr>
      <xdr:spPr>
        <a:xfrm>
          <a:off x="19545300" y="998198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37424</xdr:rowOff>
    </xdr:from>
    <xdr:to>
      <xdr:col>28</xdr:col>
      <xdr:colOff>314325</xdr:colOff>
      <xdr:row>58</xdr:row>
      <xdr:rowOff>37881</xdr:rowOff>
    </xdr:to>
    <xdr:cxnSp macro="">
      <xdr:nvCxnSpPr>
        <xdr:cNvPr id="779" name="直線コネクタ 778"/>
        <xdr:cNvCxnSpPr/>
      </xdr:nvCxnSpPr>
      <xdr:spPr>
        <a:xfrm>
          <a:off x="18656300" y="998152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159583</xdr:rowOff>
    </xdr:from>
    <xdr:to>
      <xdr:col>32</xdr:col>
      <xdr:colOff>238125</xdr:colOff>
      <xdr:row>58</xdr:row>
      <xdr:rowOff>89733</xdr:rowOff>
    </xdr:to>
    <xdr:sp macro="" textlink="">
      <xdr:nvSpPr>
        <xdr:cNvPr id="789" name="円/楕円 788"/>
        <xdr:cNvSpPr/>
      </xdr:nvSpPr>
      <xdr:spPr>
        <a:xfrm>
          <a:off x="22110700" y="99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106235</xdr:rowOff>
    </xdr:from>
    <xdr:ext cx="469744" cy="259045"/>
    <xdr:sp macro="" textlink="">
      <xdr:nvSpPr>
        <xdr:cNvPr id="790" name="貸付金該当値テキスト"/>
        <xdr:cNvSpPr txBox="1"/>
      </xdr:nvSpPr>
      <xdr:spPr>
        <a:xfrm>
          <a:off x="22212300" y="987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159080</xdr:rowOff>
    </xdr:from>
    <xdr:to>
      <xdr:col>31</xdr:col>
      <xdr:colOff>85725</xdr:colOff>
      <xdr:row>58</xdr:row>
      <xdr:rowOff>89230</xdr:rowOff>
    </xdr:to>
    <xdr:sp macro="" textlink="">
      <xdr:nvSpPr>
        <xdr:cNvPr id="791" name="円/楕円 790"/>
        <xdr:cNvSpPr/>
      </xdr:nvSpPr>
      <xdr:spPr>
        <a:xfrm>
          <a:off x="21272500" y="99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80357</xdr:rowOff>
    </xdr:from>
    <xdr:ext cx="469744" cy="259045"/>
    <xdr:sp macro="" textlink="">
      <xdr:nvSpPr>
        <xdr:cNvPr id="792" name="テキスト ボックス 791"/>
        <xdr:cNvSpPr txBox="1"/>
      </xdr:nvSpPr>
      <xdr:spPr>
        <a:xfrm>
          <a:off x="21088427" y="1002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158760</xdr:rowOff>
    </xdr:from>
    <xdr:to>
      <xdr:col>29</xdr:col>
      <xdr:colOff>568325</xdr:colOff>
      <xdr:row>58</xdr:row>
      <xdr:rowOff>88910</xdr:rowOff>
    </xdr:to>
    <xdr:sp macro="" textlink="">
      <xdr:nvSpPr>
        <xdr:cNvPr id="793" name="円/楕円 792"/>
        <xdr:cNvSpPr/>
      </xdr:nvSpPr>
      <xdr:spPr>
        <a:xfrm>
          <a:off x="20383500" y="993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80037</xdr:rowOff>
    </xdr:from>
    <xdr:ext cx="469744" cy="259045"/>
    <xdr:sp macro="" textlink="">
      <xdr:nvSpPr>
        <xdr:cNvPr id="794" name="テキスト ボックス 793"/>
        <xdr:cNvSpPr txBox="1"/>
      </xdr:nvSpPr>
      <xdr:spPr>
        <a:xfrm>
          <a:off x="20199427" y="1002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158531</xdr:rowOff>
    </xdr:from>
    <xdr:to>
      <xdr:col>28</xdr:col>
      <xdr:colOff>365125</xdr:colOff>
      <xdr:row>58</xdr:row>
      <xdr:rowOff>88681</xdr:rowOff>
    </xdr:to>
    <xdr:sp macro="" textlink="">
      <xdr:nvSpPr>
        <xdr:cNvPr id="795" name="円/楕円 794"/>
        <xdr:cNvSpPr/>
      </xdr:nvSpPr>
      <xdr:spPr>
        <a:xfrm>
          <a:off x="19494500" y="99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79808</xdr:rowOff>
    </xdr:from>
    <xdr:ext cx="469744" cy="259045"/>
    <xdr:sp macro="" textlink="">
      <xdr:nvSpPr>
        <xdr:cNvPr id="796" name="テキスト ボックス 795"/>
        <xdr:cNvSpPr txBox="1"/>
      </xdr:nvSpPr>
      <xdr:spPr>
        <a:xfrm>
          <a:off x="19310427" y="1002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158074</xdr:rowOff>
    </xdr:from>
    <xdr:to>
      <xdr:col>27</xdr:col>
      <xdr:colOff>161925</xdr:colOff>
      <xdr:row>58</xdr:row>
      <xdr:rowOff>88224</xdr:rowOff>
    </xdr:to>
    <xdr:sp macro="" textlink="">
      <xdr:nvSpPr>
        <xdr:cNvPr id="797" name="円/楕円 796"/>
        <xdr:cNvSpPr/>
      </xdr:nvSpPr>
      <xdr:spPr>
        <a:xfrm>
          <a:off x="18605500" y="993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79351</xdr:rowOff>
    </xdr:from>
    <xdr:ext cx="469744" cy="259045"/>
    <xdr:sp macro="" textlink="">
      <xdr:nvSpPr>
        <xdr:cNvPr id="798" name="テキスト ボックス 797"/>
        <xdr:cNvSpPr txBox="1"/>
      </xdr:nvSpPr>
      <xdr:spPr>
        <a:xfrm>
          <a:off x="18421427" y="100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42807</xdr:rowOff>
    </xdr:from>
    <xdr:to>
      <xdr:col>32</xdr:col>
      <xdr:colOff>187325</xdr:colOff>
      <xdr:row>78</xdr:row>
      <xdr:rowOff>47461</xdr:rowOff>
    </xdr:to>
    <xdr:cxnSp macro="">
      <xdr:nvCxnSpPr>
        <xdr:cNvPr id="830" name="直線コネクタ 829"/>
        <xdr:cNvCxnSpPr/>
      </xdr:nvCxnSpPr>
      <xdr:spPr>
        <a:xfrm flipV="1">
          <a:off x="21323300" y="13415907"/>
          <a:ext cx="8382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103826</xdr:rowOff>
    </xdr:from>
    <xdr:ext cx="534377" cy="259045"/>
    <xdr:sp macro="" textlink="">
      <xdr:nvSpPr>
        <xdr:cNvPr id="831" name="繰出金平均値テキスト"/>
        <xdr:cNvSpPr txBox="1"/>
      </xdr:nvSpPr>
      <xdr:spPr>
        <a:xfrm>
          <a:off x="22212300" y="1313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47461</xdr:rowOff>
    </xdr:from>
    <xdr:to>
      <xdr:col>31</xdr:col>
      <xdr:colOff>34925</xdr:colOff>
      <xdr:row>78</xdr:row>
      <xdr:rowOff>71855</xdr:rowOff>
    </xdr:to>
    <xdr:cxnSp macro="">
      <xdr:nvCxnSpPr>
        <xdr:cNvPr id="833" name="直線コネクタ 832"/>
        <xdr:cNvCxnSpPr/>
      </xdr:nvCxnSpPr>
      <xdr:spPr>
        <a:xfrm flipV="1">
          <a:off x="20434300" y="13420561"/>
          <a:ext cx="8890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71855</xdr:rowOff>
    </xdr:from>
    <xdr:to>
      <xdr:col>29</xdr:col>
      <xdr:colOff>517525</xdr:colOff>
      <xdr:row>78</xdr:row>
      <xdr:rowOff>88379</xdr:rowOff>
    </xdr:to>
    <xdr:cxnSp macro="">
      <xdr:nvCxnSpPr>
        <xdr:cNvPr id="836" name="直線コネクタ 835"/>
        <xdr:cNvCxnSpPr/>
      </xdr:nvCxnSpPr>
      <xdr:spPr>
        <a:xfrm flipV="1">
          <a:off x="19545300" y="13444955"/>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80558</xdr:rowOff>
    </xdr:from>
    <xdr:to>
      <xdr:col>28</xdr:col>
      <xdr:colOff>314325</xdr:colOff>
      <xdr:row>78</xdr:row>
      <xdr:rowOff>88379</xdr:rowOff>
    </xdr:to>
    <xdr:cxnSp macro="">
      <xdr:nvCxnSpPr>
        <xdr:cNvPr id="839" name="直線コネクタ 838"/>
        <xdr:cNvCxnSpPr/>
      </xdr:nvCxnSpPr>
      <xdr:spPr>
        <a:xfrm>
          <a:off x="18656300" y="13453658"/>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163457</xdr:rowOff>
    </xdr:from>
    <xdr:to>
      <xdr:col>32</xdr:col>
      <xdr:colOff>238125</xdr:colOff>
      <xdr:row>78</xdr:row>
      <xdr:rowOff>93607</xdr:rowOff>
    </xdr:to>
    <xdr:sp macro="" textlink="">
      <xdr:nvSpPr>
        <xdr:cNvPr id="849" name="円/楕円 848"/>
        <xdr:cNvSpPr/>
      </xdr:nvSpPr>
      <xdr:spPr>
        <a:xfrm>
          <a:off x="22110700" y="133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141884</xdr:rowOff>
    </xdr:from>
    <xdr:ext cx="534377" cy="259045"/>
    <xdr:sp macro="" textlink="">
      <xdr:nvSpPr>
        <xdr:cNvPr id="850" name="繰出金該当値テキスト"/>
        <xdr:cNvSpPr txBox="1"/>
      </xdr:nvSpPr>
      <xdr:spPr>
        <a:xfrm>
          <a:off x="22212300" y="133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33,934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168111</xdr:rowOff>
    </xdr:from>
    <xdr:to>
      <xdr:col>31</xdr:col>
      <xdr:colOff>85725</xdr:colOff>
      <xdr:row>78</xdr:row>
      <xdr:rowOff>98261</xdr:rowOff>
    </xdr:to>
    <xdr:sp macro="" textlink="">
      <xdr:nvSpPr>
        <xdr:cNvPr id="851" name="円/楕円 850"/>
        <xdr:cNvSpPr/>
      </xdr:nvSpPr>
      <xdr:spPr>
        <a:xfrm>
          <a:off x="21272500" y="13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89388</xdr:rowOff>
    </xdr:from>
    <xdr:ext cx="534377" cy="259045"/>
    <xdr:sp macro="" textlink="">
      <xdr:nvSpPr>
        <xdr:cNvPr id="852" name="テキスト ボックス 851"/>
        <xdr:cNvSpPr txBox="1"/>
      </xdr:nvSpPr>
      <xdr:spPr>
        <a:xfrm>
          <a:off x="21056111" y="134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21055</xdr:rowOff>
    </xdr:from>
    <xdr:to>
      <xdr:col>29</xdr:col>
      <xdr:colOff>568325</xdr:colOff>
      <xdr:row>78</xdr:row>
      <xdr:rowOff>122655</xdr:rowOff>
    </xdr:to>
    <xdr:sp macro="" textlink="">
      <xdr:nvSpPr>
        <xdr:cNvPr id="853" name="円/楕円 852"/>
        <xdr:cNvSpPr/>
      </xdr:nvSpPr>
      <xdr:spPr>
        <a:xfrm>
          <a:off x="20383500" y="1339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113782</xdr:rowOff>
    </xdr:from>
    <xdr:ext cx="534377" cy="259045"/>
    <xdr:sp macro="" textlink="">
      <xdr:nvSpPr>
        <xdr:cNvPr id="854" name="テキスト ボックス 853"/>
        <xdr:cNvSpPr txBox="1"/>
      </xdr:nvSpPr>
      <xdr:spPr>
        <a:xfrm>
          <a:off x="20167111" y="1348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37579</xdr:rowOff>
    </xdr:from>
    <xdr:to>
      <xdr:col>28</xdr:col>
      <xdr:colOff>365125</xdr:colOff>
      <xdr:row>78</xdr:row>
      <xdr:rowOff>139179</xdr:rowOff>
    </xdr:to>
    <xdr:sp macro="" textlink="">
      <xdr:nvSpPr>
        <xdr:cNvPr id="855" name="円/楕円 854"/>
        <xdr:cNvSpPr/>
      </xdr:nvSpPr>
      <xdr:spPr>
        <a:xfrm>
          <a:off x="19494500" y="134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130306</xdr:rowOff>
    </xdr:from>
    <xdr:ext cx="534377" cy="259045"/>
    <xdr:sp macro="" textlink="">
      <xdr:nvSpPr>
        <xdr:cNvPr id="856" name="テキスト ボックス 855"/>
        <xdr:cNvSpPr txBox="1"/>
      </xdr:nvSpPr>
      <xdr:spPr>
        <a:xfrm>
          <a:off x="19278111" y="1350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29758</xdr:rowOff>
    </xdr:from>
    <xdr:to>
      <xdr:col>27</xdr:col>
      <xdr:colOff>161925</xdr:colOff>
      <xdr:row>78</xdr:row>
      <xdr:rowOff>131358</xdr:rowOff>
    </xdr:to>
    <xdr:sp macro="" textlink="">
      <xdr:nvSpPr>
        <xdr:cNvPr id="857" name="円/楕円 856"/>
        <xdr:cNvSpPr/>
      </xdr:nvSpPr>
      <xdr:spPr>
        <a:xfrm>
          <a:off x="18605500" y="134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122485</xdr:rowOff>
    </xdr:from>
    <xdr:ext cx="534377" cy="259045"/>
    <xdr:sp macro="" textlink="">
      <xdr:nvSpPr>
        <xdr:cNvPr id="858" name="テキスト ボックス 857"/>
        <xdr:cNvSpPr txBox="1"/>
      </xdr:nvSpPr>
      <xdr:spPr>
        <a:xfrm>
          <a:off x="18389111" y="13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２７６，３２５円となっている。主な構成項目の１つである物件費は、住民１人当たり５１，２３６円で愛知県市町村平均、全国市町村平均を下回っているが、平成２４年度から増加傾向になっており、昨年度に引き続き、唯一、各性質の中で類似団体内平均を上回った。昨年度と比べ増加した主な要因は、</a:t>
          </a:r>
          <a:r>
            <a:rPr kumimoji="1" lang="ja-JP" altLang="ja-JP" sz="1300">
              <a:solidFill>
                <a:schemeClr val="dk1"/>
              </a:solidFill>
              <a:effectLst/>
              <a:latin typeface="+mn-lt"/>
              <a:ea typeface="+mn-ea"/>
              <a:cs typeface="+mn-cs"/>
            </a:rPr>
            <a:t>運行見直しによる市営バスの指定管理料の増加、老朽化している文化会館の長期修繕・耐震化計画策定委託料の増加等</a:t>
          </a:r>
          <a:r>
            <a:rPr kumimoji="1" lang="ja-JP" altLang="en-US" sz="1300">
              <a:solidFill>
                <a:schemeClr val="dk1"/>
              </a:solidFill>
              <a:effectLst/>
              <a:latin typeface="+mn-lt"/>
              <a:ea typeface="+mn-ea"/>
              <a:cs typeface="+mn-cs"/>
            </a:rPr>
            <a:t>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愛知県尾張旭市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83,033
81,849
21.03
23,712,668
22,944,050
684,650
14,651,194
17,561,671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96266</xdr:rowOff>
    </xdr:from>
    <xdr:to>
      <xdr:col>6</xdr:col>
      <xdr:colOff>511175</xdr:colOff>
      <xdr:row>35</xdr:row>
      <xdr:rowOff>141072</xdr:rowOff>
    </xdr:to>
    <xdr:cxnSp macro="">
      <xdr:nvCxnSpPr>
        <xdr:cNvPr id="59" name="直線コネクタ 58"/>
        <xdr:cNvCxnSpPr/>
      </xdr:nvCxnSpPr>
      <xdr:spPr>
        <a:xfrm>
          <a:off x="3797300" y="6097016"/>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96266</xdr:rowOff>
    </xdr:from>
    <xdr:to>
      <xdr:col>5</xdr:col>
      <xdr:colOff>358775</xdr:colOff>
      <xdr:row>35</xdr:row>
      <xdr:rowOff>150673</xdr:rowOff>
    </xdr:to>
    <xdr:cxnSp macro="">
      <xdr:nvCxnSpPr>
        <xdr:cNvPr id="62" name="直線コネクタ 61"/>
        <xdr:cNvCxnSpPr/>
      </xdr:nvCxnSpPr>
      <xdr:spPr>
        <a:xfrm flipV="1">
          <a:off x="2908300" y="6097016"/>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150673</xdr:rowOff>
    </xdr:from>
    <xdr:to>
      <xdr:col>4</xdr:col>
      <xdr:colOff>155575</xdr:colOff>
      <xdr:row>35</xdr:row>
      <xdr:rowOff>163017</xdr:rowOff>
    </xdr:to>
    <xdr:cxnSp macro="">
      <xdr:nvCxnSpPr>
        <xdr:cNvPr id="65" name="直線コネクタ 64"/>
        <xdr:cNvCxnSpPr/>
      </xdr:nvCxnSpPr>
      <xdr:spPr>
        <a:xfrm flipV="1">
          <a:off x="2019300" y="6151423"/>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163017</xdr:rowOff>
    </xdr:from>
    <xdr:to>
      <xdr:col>2</xdr:col>
      <xdr:colOff>638175</xdr:colOff>
      <xdr:row>35</xdr:row>
      <xdr:rowOff>165303</xdr:rowOff>
    </xdr:to>
    <xdr:cxnSp macro="">
      <xdr:nvCxnSpPr>
        <xdr:cNvPr id="68" name="直線コネクタ 67"/>
        <xdr:cNvCxnSpPr/>
      </xdr:nvCxnSpPr>
      <xdr:spPr>
        <a:xfrm flipV="1">
          <a:off x="1130300" y="61637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90272</xdr:rowOff>
    </xdr:from>
    <xdr:to>
      <xdr:col>6</xdr:col>
      <xdr:colOff>561975</xdr:colOff>
      <xdr:row>36</xdr:row>
      <xdr:rowOff>20422</xdr:rowOff>
    </xdr:to>
    <xdr:sp macro="" textlink="">
      <xdr:nvSpPr>
        <xdr:cNvPr id="78" name="円/楕円 77"/>
        <xdr:cNvSpPr/>
      </xdr:nvSpPr>
      <xdr:spPr>
        <a:xfrm>
          <a:off x="45847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68699</xdr:rowOff>
    </xdr:from>
    <xdr:ext cx="469744" cy="259045"/>
    <xdr:sp macro="" textlink="">
      <xdr:nvSpPr>
        <xdr:cNvPr id="79" name="議会費該当値テキスト"/>
        <xdr:cNvSpPr txBox="1"/>
      </xdr:nvSpPr>
      <xdr:spPr>
        <a:xfrm>
          <a:off x="4686300" y="606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45466</xdr:rowOff>
    </xdr:from>
    <xdr:to>
      <xdr:col>5</xdr:col>
      <xdr:colOff>409575</xdr:colOff>
      <xdr:row>35</xdr:row>
      <xdr:rowOff>147066</xdr:rowOff>
    </xdr:to>
    <xdr:sp macro="" textlink="">
      <xdr:nvSpPr>
        <xdr:cNvPr id="80" name="円/楕円 79"/>
        <xdr:cNvSpPr/>
      </xdr:nvSpPr>
      <xdr:spPr>
        <a:xfrm>
          <a:off x="3746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138193</xdr:rowOff>
    </xdr:from>
    <xdr:ext cx="469744" cy="259045"/>
    <xdr:sp macro="" textlink="">
      <xdr:nvSpPr>
        <xdr:cNvPr id="81" name="テキスト ボックス 80"/>
        <xdr:cNvSpPr txBox="1"/>
      </xdr:nvSpPr>
      <xdr:spPr>
        <a:xfrm>
          <a:off x="3562427" y="61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99873</xdr:rowOff>
    </xdr:from>
    <xdr:to>
      <xdr:col>4</xdr:col>
      <xdr:colOff>206375</xdr:colOff>
      <xdr:row>36</xdr:row>
      <xdr:rowOff>30023</xdr:rowOff>
    </xdr:to>
    <xdr:sp macro="" textlink="">
      <xdr:nvSpPr>
        <xdr:cNvPr id="82" name="円/楕円 81"/>
        <xdr:cNvSpPr/>
      </xdr:nvSpPr>
      <xdr:spPr>
        <a:xfrm>
          <a:off x="2857500" y="61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21150</xdr:rowOff>
    </xdr:from>
    <xdr:ext cx="469744" cy="259045"/>
    <xdr:sp macro="" textlink="">
      <xdr:nvSpPr>
        <xdr:cNvPr id="83" name="テキスト ボックス 82"/>
        <xdr:cNvSpPr txBox="1"/>
      </xdr:nvSpPr>
      <xdr:spPr>
        <a:xfrm>
          <a:off x="2673427" y="619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112217</xdr:rowOff>
    </xdr:from>
    <xdr:to>
      <xdr:col>3</xdr:col>
      <xdr:colOff>3175</xdr:colOff>
      <xdr:row>36</xdr:row>
      <xdr:rowOff>42367</xdr:rowOff>
    </xdr:to>
    <xdr:sp macro="" textlink="">
      <xdr:nvSpPr>
        <xdr:cNvPr id="84" name="円/楕円 83"/>
        <xdr:cNvSpPr/>
      </xdr:nvSpPr>
      <xdr:spPr>
        <a:xfrm>
          <a:off x="1968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33494</xdr:rowOff>
    </xdr:from>
    <xdr:ext cx="469744" cy="259045"/>
    <xdr:sp macro="" textlink="">
      <xdr:nvSpPr>
        <xdr:cNvPr id="85" name="テキスト ボックス 84"/>
        <xdr:cNvSpPr txBox="1"/>
      </xdr:nvSpPr>
      <xdr:spPr>
        <a:xfrm>
          <a:off x="1784427"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114503</xdr:rowOff>
    </xdr:from>
    <xdr:to>
      <xdr:col>1</xdr:col>
      <xdr:colOff>485775</xdr:colOff>
      <xdr:row>36</xdr:row>
      <xdr:rowOff>44653</xdr:rowOff>
    </xdr:to>
    <xdr:sp macro="" textlink="">
      <xdr:nvSpPr>
        <xdr:cNvPr id="86" name="円/楕円 85"/>
        <xdr:cNvSpPr/>
      </xdr:nvSpPr>
      <xdr:spPr>
        <a:xfrm>
          <a:off x="1079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35780</xdr:rowOff>
    </xdr:from>
    <xdr:ext cx="469744" cy="259045"/>
    <xdr:sp macro="" textlink="">
      <xdr:nvSpPr>
        <xdr:cNvPr id="87" name="テキスト ボックス 86"/>
        <xdr:cNvSpPr txBox="1"/>
      </xdr:nvSpPr>
      <xdr:spPr>
        <a:xfrm>
          <a:off x="895427" y="6207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58501</xdr:rowOff>
    </xdr:from>
    <xdr:to>
      <xdr:col>6</xdr:col>
      <xdr:colOff>511175</xdr:colOff>
      <xdr:row>57</xdr:row>
      <xdr:rowOff>103299</xdr:rowOff>
    </xdr:to>
    <xdr:cxnSp macro="">
      <xdr:nvCxnSpPr>
        <xdr:cNvPr id="116" name="直線コネクタ 115"/>
        <xdr:cNvCxnSpPr/>
      </xdr:nvCxnSpPr>
      <xdr:spPr>
        <a:xfrm>
          <a:off x="3797300" y="9831151"/>
          <a:ext cx="838200" cy="4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58501</xdr:rowOff>
    </xdr:from>
    <xdr:to>
      <xdr:col>5</xdr:col>
      <xdr:colOff>358775</xdr:colOff>
      <xdr:row>57</xdr:row>
      <xdr:rowOff>98072</xdr:rowOff>
    </xdr:to>
    <xdr:cxnSp macro="">
      <xdr:nvCxnSpPr>
        <xdr:cNvPr id="119" name="直線コネクタ 118"/>
        <xdr:cNvCxnSpPr/>
      </xdr:nvCxnSpPr>
      <xdr:spPr>
        <a:xfrm flipV="1">
          <a:off x="2908300" y="9831151"/>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98072</xdr:rowOff>
    </xdr:from>
    <xdr:to>
      <xdr:col>4</xdr:col>
      <xdr:colOff>155575</xdr:colOff>
      <xdr:row>57</xdr:row>
      <xdr:rowOff>107345</xdr:rowOff>
    </xdr:to>
    <xdr:cxnSp macro="">
      <xdr:nvCxnSpPr>
        <xdr:cNvPr id="122" name="直線コネクタ 121"/>
        <xdr:cNvCxnSpPr/>
      </xdr:nvCxnSpPr>
      <xdr:spPr>
        <a:xfrm flipV="1">
          <a:off x="2019300" y="9870722"/>
          <a:ext cx="8890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66510</xdr:rowOff>
    </xdr:from>
    <xdr:to>
      <xdr:col>2</xdr:col>
      <xdr:colOff>638175</xdr:colOff>
      <xdr:row>57</xdr:row>
      <xdr:rowOff>107345</xdr:rowOff>
    </xdr:to>
    <xdr:cxnSp macro="">
      <xdr:nvCxnSpPr>
        <xdr:cNvPr id="125" name="直線コネクタ 124"/>
        <xdr:cNvCxnSpPr/>
      </xdr:nvCxnSpPr>
      <xdr:spPr>
        <a:xfrm>
          <a:off x="1130300" y="9839160"/>
          <a:ext cx="889000" cy="4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52499</xdr:rowOff>
    </xdr:from>
    <xdr:to>
      <xdr:col>6</xdr:col>
      <xdr:colOff>561975</xdr:colOff>
      <xdr:row>57</xdr:row>
      <xdr:rowOff>154099</xdr:rowOff>
    </xdr:to>
    <xdr:sp macro="" textlink="">
      <xdr:nvSpPr>
        <xdr:cNvPr id="135" name="円/楕円 134"/>
        <xdr:cNvSpPr/>
      </xdr:nvSpPr>
      <xdr:spPr>
        <a:xfrm>
          <a:off x="4584700" y="982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138876</xdr:rowOff>
    </xdr:from>
    <xdr:ext cx="534377" cy="259045"/>
    <xdr:sp macro="" textlink="">
      <xdr:nvSpPr>
        <xdr:cNvPr id="136" name="総務費該当値テキスト"/>
        <xdr:cNvSpPr txBox="1"/>
      </xdr:nvSpPr>
      <xdr:spPr>
        <a:xfrm>
          <a:off x="4686300" y="974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7701</xdr:rowOff>
    </xdr:from>
    <xdr:to>
      <xdr:col>5</xdr:col>
      <xdr:colOff>409575</xdr:colOff>
      <xdr:row>57</xdr:row>
      <xdr:rowOff>109301</xdr:rowOff>
    </xdr:to>
    <xdr:sp macro="" textlink="">
      <xdr:nvSpPr>
        <xdr:cNvPr id="137" name="円/楕円 136"/>
        <xdr:cNvSpPr/>
      </xdr:nvSpPr>
      <xdr:spPr>
        <a:xfrm>
          <a:off x="3746500" y="97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100428</xdr:rowOff>
    </xdr:from>
    <xdr:ext cx="534377" cy="259045"/>
    <xdr:sp macro="" textlink="">
      <xdr:nvSpPr>
        <xdr:cNvPr id="138" name="テキスト ボックス 137"/>
        <xdr:cNvSpPr txBox="1"/>
      </xdr:nvSpPr>
      <xdr:spPr>
        <a:xfrm>
          <a:off x="3530111" y="98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47272</xdr:rowOff>
    </xdr:from>
    <xdr:to>
      <xdr:col>4</xdr:col>
      <xdr:colOff>206375</xdr:colOff>
      <xdr:row>57</xdr:row>
      <xdr:rowOff>148872</xdr:rowOff>
    </xdr:to>
    <xdr:sp macro="" textlink="">
      <xdr:nvSpPr>
        <xdr:cNvPr id="139" name="円/楕円 138"/>
        <xdr:cNvSpPr/>
      </xdr:nvSpPr>
      <xdr:spPr>
        <a:xfrm>
          <a:off x="2857500" y="98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139999</xdr:rowOff>
    </xdr:from>
    <xdr:ext cx="534377" cy="259045"/>
    <xdr:sp macro="" textlink="">
      <xdr:nvSpPr>
        <xdr:cNvPr id="140" name="テキスト ボックス 139"/>
        <xdr:cNvSpPr txBox="1"/>
      </xdr:nvSpPr>
      <xdr:spPr>
        <a:xfrm>
          <a:off x="2641111" y="99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56545</xdr:rowOff>
    </xdr:from>
    <xdr:to>
      <xdr:col>3</xdr:col>
      <xdr:colOff>3175</xdr:colOff>
      <xdr:row>57</xdr:row>
      <xdr:rowOff>158145</xdr:rowOff>
    </xdr:to>
    <xdr:sp macro="" textlink="">
      <xdr:nvSpPr>
        <xdr:cNvPr id="141" name="円/楕円 140"/>
        <xdr:cNvSpPr/>
      </xdr:nvSpPr>
      <xdr:spPr>
        <a:xfrm>
          <a:off x="1968500" y="982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149272</xdr:rowOff>
    </xdr:from>
    <xdr:ext cx="534377" cy="259045"/>
    <xdr:sp macro="" textlink="">
      <xdr:nvSpPr>
        <xdr:cNvPr id="142" name="テキスト ボックス 141"/>
        <xdr:cNvSpPr txBox="1"/>
      </xdr:nvSpPr>
      <xdr:spPr>
        <a:xfrm>
          <a:off x="1752111" y="992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15710</xdr:rowOff>
    </xdr:from>
    <xdr:to>
      <xdr:col>1</xdr:col>
      <xdr:colOff>485775</xdr:colOff>
      <xdr:row>57</xdr:row>
      <xdr:rowOff>117310</xdr:rowOff>
    </xdr:to>
    <xdr:sp macro="" textlink="">
      <xdr:nvSpPr>
        <xdr:cNvPr id="143" name="円/楕円 142"/>
        <xdr:cNvSpPr/>
      </xdr:nvSpPr>
      <xdr:spPr>
        <a:xfrm>
          <a:off x="1079500" y="97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108437</xdr:rowOff>
    </xdr:from>
    <xdr:ext cx="534377" cy="259045"/>
    <xdr:sp macro="" textlink="">
      <xdr:nvSpPr>
        <xdr:cNvPr id="144" name="テキスト ボックス 143"/>
        <xdr:cNvSpPr txBox="1"/>
      </xdr:nvSpPr>
      <xdr:spPr>
        <a:xfrm>
          <a:off x="863111" y="98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105194</xdr:rowOff>
    </xdr:from>
    <xdr:to>
      <xdr:col>6</xdr:col>
      <xdr:colOff>511175</xdr:colOff>
      <xdr:row>77</xdr:row>
      <xdr:rowOff>166154</xdr:rowOff>
    </xdr:to>
    <xdr:cxnSp macro="">
      <xdr:nvCxnSpPr>
        <xdr:cNvPr id="174" name="直線コネクタ 173"/>
        <xdr:cNvCxnSpPr/>
      </xdr:nvCxnSpPr>
      <xdr:spPr>
        <a:xfrm flipV="1">
          <a:off x="3797300" y="13306844"/>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119011</xdr:rowOff>
    </xdr:from>
    <xdr:to>
      <xdr:col>5</xdr:col>
      <xdr:colOff>358775</xdr:colOff>
      <xdr:row>77</xdr:row>
      <xdr:rowOff>166154</xdr:rowOff>
    </xdr:to>
    <xdr:cxnSp macro="">
      <xdr:nvCxnSpPr>
        <xdr:cNvPr id="177" name="直線コネクタ 176"/>
        <xdr:cNvCxnSpPr/>
      </xdr:nvCxnSpPr>
      <xdr:spPr>
        <a:xfrm>
          <a:off x="2908300" y="13320661"/>
          <a:ext cx="889000" cy="4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119011</xdr:rowOff>
    </xdr:from>
    <xdr:to>
      <xdr:col>4</xdr:col>
      <xdr:colOff>155575</xdr:colOff>
      <xdr:row>78</xdr:row>
      <xdr:rowOff>55614</xdr:rowOff>
    </xdr:to>
    <xdr:cxnSp macro="">
      <xdr:nvCxnSpPr>
        <xdr:cNvPr id="180" name="直線コネクタ 179"/>
        <xdr:cNvCxnSpPr/>
      </xdr:nvCxnSpPr>
      <xdr:spPr>
        <a:xfrm flipV="1">
          <a:off x="2019300" y="13320661"/>
          <a:ext cx="889000" cy="10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55614</xdr:rowOff>
    </xdr:from>
    <xdr:to>
      <xdr:col>2</xdr:col>
      <xdr:colOff>638175</xdr:colOff>
      <xdr:row>78</xdr:row>
      <xdr:rowOff>141351</xdr:rowOff>
    </xdr:to>
    <xdr:cxnSp macro="">
      <xdr:nvCxnSpPr>
        <xdr:cNvPr id="183" name="直線コネクタ 182"/>
        <xdr:cNvCxnSpPr/>
      </xdr:nvCxnSpPr>
      <xdr:spPr>
        <a:xfrm flipV="1">
          <a:off x="1130300" y="13428714"/>
          <a:ext cx="889000" cy="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54394</xdr:rowOff>
    </xdr:from>
    <xdr:to>
      <xdr:col>6</xdr:col>
      <xdr:colOff>561975</xdr:colOff>
      <xdr:row>77</xdr:row>
      <xdr:rowOff>155994</xdr:rowOff>
    </xdr:to>
    <xdr:sp macro="" textlink="">
      <xdr:nvSpPr>
        <xdr:cNvPr id="193" name="円/楕円 192"/>
        <xdr:cNvSpPr/>
      </xdr:nvSpPr>
      <xdr:spPr>
        <a:xfrm>
          <a:off x="4584700" y="132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32821</xdr:rowOff>
    </xdr:from>
    <xdr:ext cx="599010" cy="259045"/>
    <xdr:sp macro="" textlink="">
      <xdr:nvSpPr>
        <xdr:cNvPr id="194" name="民生費該当値テキスト"/>
        <xdr:cNvSpPr txBox="1"/>
      </xdr:nvSpPr>
      <xdr:spPr>
        <a:xfrm>
          <a:off x="4686300" y="132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115354</xdr:rowOff>
    </xdr:from>
    <xdr:to>
      <xdr:col>5</xdr:col>
      <xdr:colOff>409575</xdr:colOff>
      <xdr:row>78</xdr:row>
      <xdr:rowOff>45504</xdr:rowOff>
    </xdr:to>
    <xdr:sp macro="" textlink="">
      <xdr:nvSpPr>
        <xdr:cNvPr id="195" name="円/楕円 194"/>
        <xdr:cNvSpPr/>
      </xdr:nvSpPr>
      <xdr:spPr>
        <a:xfrm>
          <a:off x="3746500" y="133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36631</xdr:rowOff>
    </xdr:from>
    <xdr:ext cx="599010" cy="259045"/>
    <xdr:sp macro="" textlink="">
      <xdr:nvSpPr>
        <xdr:cNvPr id="196" name="テキスト ボックス 195"/>
        <xdr:cNvSpPr txBox="1"/>
      </xdr:nvSpPr>
      <xdr:spPr>
        <a:xfrm>
          <a:off x="3497794" y="1340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68211</xdr:rowOff>
    </xdr:from>
    <xdr:to>
      <xdr:col>4</xdr:col>
      <xdr:colOff>206375</xdr:colOff>
      <xdr:row>77</xdr:row>
      <xdr:rowOff>169811</xdr:rowOff>
    </xdr:to>
    <xdr:sp macro="" textlink="">
      <xdr:nvSpPr>
        <xdr:cNvPr id="197" name="円/楕円 196"/>
        <xdr:cNvSpPr/>
      </xdr:nvSpPr>
      <xdr:spPr>
        <a:xfrm>
          <a:off x="28575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160938</xdr:rowOff>
    </xdr:from>
    <xdr:ext cx="599010" cy="259045"/>
    <xdr:sp macro="" textlink="">
      <xdr:nvSpPr>
        <xdr:cNvPr id="198" name="テキスト ボックス 197"/>
        <xdr:cNvSpPr txBox="1"/>
      </xdr:nvSpPr>
      <xdr:spPr>
        <a:xfrm>
          <a:off x="2608794" y="1336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4814</xdr:rowOff>
    </xdr:from>
    <xdr:to>
      <xdr:col>3</xdr:col>
      <xdr:colOff>3175</xdr:colOff>
      <xdr:row>78</xdr:row>
      <xdr:rowOff>106414</xdr:rowOff>
    </xdr:to>
    <xdr:sp macro="" textlink="">
      <xdr:nvSpPr>
        <xdr:cNvPr id="199" name="円/楕円 198"/>
        <xdr:cNvSpPr/>
      </xdr:nvSpPr>
      <xdr:spPr>
        <a:xfrm>
          <a:off x="1968500" y="133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97541</xdr:rowOff>
    </xdr:from>
    <xdr:ext cx="599010" cy="259045"/>
    <xdr:sp macro="" textlink="">
      <xdr:nvSpPr>
        <xdr:cNvPr id="200" name="テキスト ボックス 199"/>
        <xdr:cNvSpPr txBox="1"/>
      </xdr:nvSpPr>
      <xdr:spPr>
        <a:xfrm>
          <a:off x="1719794" y="1347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90551</xdr:rowOff>
    </xdr:from>
    <xdr:to>
      <xdr:col>1</xdr:col>
      <xdr:colOff>485775</xdr:colOff>
      <xdr:row>79</xdr:row>
      <xdr:rowOff>20701</xdr:rowOff>
    </xdr:to>
    <xdr:sp macro="" textlink="">
      <xdr:nvSpPr>
        <xdr:cNvPr id="201" name="円/楕円 200"/>
        <xdr:cNvSpPr/>
      </xdr:nvSpPr>
      <xdr:spPr>
        <a:xfrm>
          <a:off x="1079500" y="1346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11828</xdr:rowOff>
    </xdr:from>
    <xdr:ext cx="534377" cy="259045"/>
    <xdr:sp macro="" textlink="">
      <xdr:nvSpPr>
        <xdr:cNvPr id="202" name="テキスト ボックス 201"/>
        <xdr:cNvSpPr txBox="1"/>
      </xdr:nvSpPr>
      <xdr:spPr>
        <a:xfrm>
          <a:off x="863111" y="1355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151740</xdr:rowOff>
    </xdr:from>
    <xdr:to>
      <xdr:col>6</xdr:col>
      <xdr:colOff>511175</xdr:colOff>
      <xdr:row>99</xdr:row>
      <xdr:rowOff>11531</xdr:rowOff>
    </xdr:to>
    <xdr:cxnSp macro="">
      <xdr:nvCxnSpPr>
        <xdr:cNvPr id="232" name="直線コネクタ 231"/>
        <xdr:cNvCxnSpPr/>
      </xdr:nvCxnSpPr>
      <xdr:spPr>
        <a:xfrm flipV="1">
          <a:off x="3797300" y="16953840"/>
          <a:ext cx="8382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4197</xdr:rowOff>
    </xdr:from>
    <xdr:to>
      <xdr:col>5</xdr:col>
      <xdr:colOff>358775</xdr:colOff>
      <xdr:row>99</xdr:row>
      <xdr:rowOff>11531</xdr:rowOff>
    </xdr:to>
    <xdr:cxnSp macro="">
      <xdr:nvCxnSpPr>
        <xdr:cNvPr id="235" name="直線コネクタ 234"/>
        <xdr:cNvCxnSpPr/>
      </xdr:nvCxnSpPr>
      <xdr:spPr>
        <a:xfrm>
          <a:off x="2908300" y="16977747"/>
          <a:ext cx="8890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63543</xdr:rowOff>
    </xdr:from>
    <xdr:ext cx="534377" cy="259045"/>
    <xdr:sp macro="" textlink="">
      <xdr:nvSpPr>
        <xdr:cNvPr id="237" name="テキスト ボックス 236"/>
        <xdr:cNvSpPr txBox="1"/>
      </xdr:nvSpPr>
      <xdr:spPr>
        <a:xfrm>
          <a:off x="3530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4197</xdr:rowOff>
    </xdr:from>
    <xdr:to>
      <xdr:col>4</xdr:col>
      <xdr:colOff>155575</xdr:colOff>
      <xdr:row>99</xdr:row>
      <xdr:rowOff>23819</xdr:rowOff>
    </xdr:to>
    <xdr:cxnSp macro="">
      <xdr:nvCxnSpPr>
        <xdr:cNvPr id="238" name="直線コネクタ 237"/>
        <xdr:cNvCxnSpPr/>
      </xdr:nvCxnSpPr>
      <xdr:spPr>
        <a:xfrm flipV="1">
          <a:off x="2019300" y="16977747"/>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170180</xdr:rowOff>
    </xdr:from>
    <xdr:to>
      <xdr:col>2</xdr:col>
      <xdr:colOff>638175</xdr:colOff>
      <xdr:row>99</xdr:row>
      <xdr:rowOff>23819</xdr:rowOff>
    </xdr:to>
    <xdr:cxnSp macro="">
      <xdr:nvCxnSpPr>
        <xdr:cNvPr id="241" name="直線コネクタ 240"/>
        <xdr:cNvCxnSpPr/>
      </xdr:nvCxnSpPr>
      <xdr:spPr>
        <a:xfrm>
          <a:off x="1130300" y="16972280"/>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100940</xdr:rowOff>
    </xdr:from>
    <xdr:to>
      <xdr:col>6</xdr:col>
      <xdr:colOff>561975</xdr:colOff>
      <xdr:row>99</xdr:row>
      <xdr:rowOff>31090</xdr:rowOff>
    </xdr:to>
    <xdr:sp macro="" textlink="">
      <xdr:nvSpPr>
        <xdr:cNvPr id="251" name="円/楕円 250"/>
        <xdr:cNvSpPr/>
      </xdr:nvSpPr>
      <xdr:spPr>
        <a:xfrm>
          <a:off x="4584700" y="169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15867</xdr:rowOff>
    </xdr:from>
    <xdr:ext cx="534377" cy="259045"/>
    <xdr:sp macro="" textlink="">
      <xdr:nvSpPr>
        <xdr:cNvPr id="252" name="衛生費該当値テキスト"/>
        <xdr:cNvSpPr txBox="1"/>
      </xdr:nvSpPr>
      <xdr:spPr>
        <a:xfrm>
          <a:off x="4686300" y="1681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132181</xdr:rowOff>
    </xdr:from>
    <xdr:to>
      <xdr:col>5</xdr:col>
      <xdr:colOff>409575</xdr:colOff>
      <xdr:row>99</xdr:row>
      <xdr:rowOff>62331</xdr:rowOff>
    </xdr:to>
    <xdr:sp macro="" textlink="">
      <xdr:nvSpPr>
        <xdr:cNvPr id="253" name="円/楕円 252"/>
        <xdr:cNvSpPr/>
      </xdr:nvSpPr>
      <xdr:spPr>
        <a:xfrm>
          <a:off x="3746500" y="169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53458</xdr:rowOff>
    </xdr:from>
    <xdr:ext cx="534377" cy="259045"/>
    <xdr:sp macro="" textlink="">
      <xdr:nvSpPr>
        <xdr:cNvPr id="254" name="テキスト ボックス 253"/>
        <xdr:cNvSpPr txBox="1"/>
      </xdr:nvSpPr>
      <xdr:spPr>
        <a:xfrm>
          <a:off x="3530111" y="170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124847</xdr:rowOff>
    </xdr:from>
    <xdr:to>
      <xdr:col>4</xdr:col>
      <xdr:colOff>206375</xdr:colOff>
      <xdr:row>99</xdr:row>
      <xdr:rowOff>54997</xdr:rowOff>
    </xdr:to>
    <xdr:sp macro="" textlink="">
      <xdr:nvSpPr>
        <xdr:cNvPr id="255" name="円/楕円 254"/>
        <xdr:cNvSpPr/>
      </xdr:nvSpPr>
      <xdr:spPr>
        <a:xfrm>
          <a:off x="2857500" y="169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46124</xdr:rowOff>
    </xdr:from>
    <xdr:ext cx="534377" cy="259045"/>
    <xdr:sp macro="" textlink="">
      <xdr:nvSpPr>
        <xdr:cNvPr id="256" name="テキスト ボックス 255"/>
        <xdr:cNvSpPr txBox="1"/>
      </xdr:nvSpPr>
      <xdr:spPr>
        <a:xfrm>
          <a:off x="2641111" y="170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144469</xdr:rowOff>
    </xdr:from>
    <xdr:to>
      <xdr:col>3</xdr:col>
      <xdr:colOff>3175</xdr:colOff>
      <xdr:row>99</xdr:row>
      <xdr:rowOff>74619</xdr:rowOff>
    </xdr:to>
    <xdr:sp macro="" textlink="">
      <xdr:nvSpPr>
        <xdr:cNvPr id="257" name="円/楕円 256"/>
        <xdr:cNvSpPr/>
      </xdr:nvSpPr>
      <xdr:spPr>
        <a:xfrm>
          <a:off x="1968500" y="1694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65746</xdr:rowOff>
    </xdr:from>
    <xdr:ext cx="534377" cy="259045"/>
    <xdr:sp macro="" textlink="">
      <xdr:nvSpPr>
        <xdr:cNvPr id="258" name="テキスト ボックス 257"/>
        <xdr:cNvSpPr txBox="1"/>
      </xdr:nvSpPr>
      <xdr:spPr>
        <a:xfrm>
          <a:off x="1752111" y="1703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119380</xdr:rowOff>
    </xdr:from>
    <xdr:to>
      <xdr:col>1</xdr:col>
      <xdr:colOff>485775</xdr:colOff>
      <xdr:row>99</xdr:row>
      <xdr:rowOff>49530</xdr:rowOff>
    </xdr:to>
    <xdr:sp macro="" textlink="">
      <xdr:nvSpPr>
        <xdr:cNvPr id="259" name="円/楕円 258"/>
        <xdr:cNvSpPr/>
      </xdr:nvSpPr>
      <xdr:spPr>
        <a:xfrm>
          <a:off x="10795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40657</xdr:rowOff>
    </xdr:from>
    <xdr:ext cx="534377" cy="259045"/>
    <xdr:sp macro="" textlink="">
      <xdr:nvSpPr>
        <xdr:cNvPr id="260" name="テキスト ボックス 259"/>
        <xdr:cNvSpPr txBox="1"/>
      </xdr:nvSpPr>
      <xdr:spPr>
        <a:xfrm>
          <a:off x="863111" y="170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117602</xdr:rowOff>
    </xdr:from>
    <xdr:to>
      <xdr:col>15</xdr:col>
      <xdr:colOff>180975</xdr:colOff>
      <xdr:row>36</xdr:row>
      <xdr:rowOff>153035</xdr:rowOff>
    </xdr:to>
    <xdr:cxnSp macro="">
      <xdr:nvCxnSpPr>
        <xdr:cNvPr id="289" name="直線コネクタ 288"/>
        <xdr:cNvCxnSpPr/>
      </xdr:nvCxnSpPr>
      <xdr:spPr>
        <a:xfrm>
          <a:off x="9639300" y="6289802"/>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50944</xdr:rowOff>
    </xdr:from>
    <xdr:ext cx="378565" cy="259045"/>
    <xdr:sp macro="" textlink="">
      <xdr:nvSpPr>
        <xdr:cNvPr id="290" name="労働費平均値テキスト"/>
        <xdr:cNvSpPr txBox="1"/>
      </xdr:nvSpPr>
      <xdr:spPr>
        <a:xfrm>
          <a:off x="10528300" y="6394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21209</xdr:rowOff>
    </xdr:from>
    <xdr:to>
      <xdr:col>14</xdr:col>
      <xdr:colOff>28575</xdr:colOff>
      <xdr:row>36</xdr:row>
      <xdr:rowOff>117602</xdr:rowOff>
    </xdr:to>
    <xdr:cxnSp macro="">
      <xdr:nvCxnSpPr>
        <xdr:cNvPr id="292" name="直線コネクタ 291"/>
        <xdr:cNvCxnSpPr/>
      </xdr:nvCxnSpPr>
      <xdr:spPr>
        <a:xfrm>
          <a:off x="8750300" y="5850509"/>
          <a:ext cx="889000" cy="43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160672</xdr:rowOff>
    </xdr:from>
    <xdr:ext cx="378565" cy="259045"/>
    <xdr:sp macro="" textlink="">
      <xdr:nvSpPr>
        <xdr:cNvPr id="294" name="テキスト ボックス 293"/>
        <xdr:cNvSpPr txBox="1"/>
      </xdr:nvSpPr>
      <xdr:spPr>
        <a:xfrm>
          <a:off x="9450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21209</xdr:rowOff>
    </xdr:from>
    <xdr:to>
      <xdr:col>12</xdr:col>
      <xdr:colOff>511175</xdr:colOff>
      <xdr:row>36</xdr:row>
      <xdr:rowOff>103886</xdr:rowOff>
    </xdr:to>
    <xdr:cxnSp macro="">
      <xdr:nvCxnSpPr>
        <xdr:cNvPr id="295" name="直線コネクタ 294"/>
        <xdr:cNvCxnSpPr/>
      </xdr:nvCxnSpPr>
      <xdr:spPr>
        <a:xfrm flipV="1">
          <a:off x="7861300" y="5850509"/>
          <a:ext cx="889000" cy="4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129049</xdr:rowOff>
    </xdr:from>
    <xdr:ext cx="469744" cy="259045"/>
    <xdr:sp macro="" textlink="">
      <xdr:nvSpPr>
        <xdr:cNvPr id="297" name="テキスト ボックス 296"/>
        <xdr:cNvSpPr txBox="1"/>
      </xdr:nvSpPr>
      <xdr:spPr>
        <a:xfrm>
          <a:off x="8515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101981</xdr:rowOff>
    </xdr:from>
    <xdr:to>
      <xdr:col>11</xdr:col>
      <xdr:colOff>307975</xdr:colOff>
      <xdr:row>36</xdr:row>
      <xdr:rowOff>103886</xdr:rowOff>
    </xdr:to>
    <xdr:cxnSp macro="">
      <xdr:nvCxnSpPr>
        <xdr:cNvPr id="298" name="直線コネクタ 297"/>
        <xdr:cNvCxnSpPr/>
      </xdr:nvCxnSpPr>
      <xdr:spPr>
        <a:xfrm>
          <a:off x="6972300" y="6102731"/>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102235</xdr:rowOff>
    </xdr:from>
    <xdr:to>
      <xdr:col>15</xdr:col>
      <xdr:colOff>231775</xdr:colOff>
      <xdr:row>37</xdr:row>
      <xdr:rowOff>32385</xdr:rowOff>
    </xdr:to>
    <xdr:sp macro="" textlink="">
      <xdr:nvSpPr>
        <xdr:cNvPr id="308" name="円/楕円 307"/>
        <xdr:cNvSpPr/>
      </xdr:nvSpPr>
      <xdr:spPr>
        <a:xfrm>
          <a:off x="10426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125112</xdr:rowOff>
    </xdr:from>
    <xdr:ext cx="469744" cy="259045"/>
    <xdr:sp macro="" textlink="">
      <xdr:nvSpPr>
        <xdr:cNvPr id="309" name="労働費該当値テキスト"/>
        <xdr:cNvSpPr txBox="1"/>
      </xdr:nvSpPr>
      <xdr:spPr>
        <a:xfrm>
          <a:off x="10528300" y="612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66802</xdr:rowOff>
    </xdr:from>
    <xdr:to>
      <xdr:col>14</xdr:col>
      <xdr:colOff>79375</xdr:colOff>
      <xdr:row>36</xdr:row>
      <xdr:rowOff>168402</xdr:rowOff>
    </xdr:to>
    <xdr:sp macro="" textlink="">
      <xdr:nvSpPr>
        <xdr:cNvPr id="310" name="円/楕円 309"/>
        <xdr:cNvSpPr/>
      </xdr:nvSpPr>
      <xdr:spPr>
        <a:xfrm>
          <a:off x="9588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13479</xdr:rowOff>
    </xdr:from>
    <xdr:ext cx="469744" cy="259045"/>
    <xdr:sp macro="" textlink="">
      <xdr:nvSpPr>
        <xdr:cNvPr id="311" name="テキスト ボックス 310"/>
        <xdr:cNvSpPr txBox="1"/>
      </xdr:nvSpPr>
      <xdr:spPr>
        <a:xfrm>
          <a:off x="9404427" y="601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141859</xdr:rowOff>
    </xdr:from>
    <xdr:to>
      <xdr:col>12</xdr:col>
      <xdr:colOff>561975</xdr:colOff>
      <xdr:row>34</xdr:row>
      <xdr:rowOff>72009</xdr:rowOff>
    </xdr:to>
    <xdr:sp macro="" textlink="">
      <xdr:nvSpPr>
        <xdr:cNvPr id="312" name="円/楕円 311"/>
        <xdr:cNvSpPr/>
      </xdr:nvSpPr>
      <xdr:spPr>
        <a:xfrm>
          <a:off x="86995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88536</xdr:rowOff>
    </xdr:from>
    <xdr:ext cx="469744" cy="259045"/>
    <xdr:sp macro="" textlink="">
      <xdr:nvSpPr>
        <xdr:cNvPr id="313" name="テキスト ボックス 312"/>
        <xdr:cNvSpPr txBox="1"/>
      </xdr:nvSpPr>
      <xdr:spPr>
        <a:xfrm>
          <a:off x="8515427" y="557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53086</xdr:rowOff>
    </xdr:from>
    <xdr:to>
      <xdr:col>11</xdr:col>
      <xdr:colOff>358775</xdr:colOff>
      <xdr:row>36</xdr:row>
      <xdr:rowOff>154686</xdr:rowOff>
    </xdr:to>
    <xdr:sp macro="" textlink="">
      <xdr:nvSpPr>
        <xdr:cNvPr id="314" name="円/楕円 313"/>
        <xdr:cNvSpPr/>
      </xdr:nvSpPr>
      <xdr:spPr>
        <a:xfrm>
          <a:off x="7810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145813</xdr:rowOff>
    </xdr:from>
    <xdr:ext cx="469744" cy="259045"/>
    <xdr:sp macro="" textlink="">
      <xdr:nvSpPr>
        <xdr:cNvPr id="315" name="テキスト ボックス 314"/>
        <xdr:cNvSpPr txBox="1"/>
      </xdr:nvSpPr>
      <xdr:spPr>
        <a:xfrm>
          <a:off x="76264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51181</xdr:rowOff>
    </xdr:from>
    <xdr:to>
      <xdr:col>10</xdr:col>
      <xdr:colOff>155575</xdr:colOff>
      <xdr:row>35</xdr:row>
      <xdr:rowOff>152781</xdr:rowOff>
    </xdr:to>
    <xdr:sp macro="" textlink="">
      <xdr:nvSpPr>
        <xdr:cNvPr id="316" name="円/楕円 315"/>
        <xdr:cNvSpPr/>
      </xdr:nvSpPr>
      <xdr:spPr>
        <a:xfrm>
          <a:off x="6921500" y="60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143908</xdr:rowOff>
    </xdr:from>
    <xdr:ext cx="469744" cy="259045"/>
    <xdr:sp macro="" textlink="">
      <xdr:nvSpPr>
        <xdr:cNvPr id="317" name="テキスト ボックス 316"/>
        <xdr:cNvSpPr txBox="1"/>
      </xdr:nvSpPr>
      <xdr:spPr>
        <a:xfrm>
          <a:off x="6737427" y="61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108839</xdr:rowOff>
    </xdr:from>
    <xdr:to>
      <xdr:col>15</xdr:col>
      <xdr:colOff>180975</xdr:colOff>
      <xdr:row>58</xdr:row>
      <xdr:rowOff>110896</xdr:rowOff>
    </xdr:to>
    <xdr:cxnSp macro="">
      <xdr:nvCxnSpPr>
        <xdr:cNvPr id="344" name="直線コネクタ 343"/>
        <xdr:cNvCxnSpPr/>
      </xdr:nvCxnSpPr>
      <xdr:spPr>
        <a:xfrm flipV="1">
          <a:off x="9639300" y="10052939"/>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110896</xdr:rowOff>
    </xdr:from>
    <xdr:to>
      <xdr:col>14</xdr:col>
      <xdr:colOff>28575</xdr:colOff>
      <xdr:row>58</xdr:row>
      <xdr:rowOff>117891</xdr:rowOff>
    </xdr:to>
    <xdr:cxnSp macro="">
      <xdr:nvCxnSpPr>
        <xdr:cNvPr id="347" name="直線コネクタ 346"/>
        <xdr:cNvCxnSpPr/>
      </xdr:nvCxnSpPr>
      <xdr:spPr>
        <a:xfrm flipV="1">
          <a:off x="8750300" y="10054996"/>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114463</xdr:rowOff>
    </xdr:from>
    <xdr:to>
      <xdr:col>12</xdr:col>
      <xdr:colOff>511175</xdr:colOff>
      <xdr:row>58</xdr:row>
      <xdr:rowOff>117891</xdr:rowOff>
    </xdr:to>
    <xdr:cxnSp macro="">
      <xdr:nvCxnSpPr>
        <xdr:cNvPr id="350" name="直線コネクタ 349"/>
        <xdr:cNvCxnSpPr/>
      </xdr:nvCxnSpPr>
      <xdr:spPr>
        <a:xfrm>
          <a:off x="7861300" y="10058563"/>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114463</xdr:rowOff>
    </xdr:from>
    <xdr:to>
      <xdr:col>11</xdr:col>
      <xdr:colOff>307975</xdr:colOff>
      <xdr:row>58</xdr:row>
      <xdr:rowOff>120429</xdr:rowOff>
    </xdr:to>
    <xdr:cxnSp macro="">
      <xdr:nvCxnSpPr>
        <xdr:cNvPr id="353" name="直線コネクタ 352"/>
        <xdr:cNvCxnSpPr/>
      </xdr:nvCxnSpPr>
      <xdr:spPr>
        <a:xfrm flipV="1">
          <a:off x="6972300" y="10058563"/>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58039</xdr:rowOff>
    </xdr:from>
    <xdr:to>
      <xdr:col>15</xdr:col>
      <xdr:colOff>231775</xdr:colOff>
      <xdr:row>58</xdr:row>
      <xdr:rowOff>159639</xdr:rowOff>
    </xdr:to>
    <xdr:sp macro="" textlink="">
      <xdr:nvSpPr>
        <xdr:cNvPr id="363" name="円/楕円 362"/>
        <xdr:cNvSpPr/>
      </xdr:nvSpPr>
      <xdr:spPr>
        <a:xfrm>
          <a:off x="10426700" y="100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144416</xdr:rowOff>
    </xdr:from>
    <xdr:ext cx="469744" cy="259045"/>
    <xdr:sp macro="" textlink="">
      <xdr:nvSpPr>
        <xdr:cNvPr id="364" name="農林水産業費該当値テキスト"/>
        <xdr:cNvSpPr txBox="1"/>
      </xdr:nvSpPr>
      <xdr:spPr>
        <a:xfrm>
          <a:off x="10528300" y="991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60096</xdr:rowOff>
    </xdr:from>
    <xdr:to>
      <xdr:col>14</xdr:col>
      <xdr:colOff>79375</xdr:colOff>
      <xdr:row>58</xdr:row>
      <xdr:rowOff>161696</xdr:rowOff>
    </xdr:to>
    <xdr:sp macro="" textlink="">
      <xdr:nvSpPr>
        <xdr:cNvPr id="365" name="円/楕円 364"/>
        <xdr:cNvSpPr/>
      </xdr:nvSpPr>
      <xdr:spPr>
        <a:xfrm>
          <a:off x="9588500" y="10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152823</xdr:rowOff>
    </xdr:from>
    <xdr:ext cx="469744" cy="259045"/>
    <xdr:sp macro="" textlink="">
      <xdr:nvSpPr>
        <xdr:cNvPr id="366" name="テキスト ボックス 365"/>
        <xdr:cNvSpPr txBox="1"/>
      </xdr:nvSpPr>
      <xdr:spPr>
        <a:xfrm>
          <a:off x="9404427" y="1009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67091</xdr:rowOff>
    </xdr:from>
    <xdr:to>
      <xdr:col>12</xdr:col>
      <xdr:colOff>561975</xdr:colOff>
      <xdr:row>58</xdr:row>
      <xdr:rowOff>168691</xdr:rowOff>
    </xdr:to>
    <xdr:sp macro="" textlink="">
      <xdr:nvSpPr>
        <xdr:cNvPr id="367" name="円/楕円 366"/>
        <xdr:cNvSpPr/>
      </xdr:nvSpPr>
      <xdr:spPr>
        <a:xfrm>
          <a:off x="8699500" y="100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159818</xdr:rowOff>
    </xdr:from>
    <xdr:ext cx="378565" cy="259045"/>
    <xdr:sp macro="" textlink="">
      <xdr:nvSpPr>
        <xdr:cNvPr id="368" name="テキスト ボックス 367"/>
        <xdr:cNvSpPr txBox="1"/>
      </xdr:nvSpPr>
      <xdr:spPr>
        <a:xfrm>
          <a:off x="8561017" y="10103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63663</xdr:rowOff>
    </xdr:from>
    <xdr:to>
      <xdr:col>11</xdr:col>
      <xdr:colOff>358775</xdr:colOff>
      <xdr:row>58</xdr:row>
      <xdr:rowOff>165263</xdr:rowOff>
    </xdr:to>
    <xdr:sp macro="" textlink="">
      <xdr:nvSpPr>
        <xdr:cNvPr id="369" name="円/楕円 368"/>
        <xdr:cNvSpPr/>
      </xdr:nvSpPr>
      <xdr:spPr>
        <a:xfrm>
          <a:off x="7810500" y="100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156390</xdr:rowOff>
    </xdr:from>
    <xdr:ext cx="469744" cy="259045"/>
    <xdr:sp macro="" textlink="">
      <xdr:nvSpPr>
        <xdr:cNvPr id="370" name="テキスト ボックス 369"/>
        <xdr:cNvSpPr txBox="1"/>
      </xdr:nvSpPr>
      <xdr:spPr>
        <a:xfrm>
          <a:off x="7626427" y="1010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69629</xdr:rowOff>
    </xdr:from>
    <xdr:to>
      <xdr:col>10</xdr:col>
      <xdr:colOff>155575</xdr:colOff>
      <xdr:row>58</xdr:row>
      <xdr:rowOff>171229</xdr:rowOff>
    </xdr:to>
    <xdr:sp macro="" textlink="">
      <xdr:nvSpPr>
        <xdr:cNvPr id="371" name="円/楕円 370"/>
        <xdr:cNvSpPr/>
      </xdr:nvSpPr>
      <xdr:spPr>
        <a:xfrm>
          <a:off x="6921500" y="100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162356</xdr:rowOff>
    </xdr:from>
    <xdr:ext cx="378565" cy="259045"/>
    <xdr:sp macro="" textlink="">
      <xdr:nvSpPr>
        <xdr:cNvPr id="372" name="テキスト ボックス 371"/>
        <xdr:cNvSpPr txBox="1"/>
      </xdr:nvSpPr>
      <xdr:spPr>
        <a:xfrm>
          <a:off x="6783017" y="10106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56832</xdr:rowOff>
    </xdr:from>
    <xdr:to>
      <xdr:col>15</xdr:col>
      <xdr:colOff>180975</xdr:colOff>
      <xdr:row>78</xdr:row>
      <xdr:rowOff>98323</xdr:rowOff>
    </xdr:to>
    <xdr:cxnSp macro="">
      <xdr:nvCxnSpPr>
        <xdr:cNvPr id="401" name="直線コネクタ 400"/>
        <xdr:cNvCxnSpPr/>
      </xdr:nvCxnSpPr>
      <xdr:spPr>
        <a:xfrm>
          <a:off x="9639300" y="13429932"/>
          <a:ext cx="8382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56832</xdr:rowOff>
    </xdr:from>
    <xdr:to>
      <xdr:col>14</xdr:col>
      <xdr:colOff>28575</xdr:colOff>
      <xdr:row>78</xdr:row>
      <xdr:rowOff>95428</xdr:rowOff>
    </xdr:to>
    <xdr:cxnSp macro="">
      <xdr:nvCxnSpPr>
        <xdr:cNvPr id="404" name="直線コネクタ 403"/>
        <xdr:cNvCxnSpPr/>
      </xdr:nvCxnSpPr>
      <xdr:spPr>
        <a:xfrm flipV="1">
          <a:off x="8750300" y="13429932"/>
          <a:ext cx="889000" cy="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94932</xdr:rowOff>
    </xdr:from>
    <xdr:to>
      <xdr:col>12</xdr:col>
      <xdr:colOff>511175</xdr:colOff>
      <xdr:row>78</xdr:row>
      <xdr:rowOff>95428</xdr:rowOff>
    </xdr:to>
    <xdr:cxnSp macro="">
      <xdr:nvCxnSpPr>
        <xdr:cNvPr id="407" name="直線コネクタ 406"/>
        <xdr:cNvCxnSpPr/>
      </xdr:nvCxnSpPr>
      <xdr:spPr>
        <a:xfrm>
          <a:off x="7861300" y="13468032"/>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90551</xdr:rowOff>
    </xdr:from>
    <xdr:to>
      <xdr:col>11</xdr:col>
      <xdr:colOff>307975</xdr:colOff>
      <xdr:row>78</xdr:row>
      <xdr:rowOff>94932</xdr:rowOff>
    </xdr:to>
    <xdr:cxnSp macro="">
      <xdr:nvCxnSpPr>
        <xdr:cNvPr id="410" name="直線コネクタ 409"/>
        <xdr:cNvCxnSpPr/>
      </xdr:nvCxnSpPr>
      <xdr:spPr>
        <a:xfrm>
          <a:off x="6972300" y="1346365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47523</xdr:rowOff>
    </xdr:from>
    <xdr:to>
      <xdr:col>15</xdr:col>
      <xdr:colOff>231775</xdr:colOff>
      <xdr:row>78</xdr:row>
      <xdr:rowOff>149123</xdr:rowOff>
    </xdr:to>
    <xdr:sp macro="" textlink="">
      <xdr:nvSpPr>
        <xdr:cNvPr id="420" name="円/楕円 419"/>
        <xdr:cNvSpPr/>
      </xdr:nvSpPr>
      <xdr:spPr>
        <a:xfrm>
          <a:off x="104267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133900</xdr:rowOff>
    </xdr:from>
    <xdr:ext cx="469744" cy="259045"/>
    <xdr:sp macro="" textlink="">
      <xdr:nvSpPr>
        <xdr:cNvPr id="421" name="商工費該当値テキスト"/>
        <xdr:cNvSpPr txBox="1"/>
      </xdr:nvSpPr>
      <xdr:spPr>
        <a:xfrm>
          <a:off x="10528300" y="1333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6032</xdr:rowOff>
    </xdr:from>
    <xdr:to>
      <xdr:col>14</xdr:col>
      <xdr:colOff>79375</xdr:colOff>
      <xdr:row>78</xdr:row>
      <xdr:rowOff>107632</xdr:rowOff>
    </xdr:to>
    <xdr:sp macro="" textlink="">
      <xdr:nvSpPr>
        <xdr:cNvPr id="422" name="円/楕円 421"/>
        <xdr:cNvSpPr/>
      </xdr:nvSpPr>
      <xdr:spPr>
        <a:xfrm>
          <a:off x="9588500" y="133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98759</xdr:rowOff>
    </xdr:from>
    <xdr:ext cx="469744" cy="259045"/>
    <xdr:sp macro="" textlink="">
      <xdr:nvSpPr>
        <xdr:cNvPr id="423" name="テキスト ボックス 422"/>
        <xdr:cNvSpPr txBox="1"/>
      </xdr:nvSpPr>
      <xdr:spPr>
        <a:xfrm>
          <a:off x="9404427" y="1347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44628</xdr:rowOff>
    </xdr:from>
    <xdr:to>
      <xdr:col>12</xdr:col>
      <xdr:colOff>561975</xdr:colOff>
      <xdr:row>78</xdr:row>
      <xdr:rowOff>146228</xdr:rowOff>
    </xdr:to>
    <xdr:sp macro="" textlink="">
      <xdr:nvSpPr>
        <xdr:cNvPr id="424" name="円/楕円 423"/>
        <xdr:cNvSpPr/>
      </xdr:nvSpPr>
      <xdr:spPr>
        <a:xfrm>
          <a:off x="8699500" y="134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137355</xdr:rowOff>
    </xdr:from>
    <xdr:ext cx="469744" cy="259045"/>
    <xdr:sp macro="" textlink="">
      <xdr:nvSpPr>
        <xdr:cNvPr id="425" name="テキスト ボックス 424"/>
        <xdr:cNvSpPr txBox="1"/>
      </xdr:nvSpPr>
      <xdr:spPr>
        <a:xfrm>
          <a:off x="8515427" y="135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44132</xdr:rowOff>
    </xdr:from>
    <xdr:to>
      <xdr:col>11</xdr:col>
      <xdr:colOff>358775</xdr:colOff>
      <xdr:row>78</xdr:row>
      <xdr:rowOff>145732</xdr:rowOff>
    </xdr:to>
    <xdr:sp macro="" textlink="">
      <xdr:nvSpPr>
        <xdr:cNvPr id="426" name="円/楕円 425"/>
        <xdr:cNvSpPr/>
      </xdr:nvSpPr>
      <xdr:spPr>
        <a:xfrm>
          <a:off x="7810500" y="134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136859</xdr:rowOff>
    </xdr:from>
    <xdr:ext cx="469744" cy="259045"/>
    <xdr:sp macro="" textlink="">
      <xdr:nvSpPr>
        <xdr:cNvPr id="427" name="テキスト ボックス 426"/>
        <xdr:cNvSpPr txBox="1"/>
      </xdr:nvSpPr>
      <xdr:spPr>
        <a:xfrm>
          <a:off x="7626427" y="135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39751</xdr:rowOff>
    </xdr:from>
    <xdr:to>
      <xdr:col>10</xdr:col>
      <xdr:colOff>155575</xdr:colOff>
      <xdr:row>78</xdr:row>
      <xdr:rowOff>141351</xdr:rowOff>
    </xdr:to>
    <xdr:sp macro="" textlink="">
      <xdr:nvSpPr>
        <xdr:cNvPr id="428" name="円/楕円 427"/>
        <xdr:cNvSpPr/>
      </xdr:nvSpPr>
      <xdr:spPr>
        <a:xfrm>
          <a:off x="6921500" y="134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132478</xdr:rowOff>
    </xdr:from>
    <xdr:ext cx="469744" cy="259045"/>
    <xdr:sp macro="" textlink="">
      <xdr:nvSpPr>
        <xdr:cNvPr id="429" name="テキスト ボックス 428"/>
        <xdr:cNvSpPr txBox="1"/>
      </xdr:nvSpPr>
      <xdr:spPr>
        <a:xfrm>
          <a:off x="6737427" y="135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155290</xdr:rowOff>
    </xdr:from>
    <xdr:to>
      <xdr:col>15</xdr:col>
      <xdr:colOff>180975</xdr:colOff>
      <xdr:row>97</xdr:row>
      <xdr:rowOff>163553</xdr:rowOff>
    </xdr:to>
    <xdr:cxnSp macro="">
      <xdr:nvCxnSpPr>
        <xdr:cNvPr id="456" name="直線コネクタ 455"/>
        <xdr:cNvCxnSpPr/>
      </xdr:nvCxnSpPr>
      <xdr:spPr>
        <a:xfrm flipV="1">
          <a:off x="9639300" y="16785940"/>
          <a:ext cx="8382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163553</xdr:rowOff>
    </xdr:from>
    <xdr:to>
      <xdr:col>14</xdr:col>
      <xdr:colOff>28575</xdr:colOff>
      <xdr:row>97</xdr:row>
      <xdr:rowOff>170799</xdr:rowOff>
    </xdr:to>
    <xdr:cxnSp macro="">
      <xdr:nvCxnSpPr>
        <xdr:cNvPr id="459" name="直線コネクタ 458"/>
        <xdr:cNvCxnSpPr/>
      </xdr:nvCxnSpPr>
      <xdr:spPr>
        <a:xfrm flipV="1">
          <a:off x="8750300" y="16794203"/>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159863</xdr:rowOff>
    </xdr:from>
    <xdr:to>
      <xdr:col>12</xdr:col>
      <xdr:colOff>511175</xdr:colOff>
      <xdr:row>97</xdr:row>
      <xdr:rowOff>170799</xdr:rowOff>
    </xdr:to>
    <xdr:cxnSp macro="">
      <xdr:nvCxnSpPr>
        <xdr:cNvPr id="462" name="直線コネクタ 461"/>
        <xdr:cNvCxnSpPr/>
      </xdr:nvCxnSpPr>
      <xdr:spPr>
        <a:xfrm>
          <a:off x="7861300" y="16790513"/>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159863</xdr:rowOff>
    </xdr:from>
    <xdr:to>
      <xdr:col>11</xdr:col>
      <xdr:colOff>307975</xdr:colOff>
      <xdr:row>98</xdr:row>
      <xdr:rowOff>26090</xdr:rowOff>
    </xdr:to>
    <xdr:cxnSp macro="">
      <xdr:nvCxnSpPr>
        <xdr:cNvPr id="465" name="直線コネクタ 464"/>
        <xdr:cNvCxnSpPr/>
      </xdr:nvCxnSpPr>
      <xdr:spPr>
        <a:xfrm flipV="1">
          <a:off x="6972300" y="16790513"/>
          <a:ext cx="889000" cy="3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104490</xdr:rowOff>
    </xdr:from>
    <xdr:to>
      <xdr:col>15</xdr:col>
      <xdr:colOff>231775</xdr:colOff>
      <xdr:row>98</xdr:row>
      <xdr:rowOff>34640</xdr:rowOff>
    </xdr:to>
    <xdr:sp macro="" textlink="">
      <xdr:nvSpPr>
        <xdr:cNvPr id="475" name="円/楕円 474"/>
        <xdr:cNvSpPr/>
      </xdr:nvSpPr>
      <xdr:spPr>
        <a:xfrm>
          <a:off x="10426700" y="167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63801</xdr:rowOff>
    </xdr:from>
    <xdr:ext cx="534377" cy="259045"/>
    <xdr:sp macro="" textlink="">
      <xdr:nvSpPr>
        <xdr:cNvPr id="476" name="土木費該当値テキスト"/>
        <xdr:cNvSpPr txBox="1"/>
      </xdr:nvSpPr>
      <xdr:spPr>
        <a:xfrm>
          <a:off x="10528300" y="1669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112753</xdr:rowOff>
    </xdr:from>
    <xdr:to>
      <xdr:col>14</xdr:col>
      <xdr:colOff>79375</xdr:colOff>
      <xdr:row>98</xdr:row>
      <xdr:rowOff>42903</xdr:rowOff>
    </xdr:to>
    <xdr:sp macro="" textlink="">
      <xdr:nvSpPr>
        <xdr:cNvPr id="477" name="円/楕円 476"/>
        <xdr:cNvSpPr/>
      </xdr:nvSpPr>
      <xdr:spPr>
        <a:xfrm>
          <a:off x="9588500" y="167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34030</xdr:rowOff>
    </xdr:from>
    <xdr:ext cx="534377" cy="259045"/>
    <xdr:sp macro="" textlink="">
      <xdr:nvSpPr>
        <xdr:cNvPr id="478" name="テキスト ボックス 477"/>
        <xdr:cNvSpPr txBox="1"/>
      </xdr:nvSpPr>
      <xdr:spPr>
        <a:xfrm>
          <a:off x="9372111" y="1683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119999</xdr:rowOff>
    </xdr:from>
    <xdr:to>
      <xdr:col>12</xdr:col>
      <xdr:colOff>561975</xdr:colOff>
      <xdr:row>98</xdr:row>
      <xdr:rowOff>50149</xdr:rowOff>
    </xdr:to>
    <xdr:sp macro="" textlink="">
      <xdr:nvSpPr>
        <xdr:cNvPr id="479" name="円/楕円 478"/>
        <xdr:cNvSpPr/>
      </xdr:nvSpPr>
      <xdr:spPr>
        <a:xfrm>
          <a:off x="8699500" y="167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41276</xdr:rowOff>
    </xdr:from>
    <xdr:ext cx="534377" cy="259045"/>
    <xdr:sp macro="" textlink="">
      <xdr:nvSpPr>
        <xdr:cNvPr id="480" name="テキスト ボックス 479"/>
        <xdr:cNvSpPr txBox="1"/>
      </xdr:nvSpPr>
      <xdr:spPr>
        <a:xfrm>
          <a:off x="8483111" y="1684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109063</xdr:rowOff>
    </xdr:from>
    <xdr:to>
      <xdr:col>11</xdr:col>
      <xdr:colOff>358775</xdr:colOff>
      <xdr:row>98</xdr:row>
      <xdr:rowOff>39213</xdr:rowOff>
    </xdr:to>
    <xdr:sp macro="" textlink="">
      <xdr:nvSpPr>
        <xdr:cNvPr id="481" name="円/楕円 480"/>
        <xdr:cNvSpPr/>
      </xdr:nvSpPr>
      <xdr:spPr>
        <a:xfrm>
          <a:off x="7810500" y="167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30340</xdr:rowOff>
    </xdr:from>
    <xdr:ext cx="534377" cy="259045"/>
    <xdr:sp macro="" textlink="">
      <xdr:nvSpPr>
        <xdr:cNvPr id="482" name="テキスト ボックス 481"/>
        <xdr:cNvSpPr txBox="1"/>
      </xdr:nvSpPr>
      <xdr:spPr>
        <a:xfrm>
          <a:off x="7594111" y="1683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146740</xdr:rowOff>
    </xdr:from>
    <xdr:to>
      <xdr:col>10</xdr:col>
      <xdr:colOff>155575</xdr:colOff>
      <xdr:row>98</xdr:row>
      <xdr:rowOff>76890</xdr:rowOff>
    </xdr:to>
    <xdr:sp macro="" textlink="">
      <xdr:nvSpPr>
        <xdr:cNvPr id="483" name="円/楕円 482"/>
        <xdr:cNvSpPr/>
      </xdr:nvSpPr>
      <xdr:spPr>
        <a:xfrm>
          <a:off x="6921500" y="167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68017</xdr:rowOff>
    </xdr:from>
    <xdr:ext cx="534377" cy="259045"/>
    <xdr:sp macro="" textlink="">
      <xdr:nvSpPr>
        <xdr:cNvPr id="484" name="テキスト ボックス 483"/>
        <xdr:cNvSpPr txBox="1"/>
      </xdr:nvSpPr>
      <xdr:spPr>
        <a:xfrm>
          <a:off x="6705111" y="1687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141803</xdr:rowOff>
    </xdr:from>
    <xdr:to>
      <xdr:col>23</xdr:col>
      <xdr:colOff>517525</xdr:colOff>
      <xdr:row>39</xdr:row>
      <xdr:rowOff>9992</xdr:rowOff>
    </xdr:to>
    <xdr:cxnSp macro="">
      <xdr:nvCxnSpPr>
        <xdr:cNvPr id="512" name="直線コネクタ 511"/>
        <xdr:cNvCxnSpPr/>
      </xdr:nvCxnSpPr>
      <xdr:spPr>
        <a:xfrm flipV="1">
          <a:off x="15481300" y="6656903"/>
          <a:ext cx="8382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129962</xdr:rowOff>
    </xdr:from>
    <xdr:to>
      <xdr:col>22</xdr:col>
      <xdr:colOff>365125</xdr:colOff>
      <xdr:row>39</xdr:row>
      <xdr:rowOff>9992</xdr:rowOff>
    </xdr:to>
    <xdr:cxnSp macro="">
      <xdr:nvCxnSpPr>
        <xdr:cNvPr id="515" name="直線コネクタ 514"/>
        <xdr:cNvCxnSpPr/>
      </xdr:nvCxnSpPr>
      <xdr:spPr>
        <a:xfrm>
          <a:off x="14592300" y="6645062"/>
          <a:ext cx="889000" cy="5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107102</xdr:rowOff>
    </xdr:from>
    <xdr:to>
      <xdr:col>21</xdr:col>
      <xdr:colOff>161925</xdr:colOff>
      <xdr:row>38</xdr:row>
      <xdr:rowOff>129962</xdr:rowOff>
    </xdr:to>
    <xdr:cxnSp macro="">
      <xdr:nvCxnSpPr>
        <xdr:cNvPr id="518" name="直線コネクタ 517"/>
        <xdr:cNvCxnSpPr/>
      </xdr:nvCxnSpPr>
      <xdr:spPr>
        <a:xfrm>
          <a:off x="13703300" y="662220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91329</xdr:rowOff>
    </xdr:from>
    <xdr:to>
      <xdr:col>19</xdr:col>
      <xdr:colOff>644525</xdr:colOff>
      <xdr:row>38</xdr:row>
      <xdr:rowOff>107102</xdr:rowOff>
    </xdr:to>
    <xdr:cxnSp macro="">
      <xdr:nvCxnSpPr>
        <xdr:cNvPr id="521" name="直線コネクタ 520"/>
        <xdr:cNvCxnSpPr/>
      </xdr:nvCxnSpPr>
      <xdr:spPr>
        <a:xfrm>
          <a:off x="12814300" y="6606429"/>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91003</xdr:rowOff>
    </xdr:from>
    <xdr:to>
      <xdr:col>23</xdr:col>
      <xdr:colOff>568325</xdr:colOff>
      <xdr:row>39</xdr:row>
      <xdr:rowOff>21153</xdr:rowOff>
    </xdr:to>
    <xdr:sp macro="" textlink="">
      <xdr:nvSpPr>
        <xdr:cNvPr id="531" name="円/楕円 530"/>
        <xdr:cNvSpPr/>
      </xdr:nvSpPr>
      <xdr:spPr>
        <a:xfrm>
          <a:off x="16268700" y="66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5930</xdr:rowOff>
    </xdr:from>
    <xdr:ext cx="469744" cy="259045"/>
    <xdr:sp macro="" textlink="">
      <xdr:nvSpPr>
        <xdr:cNvPr id="532" name="消防費該当値テキスト"/>
        <xdr:cNvSpPr txBox="1"/>
      </xdr:nvSpPr>
      <xdr:spPr>
        <a:xfrm>
          <a:off x="16370300" y="652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130642</xdr:rowOff>
    </xdr:from>
    <xdr:to>
      <xdr:col>22</xdr:col>
      <xdr:colOff>415925</xdr:colOff>
      <xdr:row>39</xdr:row>
      <xdr:rowOff>60792</xdr:rowOff>
    </xdr:to>
    <xdr:sp macro="" textlink="">
      <xdr:nvSpPr>
        <xdr:cNvPr id="533" name="円/楕円 532"/>
        <xdr:cNvSpPr/>
      </xdr:nvSpPr>
      <xdr:spPr>
        <a:xfrm>
          <a:off x="15430500" y="66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51919</xdr:rowOff>
    </xdr:from>
    <xdr:ext cx="469744" cy="259045"/>
    <xdr:sp macro="" textlink="">
      <xdr:nvSpPr>
        <xdr:cNvPr id="534" name="テキスト ボックス 533"/>
        <xdr:cNvSpPr txBox="1"/>
      </xdr:nvSpPr>
      <xdr:spPr>
        <a:xfrm>
          <a:off x="15246427" y="67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79162</xdr:rowOff>
    </xdr:from>
    <xdr:to>
      <xdr:col>21</xdr:col>
      <xdr:colOff>212725</xdr:colOff>
      <xdr:row>39</xdr:row>
      <xdr:rowOff>9312</xdr:rowOff>
    </xdr:to>
    <xdr:sp macro="" textlink="">
      <xdr:nvSpPr>
        <xdr:cNvPr id="535" name="円/楕円 534"/>
        <xdr:cNvSpPr/>
      </xdr:nvSpPr>
      <xdr:spPr>
        <a:xfrm>
          <a:off x="14541500" y="659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439</xdr:rowOff>
    </xdr:from>
    <xdr:ext cx="534377" cy="259045"/>
    <xdr:sp macro="" textlink="">
      <xdr:nvSpPr>
        <xdr:cNvPr id="536" name="テキスト ボックス 535"/>
        <xdr:cNvSpPr txBox="1"/>
      </xdr:nvSpPr>
      <xdr:spPr>
        <a:xfrm>
          <a:off x="14325111" y="66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56302</xdr:rowOff>
    </xdr:from>
    <xdr:to>
      <xdr:col>20</xdr:col>
      <xdr:colOff>9525</xdr:colOff>
      <xdr:row>38</xdr:row>
      <xdr:rowOff>157902</xdr:rowOff>
    </xdr:to>
    <xdr:sp macro="" textlink="">
      <xdr:nvSpPr>
        <xdr:cNvPr id="537" name="円/楕円 536"/>
        <xdr:cNvSpPr/>
      </xdr:nvSpPr>
      <xdr:spPr>
        <a:xfrm>
          <a:off x="13652500" y="65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149029</xdr:rowOff>
    </xdr:from>
    <xdr:ext cx="534377" cy="259045"/>
    <xdr:sp macro="" textlink="">
      <xdr:nvSpPr>
        <xdr:cNvPr id="538" name="テキスト ボックス 537"/>
        <xdr:cNvSpPr txBox="1"/>
      </xdr:nvSpPr>
      <xdr:spPr>
        <a:xfrm>
          <a:off x="13436111" y="666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40529</xdr:rowOff>
    </xdr:from>
    <xdr:to>
      <xdr:col>18</xdr:col>
      <xdr:colOff>492125</xdr:colOff>
      <xdr:row>38</xdr:row>
      <xdr:rowOff>142129</xdr:rowOff>
    </xdr:to>
    <xdr:sp macro="" textlink="">
      <xdr:nvSpPr>
        <xdr:cNvPr id="539" name="円/楕円 538"/>
        <xdr:cNvSpPr/>
      </xdr:nvSpPr>
      <xdr:spPr>
        <a:xfrm>
          <a:off x="12763500" y="655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133256</xdr:rowOff>
    </xdr:from>
    <xdr:ext cx="534377" cy="259045"/>
    <xdr:sp macro="" textlink="">
      <xdr:nvSpPr>
        <xdr:cNvPr id="540" name="テキスト ボックス 539"/>
        <xdr:cNvSpPr txBox="1"/>
      </xdr:nvSpPr>
      <xdr:spPr>
        <a:xfrm>
          <a:off x="12547111" y="66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111451</xdr:rowOff>
    </xdr:from>
    <xdr:to>
      <xdr:col>23</xdr:col>
      <xdr:colOff>517525</xdr:colOff>
      <xdr:row>58</xdr:row>
      <xdr:rowOff>114962</xdr:rowOff>
    </xdr:to>
    <xdr:cxnSp macro="">
      <xdr:nvCxnSpPr>
        <xdr:cNvPr id="572" name="直線コネクタ 571"/>
        <xdr:cNvCxnSpPr/>
      </xdr:nvCxnSpPr>
      <xdr:spPr>
        <a:xfrm flipV="1">
          <a:off x="15481300" y="10055551"/>
          <a:ext cx="8382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114962</xdr:rowOff>
    </xdr:from>
    <xdr:to>
      <xdr:col>22</xdr:col>
      <xdr:colOff>365125</xdr:colOff>
      <xdr:row>58</xdr:row>
      <xdr:rowOff>117346</xdr:rowOff>
    </xdr:to>
    <xdr:cxnSp macro="">
      <xdr:nvCxnSpPr>
        <xdr:cNvPr id="575" name="直線コネクタ 574"/>
        <xdr:cNvCxnSpPr/>
      </xdr:nvCxnSpPr>
      <xdr:spPr>
        <a:xfrm flipV="1">
          <a:off x="14592300" y="10059062"/>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117346</xdr:rowOff>
    </xdr:from>
    <xdr:to>
      <xdr:col>21</xdr:col>
      <xdr:colOff>161925</xdr:colOff>
      <xdr:row>58</xdr:row>
      <xdr:rowOff>136337</xdr:rowOff>
    </xdr:to>
    <xdr:cxnSp macro="">
      <xdr:nvCxnSpPr>
        <xdr:cNvPr id="578" name="直線コネクタ 577"/>
        <xdr:cNvCxnSpPr/>
      </xdr:nvCxnSpPr>
      <xdr:spPr>
        <a:xfrm flipV="1">
          <a:off x="13703300" y="10061446"/>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76840</xdr:rowOff>
    </xdr:from>
    <xdr:ext cx="534377" cy="259045"/>
    <xdr:sp macro="" textlink="">
      <xdr:nvSpPr>
        <xdr:cNvPr id="580" name="テキスト ボックス 579"/>
        <xdr:cNvSpPr txBox="1"/>
      </xdr:nvSpPr>
      <xdr:spPr>
        <a:xfrm>
          <a:off x="14325111" y="95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136337</xdr:rowOff>
    </xdr:from>
    <xdr:to>
      <xdr:col>19</xdr:col>
      <xdr:colOff>644525</xdr:colOff>
      <xdr:row>59</xdr:row>
      <xdr:rowOff>26249</xdr:rowOff>
    </xdr:to>
    <xdr:cxnSp macro="">
      <xdr:nvCxnSpPr>
        <xdr:cNvPr id="581" name="直線コネクタ 580"/>
        <xdr:cNvCxnSpPr/>
      </xdr:nvCxnSpPr>
      <xdr:spPr>
        <a:xfrm flipV="1">
          <a:off x="12814300" y="10080437"/>
          <a:ext cx="889000" cy="6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60651</xdr:rowOff>
    </xdr:from>
    <xdr:to>
      <xdr:col>23</xdr:col>
      <xdr:colOff>568325</xdr:colOff>
      <xdr:row>58</xdr:row>
      <xdr:rowOff>162251</xdr:rowOff>
    </xdr:to>
    <xdr:sp macro="" textlink="">
      <xdr:nvSpPr>
        <xdr:cNvPr id="591" name="円/楕円 590"/>
        <xdr:cNvSpPr/>
      </xdr:nvSpPr>
      <xdr:spPr>
        <a:xfrm>
          <a:off x="16268700" y="100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39078</xdr:rowOff>
    </xdr:from>
    <xdr:ext cx="534377" cy="259045"/>
    <xdr:sp macro="" textlink="">
      <xdr:nvSpPr>
        <xdr:cNvPr id="592" name="教育費該当値テキスト"/>
        <xdr:cNvSpPr txBox="1"/>
      </xdr:nvSpPr>
      <xdr:spPr>
        <a:xfrm>
          <a:off x="16370300" y="998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29,730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64162</xdr:rowOff>
    </xdr:from>
    <xdr:to>
      <xdr:col>22</xdr:col>
      <xdr:colOff>415925</xdr:colOff>
      <xdr:row>58</xdr:row>
      <xdr:rowOff>165762</xdr:rowOff>
    </xdr:to>
    <xdr:sp macro="" textlink="">
      <xdr:nvSpPr>
        <xdr:cNvPr id="593" name="円/楕円 592"/>
        <xdr:cNvSpPr/>
      </xdr:nvSpPr>
      <xdr:spPr>
        <a:xfrm>
          <a:off x="15430500" y="100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156889</xdr:rowOff>
    </xdr:from>
    <xdr:ext cx="534377" cy="259045"/>
    <xdr:sp macro="" textlink="">
      <xdr:nvSpPr>
        <xdr:cNvPr id="594" name="テキスト ボックス 593"/>
        <xdr:cNvSpPr txBox="1"/>
      </xdr:nvSpPr>
      <xdr:spPr>
        <a:xfrm>
          <a:off x="15214111" y="1010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66546</xdr:rowOff>
    </xdr:from>
    <xdr:to>
      <xdr:col>21</xdr:col>
      <xdr:colOff>212725</xdr:colOff>
      <xdr:row>58</xdr:row>
      <xdr:rowOff>168146</xdr:rowOff>
    </xdr:to>
    <xdr:sp macro="" textlink="">
      <xdr:nvSpPr>
        <xdr:cNvPr id="595" name="円/楕円 594"/>
        <xdr:cNvSpPr/>
      </xdr:nvSpPr>
      <xdr:spPr>
        <a:xfrm>
          <a:off x="14541500" y="1001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159273</xdr:rowOff>
    </xdr:from>
    <xdr:ext cx="534377" cy="259045"/>
    <xdr:sp macro="" textlink="">
      <xdr:nvSpPr>
        <xdr:cNvPr id="596" name="テキスト ボックス 595"/>
        <xdr:cNvSpPr txBox="1"/>
      </xdr:nvSpPr>
      <xdr:spPr>
        <a:xfrm>
          <a:off x="14325111" y="1010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85537</xdr:rowOff>
    </xdr:from>
    <xdr:to>
      <xdr:col>20</xdr:col>
      <xdr:colOff>9525</xdr:colOff>
      <xdr:row>59</xdr:row>
      <xdr:rowOff>15687</xdr:rowOff>
    </xdr:to>
    <xdr:sp macro="" textlink="">
      <xdr:nvSpPr>
        <xdr:cNvPr id="597" name="円/楕円 596"/>
        <xdr:cNvSpPr/>
      </xdr:nvSpPr>
      <xdr:spPr>
        <a:xfrm>
          <a:off x="13652500" y="100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6814</xdr:rowOff>
    </xdr:from>
    <xdr:ext cx="534377" cy="259045"/>
    <xdr:sp macro="" textlink="">
      <xdr:nvSpPr>
        <xdr:cNvPr id="598" name="テキスト ボックス 597"/>
        <xdr:cNvSpPr txBox="1"/>
      </xdr:nvSpPr>
      <xdr:spPr>
        <a:xfrm>
          <a:off x="13436111" y="101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146899</xdr:rowOff>
    </xdr:from>
    <xdr:to>
      <xdr:col>18</xdr:col>
      <xdr:colOff>492125</xdr:colOff>
      <xdr:row>59</xdr:row>
      <xdr:rowOff>77049</xdr:rowOff>
    </xdr:to>
    <xdr:sp macro="" textlink="">
      <xdr:nvSpPr>
        <xdr:cNvPr id="599" name="円/楕円 598"/>
        <xdr:cNvSpPr/>
      </xdr:nvSpPr>
      <xdr:spPr>
        <a:xfrm>
          <a:off x="12763500" y="100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68176</xdr:rowOff>
    </xdr:from>
    <xdr:ext cx="534377" cy="259045"/>
    <xdr:sp macro="" textlink="">
      <xdr:nvSpPr>
        <xdr:cNvPr id="600" name="テキスト ボックス 599"/>
        <xdr:cNvSpPr txBox="1"/>
      </xdr:nvSpPr>
      <xdr:spPr>
        <a:xfrm>
          <a:off x="12547111" y="1018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4998</xdr:rowOff>
    </xdr:from>
    <xdr:to>
      <xdr:col>23</xdr:col>
      <xdr:colOff>517525</xdr:colOff>
      <xdr:row>98</xdr:row>
      <xdr:rowOff>10198</xdr:rowOff>
    </xdr:to>
    <xdr:cxnSp macro="">
      <xdr:nvCxnSpPr>
        <xdr:cNvPr id="688" name="直線コネクタ 687"/>
        <xdr:cNvCxnSpPr/>
      </xdr:nvCxnSpPr>
      <xdr:spPr>
        <a:xfrm>
          <a:off x="15481300" y="16807098"/>
          <a:ext cx="8382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4998</xdr:rowOff>
    </xdr:from>
    <xdr:to>
      <xdr:col>22</xdr:col>
      <xdr:colOff>365125</xdr:colOff>
      <xdr:row>98</xdr:row>
      <xdr:rowOff>10069</xdr:rowOff>
    </xdr:to>
    <xdr:cxnSp macro="">
      <xdr:nvCxnSpPr>
        <xdr:cNvPr id="691" name="直線コネクタ 690"/>
        <xdr:cNvCxnSpPr/>
      </xdr:nvCxnSpPr>
      <xdr:spPr>
        <a:xfrm flipV="1">
          <a:off x="14592300" y="16807098"/>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168432</xdr:rowOff>
    </xdr:from>
    <xdr:to>
      <xdr:col>21</xdr:col>
      <xdr:colOff>161925</xdr:colOff>
      <xdr:row>98</xdr:row>
      <xdr:rowOff>10069</xdr:rowOff>
    </xdr:to>
    <xdr:cxnSp macro="">
      <xdr:nvCxnSpPr>
        <xdr:cNvPr id="694" name="直線コネクタ 693"/>
        <xdr:cNvCxnSpPr/>
      </xdr:nvCxnSpPr>
      <xdr:spPr>
        <a:xfrm>
          <a:off x="13703300" y="16799082"/>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166275</xdr:rowOff>
    </xdr:from>
    <xdr:to>
      <xdr:col>19</xdr:col>
      <xdr:colOff>644525</xdr:colOff>
      <xdr:row>97</xdr:row>
      <xdr:rowOff>168432</xdr:rowOff>
    </xdr:to>
    <xdr:cxnSp macro="">
      <xdr:nvCxnSpPr>
        <xdr:cNvPr id="697" name="直線コネクタ 696"/>
        <xdr:cNvCxnSpPr/>
      </xdr:nvCxnSpPr>
      <xdr:spPr>
        <a:xfrm>
          <a:off x="12814300" y="16796925"/>
          <a:ext cx="889000" cy="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130848</xdr:rowOff>
    </xdr:from>
    <xdr:to>
      <xdr:col>23</xdr:col>
      <xdr:colOff>568325</xdr:colOff>
      <xdr:row>98</xdr:row>
      <xdr:rowOff>60998</xdr:rowOff>
    </xdr:to>
    <xdr:sp macro="" textlink="">
      <xdr:nvSpPr>
        <xdr:cNvPr id="707" name="円/楕円 706"/>
        <xdr:cNvSpPr/>
      </xdr:nvSpPr>
      <xdr:spPr>
        <a:xfrm>
          <a:off x="16268700" y="167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109275</xdr:rowOff>
    </xdr:from>
    <xdr:ext cx="534377" cy="259045"/>
    <xdr:sp macro="" textlink="">
      <xdr:nvSpPr>
        <xdr:cNvPr id="708" name="公債費該当値テキスト"/>
        <xdr:cNvSpPr txBox="1"/>
      </xdr:nvSpPr>
      <xdr:spPr>
        <a:xfrm>
          <a:off x="16370300" y="1673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125648</xdr:rowOff>
    </xdr:from>
    <xdr:to>
      <xdr:col>22</xdr:col>
      <xdr:colOff>415925</xdr:colOff>
      <xdr:row>98</xdr:row>
      <xdr:rowOff>55798</xdr:rowOff>
    </xdr:to>
    <xdr:sp macro="" textlink="">
      <xdr:nvSpPr>
        <xdr:cNvPr id="709" name="円/楕円 708"/>
        <xdr:cNvSpPr/>
      </xdr:nvSpPr>
      <xdr:spPr>
        <a:xfrm>
          <a:off x="15430500" y="1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46925</xdr:rowOff>
    </xdr:from>
    <xdr:ext cx="534377" cy="259045"/>
    <xdr:sp macro="" textlink="">
      <xdr:nvSpPr>
        <xdr:cNvPr id="710" name="テキスト ボックス 709"/>
        <xdr:cNvSpPr txBox="1"/>
      </xdr:nvSpPr>
      <xdr:spPr>
        <a:xfrm>
          <a:off x="15214111" y="1684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130719</xdr:rowOff>
    </xdr:from>
    <xdr:to>
      <xdr:col>21</xdr:col>
      <xdr:colOff>212725</xdr:colOff>
      <xdr:row>98</xdr:row>
      <xdr:rowOff>60869</xdr:rowOff>
    </xdr:to>
    <xdr:sp macro="" textlink="">
      <xdr:nvSpPr>
        <xdr:cNvPr id="711" name="円/楕円 710"/>
        <xdr:cNvSpPr/>
      </xdr:nvSpPr>
      <xdr:spPr>
        <a:xfrm>
          <a:off x="14541500" y="1676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51996</xdr:rowOff>
    </xdr:from>
    <xdr:ext cx="534377" cy="259045"/>
    <xdr:sp macro="" textlink="">
      <xdr:nvSpPr>
        <xdr:cNvPr id="712" name="テキスト ボックス 711"/>
        <xdr:cNvSpPr txBox="1"/>
      </xdr:nvSpPr>
      <xdr:spPr>
        <a:xfrm>
          <a:off x="14325111" y="1685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117632</xdr:rowOff>
    </xdr:from>
    <xdr:to>
      <xdr:col>20</xdr:col>
      <xdr:colOff>9525</xdr:colOff>
      <xdr:row>98</xdr:row>
      <xdr:rowOff>47782</xdr:rowOff>
    </xdr:to>
    <xdr:sp macro="" textlink="">
      <xdr:nvSpPr>
        <xdr:cNvPr id="713" name="円/楕円 712"/>
        <xdr:cNvSpPr/>
      </xdr:nvSpPr>
      <xdr:spPr>
        <a:xfrm>
          <a:off x="13652500" y="1674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38909</xdr:rowOff>
    </xdr:from>
    <xdr:ext cx="534377" cy="259045"/>
    <xdr:sp macro="" textlink="">
      <xdr:nvSpPr>
        <xdr:cNvPr id="714" name="テキスト ボックス 713"/>
        <xdr:cNvSpPr txBox="1"/>
      </xdr:nvSpPr>
      <xdr:spPr>
        <a:xfrm>
          <a:off x="13436111" y="1684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115475</xdr:rowOff>
    </xdr:from>
    <xdr:to>
      <xdr:col>18</xdr:col>
      <xdr:colOff>492125</xdr:colOff>
      <xdr:row>98</xdr:row>
      <xdr:rowOff>45625</xdr:rowOff>
    </xdr:to>
    <xdr:sp macro="" textlink="">
      <xdr:nvSpPr>
        <xdr:cNvPr id="715" name="円/楕円 714"/>
        <xdr:cNvSpPr/>
      </xdr:nvSpPr>
      <xdr:spPr>
        <a:xfrm>
          <a:off x="12763500" y="167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36752</xdr:rowOff>
    </xdr:from>
    <xdr:ext cx="534377" cy="259045"/>
    <xdr:sp macro="" textlink="">
      <xdr:nvSpPr>
        <xdr:cNvPr id="716" name="テキスト ボックス 715"/>
        <xdr:cNvSpPr txBox="1"/>
      </xdr:nvSpPr>
      <xdr:spPr>
        <a:xfrm>
          <a:off x="12547111" y="1683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歳出の住民１人当たりのコストについては、労働費を除く全ての項目において、類似団体内平均より下回っている。また、議会費及び労働費を除く全ての項目において、全国平均、愛知県平均を下回っている。労働費が類似団体内平均より上回っている主な要因は、施設（東部市民センター・勤労福祉会館）の指定管理料であり、今後も同水準で続く見込である。なお、平成２６年度の労働費が大幅に増加した要因は、東部市民センター空調設備改修工事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・実質収支比率</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年度により増減はあるものの、概ね４～６％前後の間で推移しており、健全な財政運営が維持されている。　</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・財政調整基金</a:t>
          </a:r>
          <a:endParaRPr kumimoji="1" lang="en-US" altLang="ja-JP" sz="1000">
            <a:latin typeface="ＭＳ ゴシック" pitchFamily="49" charset="-128"/>
            <a:ea typeface="ＭＳ ゴシック" pitchFamily="49" charset="-128"/>
          </a:endParaRPr>
        </a:p>
        <a:p>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から交付団体となったことを受け、財源確保を臨時財政対策債の発行によること、及び今後に備え財政調整基金の取り崩しを抑制することを方針としてきたため、標準財政規模に占める財政調整基金の割合も増加傾向であったが、</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年度では、財政調整基金残高の減少及び標準財政規模の増加により、</a:t>
          </a:r>
          <a:r>
            <a:rPr kumimoji="1" lang="en-US" altLang="ja-JP" sz="1000">
              <a:latin typeface="ＭＳ ゴシック" pitchFamily="49" charset="-128"/>
              <a:ea typeface="ＭＳ ゴシック" pitchFamily="49" charset="-128"/>
            </a:rPr>
            <a:t>0.12</a:t>
          </a:r>
          <a:r>
            <a:rPr kumimoji="1" lang="ja-JP" altLang="en-US" sz="1000">
              <a:latin typeface="ＭＳ ゴシック" pitchFamily="49" charset="-128"/>
              <a:ea typeface="ＭＳ ゴシック" pitchFamily="49" charset="-128"/>
            </a:rPr>
            <a:t>ポイント減少した。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・実質単年度収支</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実質収支の減少及び財政調整基金を積立額以上に取崩したため、</a:t>
          </a:r>
          <a:r>
            <a:rPr kumimoji="1" lang="en-US" altLang="ja-JP" sz="1000">
              <a:latin typeface="ＭＳ ゴシック" pitchFamily="49" charset="-128"/>
              <a:ea typeface="ＭＳ ゴシック" pitchFamily="49" charset="-128"/>
            </a:rPr>
            <a:t>1.11</a:t>
          </a:r>
          <a:r>
            <a:rPr kumimoji="1" lang="ja-JP" altLang="en-US" sz="1000">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すべての会計において赤字は発生しておらず、早期健全化基準を上回っている。各会計において今後も引き続き適正な財政運営・経営に努める。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23712668</v>
      </c>
      <c r="BO4" s="381"/>
      <c r="BP4" s="381"/>
      <c r="BQ4" s="381"/>
      <c r="BR4" s="381"/>
      <c r="BS4" s="381"/>
      <c r="BT4" s="381"/>
      <c r="BU4" s="382"/>
      <c r="BV4" s="380">
        <v>23623837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4.7</v>
      </c>
      <c r="CU4" s="387"/>
      <c r="CV4" s="387"/>
      <c r="CW4" s="387"/>
      <c r="CX4" s="387"/>
      <c r="CY4" s="387"/>
      <c r="CZ4" s="387"/>
      <c r="DA4" s="388"/>
      <c r="DB4" s="386">
        <v>5.2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22944050</v>
      </c>
      <c r="BO5" s="418"/>
      <c r="BP5" s="418"/>
      <c r="BQ5" s="418"/>
      <c r="BR5" s="418"/>
      <c r="BS5" s="418"/>
      <c r="BT5" s="418"/>
      <c r="BU5" s="419"/>
      <c r="BV5" s="417">
        <v>22669089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91.5</v>
      </c>
      <c r="CU5" s="415"/>
      <c r="CV5" s="415"/>
      <c r="CW5" s="415"/>
      <c r="CX5" s="415"/>
      <c r="CY5" s="415"/>
      <c r="CZ5" s="415"/>
      <c r="DA5" s="416"/>
      <c r="DB5" s="414">
        <v>91.9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768618</v>
      </c>
      <c r="BO6" s="418"/>
      <c r="BP6" s="418"/>
      <c r="BQ6" s="418"/>
      <c r="BR6" s="418"/>
      <c r="BS6" s="418"/>
      <c r="BT6" s="418"/>
      <c r="BU6" s="419"/>
      <c r="BV6" s="417">
        <v>954748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95.4</v>
      </c>
      <c r="CU6" s="455"/>
      <c r="CV6" s="455"/>
      <c r="CW6" s="455"/>
      <c r="CX6" s="455"/>
      <c r="CY6" s="455"/>
      <c r="CZ6" s="455"/>
      <c r="DA6" s="456"/>
      <c r="DB6" s="454">
        <v>96.5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83968</v>
      </c>
      <c r="BO7" s="418"/>
      <c r="BP7" s="418"/>
      <c r="BQ7" s="418"/>
      <c r="BR7" s="418"/>
      <c r="BS7" s="418"/>
      <c r="BT7" s="418"/>
      <c r="BU7" s="419"/>
      <c r="BV7" s="417">
        <v>193728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14651194</v>
      </c>
      <c r="CU7" s="418"/>
      <c r="CV7" s="418"/>
      <c r="CW7" s="418"/>
      <c r="CX7" s="418"/>
      <c r="CY7" s="418"/>
      <c r="CZ7" s="418"/>
      <c r="DA7" s="419"/>
      <c r="DB7" s="417">
        <v>14649759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684650</v>
      </c>
      <c r="BO8" s="418"/>
      <c r="BP8" s="418"/>
      <c r="BQ8" s="418"/>
      <c r="BR8" s="418"/>
      <c r="BS8" s="418"/>
      <c r="BT8" s="418"/>
      <c r="BU8" s="419"/>
      <c r="BV8" s="417">
        <v>761020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0.93</v>
      </c>
      <c r="CU8" s="458"/>
      <c r="CV8" s="458"/>
      <c r="CW8" s="458"/>
      <c r="CX8" s="458"/>
      <c r="CY8" s="458"/>
      <c r="CZ8" s="458"/>
      <c r="DA8" s="459"/>
      <c r="DB8" s="457">
        <v>0.92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80787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-76370</v>
      </c>
      <c r="BO9" s="418"/>
      <c r="BP9" s="418"/>
      <c r="BQ9" s="418"/>
      <c r="BR9" s="418"/>
      <c r="BS9" s="418"/>
      <c r="BT9" s="418"/>
      <c r="BU9" s="419"/>
      <c r="BV9" s="417">
        <v>-29013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10.1</v>
      </c>
      <c r="CU9" s="415"/>
      <c r="CV9" s="415"/>
      <c r="CW9" s="415"/>
      <c r="CX9" s="415"/>
      <c r="CY9" s="415"/>
      <c r="CZ9" s="415"/>
      <c r="DA9" s="416"/>
      <c r="DB9" s="414">
        <v>10.1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81140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381585</v>
      </c>
      <c r="BO10" s="418"/>
      <c r="BP10" s="418"/>
      <c r="BQ10" s="418"/>
      <c r="BR10" s="418"/>
      <c r="BS10" s="418"/>
      <c r="BT10" s="418"/>
      <c r="BU10" s="419"/>
      <c r="BV10" s="417">
        <v>395739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v>230</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83033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400000</v>
      </c>
      <c r="BO12" s="418"/>
      <c r="BP12" s="418"/>
      <c r="BQ12" s="418"/>
      <c r="BR12" s="418"/>
      <c r="BS12" s="418"/>
      <c r="BT12" s="418"/>
      <c r="BU12" s="419"/>
      <c r="BV12" s="417">
        <v>300000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81849</v>
      </c>
      <c r="S13" s="499"/>
      <c r="T13" s="499"/>
      <c r="U13" s="499"/>
      <c r="V13" s="500"/>
      <c r="W13" s="433" t="s">
        <v>124</v>
      </c>
      <c r="X13" s="434"/>
      <c r="Y13" s="434"/>
      <c r="Z13" s="434"/>
      <c r="AA13" s="434"/>
      <c r="AB13" s="424"/>
      <c r="AC13" s="468">
        <v>195</v>
      </c>
      <c r="AD13" s="469"/>
      <c r="AE13" s="469"/>
      <c r="AF13" s="469"/>
      <c r="AG13" s="508"/>
      <c r="AH13" s="468">
        <v>178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-94555</v>
      </c>
      <c r="BO13" s="418"/>
      <c r="BP13" s="418"/>
      <c r="BQ13" s="418"/>
      <c r="BR13" s="418"/>
      <c r="BS13" s="418"/>
      <c r="BT13" s="418"/>
      <c r="BU13" s="419"/>
      <c r="BV13" s="417">
        <v>66726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3.4</v>
      </c>
      <c r="CU13" s="415"/>
      <c r="CV13" s="415"/>
      <c r="CW13" s="415"/>
      <c r="CX13" s="415"/>
      <c r="CY13" s="415"/>
      <c r="CZ13" s="415"/>
      <c r="DA13" s="416"/>
      <c r="DB13" s="414">
        <v>3.4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82605</v>
      </c>
      <c r="S14" s="499"/>
      <c r="T14" s="499"/>
      <c r="U14" s="499"/>
      <c r="V14" s="500"/>
      <c r="W14" s="407"/>
      <c r="X14" s="408"/>
      <c r="Y14" s="408"/>
      <c r="Z14" s="408"/>
      <c r="AA14" s="408"/>
      <c r="AB14" s="397"/>
      <c r="AC14" s="501">
        <v>0.5</v>
      </c>
      <c r="AD14" s="502"/>
      <c r="AE14" s="502"/>
      <c r="AF14" s="502"/>
      <c r="AG14" s="503"/>
      <c r="AH14" s="501">
        <v>0.5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v>0.9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81508</v>
      </c>
      <c r="S15" s="499"/>
      <c r="T15" s="499"/>
      <c r="U15" s="499"/>
      <c r="V15" s="500"/>
      <c r="W15" s="433" t="s">
        <v>131</v>
      </c>
      <c r="X15" s="434"/>
      <c r="Y15" s="434"/>
      <c r="Z15" s="434"/>
      <c r="AA15" s="434"/>
      <c r="AB15" s="424"/>
      <c r="AC15" s="468">
        <v>9973</v>
      </c>
      <c r="AD15" s="469"/>
      <c r="AE15" s="469"/>
      <c r="AF15" s="469"/>
      <c r="AG15" s="508"/>
      <c r="AH15" s="468">
        <v>9654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10254947</v>
      </c>
      <c r="BO15" s="381"/>
      <c r="BP15" s="381"/>
      <c r="BQ15" s="381"/>
      <c r="BR15" s="381"/>
      <c r="BS15" s="381"/>
      <c r="BT15" s="381"/>
      <c r="BU15" s="382"/>
      <c r="BV15" s="380">
        <v>10323313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26.9</v>
      </c>
      <c r="AD16" s="502"/>
      <c r="AE16" s="502"/>
      <c r="AF16" s="502"/>
      <c r="AG16" s="503"/>
      <c r="AH16" s="501">
        <v>26.6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10997174</v>
      </c>
      <c r="BO16" s="418"/>
      <c r="BP16" s="418"/>
      <c r="BQ16" s="418"/>
      <c r="BR16" s="418"/>
      <c r="BS16" s="418"/>
      <c r="BT16" s="418"/>
      <c r="BU16" s="419"/>
      <c r="BV16" s="417">
        <v>10981718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26972</v>
      </c>
      <c r="AD17" s="469"/>
      <c r="AE17" s="469"/>
      <c r="AF17" s="469"/>
      <c r="AG17" s="508"/>
      <c r="AH17" s="468">
        <v>26448</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13182413</v>
      </c>
      <c r="BO17" s="418"/>
      <c r="BP17" s="418"/>
      <c r="BQ17" s="418"/>
      <c r="BR17" s="418"/>
      <c r="BS17" s="418"/>
      <c r="BT17" s="418"/>
      <c r="BU17" s="419"/>
      <c r="BV17" s="417">
        <v>13266320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21.03</v>
      </c>
      <c r="M18" s="530"/>
      <c r="N18" s="530"/>
      <c r="O18" s="530"/>
      <c r="P18" s="530"/>
      <c r="Q18" s="530"/>
      <c r="R18" s="531"/>
      <c r="S18" s="531"/>
      <c r="T18" s="531"/>
      <c r="U18" s="531"/>
      <c r="V18" s="532"/>
      <c r="W18" s="435"/>
      <c r="X18" s="436"/>
      <c r="Y18" s="436"/>
      <c r="Z18" s="436"/>
      <c r="AA18" s="436"/>
      <c r="AB18" s="427"/>
      <c r="AC18" s="533">
        <v>72.599999999999994</v>
      </c>
      <c r="AD18" s="534"/>
      <c r="AE18" s="534"/>
      <c r="AF18" s="534"/>
      <c r="AG18" s="535"/>
      <c r="AH18" s="533">
        <v>72.900000000000006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13308703</v>
      </c>
      <c r="BO18" s="418"/>
      <c r="BP18" s="418"/>
      <c r="BQ18" s="418"/>
      <c r="BR18" s="418"/>
      <c r="BS18" s="418"/>
      <c r="BT18" s="418"/>
      <c r="BU18" s="419"/>
      <c r="BV18" s="417">
        <v>13530491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3842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17263414</v>
      </c>
      <c r="BO19" s="418"/>
      <c r="BP19" s="418"/>
      <c r="BQ19" s="418"/>
      <c r="BR19" s="418"/>
      <c r="BS19" s="418"/>
      <c r="BT19" s="418"/>
      <c r="BU19" s="419"/>
      <c r="BV19" s="417">
        <v>17453732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31806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17561671</v>
      </c>
      <c r="BO23" s="418"/>
      <c r="BP23" s="418"/>
      <c r="BQ23" s="418"/>
      <c r="BR23" s="418"/>
      <c r="BS23" s="418"/>
      <c r="BT23" s="418"/>
      <c r="BU23" s="419"/>
      <c r="BV23" s="417">
        <v>17704405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9830</v>
      </c>
      <c r="R24" s="469"/>
      <c r="S24" s="469"/>
      <c r="T24" s="469"/>
      <c r="U24" s="469"/>
      <c r="V24" s="508"/>
      <c r="W24" s="563"/>
      <c r="X24" s="551"/>
      <c r="Y24" s="552"/>
      <c r="Z24" s="467" t="s">
        <v>155</v>
      </c>
      <c r="AA24" s="447"/>
      <c r="AB24" s="447"/>
      <c r="AC24" s="447"/>
      <c r="AD24" s="447"/>
      <c r="AE24" s="447"/>
      <c r="AF24" s="447"/>
      <c r="AG24" s="448"/>
      <c r="AH24" s="468">
        <v>561</v>
      </c>
      <c r="AI24" s="469"/>
      <c r="AJ24" s="469"/>
      <c r="AK24" s="469"/>
      <c r="AL24" s="508"/>
      <c r="AM24" s="468">
        <v>1655511</v>
      </c>
      <c r="AN24" s="469"/>
      <c r="AO24" s="469"/>
      <c r="AP24" s="469"/>
      <c r="AQ24" s="469"/>
      <c r="AR24" s="508"/>
      <c r="AS24" s="468">
        <v>2951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13687530</v>
      </c>
      <c r="BO24" s="418"/>
      <c r="BP24" s="418"/>
      <c r="BQ24" s="418"/>
      <c r="BR24" s="418"/>
      <c r="BS24" s="418"/>
      <c r="BT24" s="418"/>
      <c r="BU24" s="419"/>
      <c r="BV24" s="417">
        <v>13953510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7880</v>
      </c>
      <c r="R25" s="469"/>
      <c r="S25" s="469"/>
      <c r="T25" s="469"/>
      <c r="U25" s="469"/>
      <c r="V25" s="508"/>
      <c r="W25" s="563"/>
      <c r="X25" s="551"/>
      <c r="Y25" s="552"/>
      <c r="Z25" s="467" t="s">
        <v>158</v>
      </c>
      <c r="AA25" s="447"/>
      <c r="AB25" s="447"/>
      <c r="AC25" s="447"/>
      <c r="AD25" s="447"/>
      <c r="AE25" s="447"/>
      <c r="AF25" s="447"/>
      <c r="AG25" s="448"/>
      <c r="AH25" s="468">
        <v>84</v>
      </c>
      <c r="AI25" s="469"/>
      <c r="AJ25" s="469"/>
      <c r="AK25" s="469"/>
      <c r="AL25" s="508"/>
      <c r="AM25" s="468">
        <v>249648</v>
      </c>
      <c r="AN25" s="469"/>
      <c r="AO25" s="469"/>
      <c r="AP25" s="469"/>
      <c r="AQ25" s="469"/>
      <c r="AR25" s="508"/>
      <c r="AS25" s="468">
        <v>2972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4031074</v>
      </c>
      <c r="BO25" s="381"/>
      <c r="BP25" s="381"/>
      <c r="BQ25" s="381"/>
      <c r="BR25" s="381"/>
      <c r="BS25" s="381"/>
      <c r="BT25" s="381"/>
      <c r="BU25" s="382"/>
      <c r="BV25" s="380">
        <v>4116574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7070</v>
      </c>
      <c r="R26" s="469"/>
      <c r="S26" s="469"/>
      <c r="T26" s="469"/>
      <c r="U26" s="469"/>
      <c r="V26" s="508"/>
      <c r="W26" s="563"/>
      <c r="X26" s="551"/>
      <c r="Y26" s="552"/>
      <c r="Z26" s="467" t="s">
        <v>161</v>
      </c>
      <c r="AA26" s="573"/>
      <c r="AB26" s="573"/>
      <c r="AC26" s="573"/>
      <c r="AD26" s="573"/>
      <c r="AE26" s="573"/>
      <c r="AF26" s="573"/>
      <c r="AG26" s="574"/>
      <c r="AH26" s="468">
        <v>35</v>
      </c>
      <c r="AI26" s="469"/>
      <c r="AJ26" s="469"/>
      <c r="AK26" s="469"/>
      <c r="AL26" s="508"/>
      <c r="AM26" s="468">
        <v>104265</v>
      </c>
      <c r="AN26" s="469"/>
      <c r="AO26" s="469"/>
      <c r="AP26" s="469"/>
      <c r="AQ26" s="469"/>
      <c r="AR26" s="508"/>
      <c r="AS26" s="468">
        <v>2979</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5330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305088</v>
      </c>
      <c r="BO27" s="587"/>
      <c r="BP27" s="587"/>
      <c r="BQ27" s="587"/>
      <c r="BR27" s="587"/>
      <c r="BS27" s="587"/>
      <c r="BT27" s="587"/>
      <c r="BU27" s="588"/>
      <c r="BV27" s="586">
        <v>303963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4630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2248541</v>
      </c>
      <c r="BO28" s="381"/>
      <c r="BP28" s="381"/>
      <c r="BQ28" s="381"/>
      <c r="BR28" s="381"/>
      <c r="BS28" s="381"/>
      <c r="BT28" s="381"/>
      <c r="BU28" s="382"/>
      <c r="BV28" s="380">
        <v>2266956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19</v>
      </c>
      <c r="M29" s="469"/>
      <c r="N29" s="469"/>
      <c r="O29" s="469"/>
      <c r="P29" s="508"/>
      <c r="Q29" s="468">
        <v>4250</v>
      </c>
      <c r="R29" s="469"/>
      <c r="S29" s="469"/>
      <c r="T29" s="469"/>
      <c r="U29" s="469"/>
      <c r="V29" s="508"/>
      <c r="W29" s="564"/>
      <c r="X29" s="565"/>
      <c r="Y29" s="566"/>
      <c r="Z29" s="467" t="s">
        <v>171</v>
      </c>
      <c r="AA29" s="447"/>
      <c r="AB29" s="447"/>
      <c r="AC29" s="447"/>
      <c r="AD29" s="447"/>
      <c r="AE29" s="447"/>
      <c r="AF29" s="447"/>
      <c r="AG29" s="448"/>
      <c r="AH29" s="468">
        <v>561</v>
      </c>
      <c r="AI29" s="469"/>
      <c r="AJ29" s="469"/>
      <c r="AK29" s="469"/>
      <c r="AL29" s="508"/>
      <c r="AM29" s="468">
        <v>1655511</v>
      </c>
      <c r="AN29" s="469"/>
      <c r="AO29" s="469"/>
      <c r="AP29" s="469"/>
      <c r="AQ29" s="469"/>
      <c r="AR29" s="508"/>
      <c r="AS29" s="468">
        <v>2951</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11148</v>
      </c>
      <c r="BO29" s="418"/>
      <c r="BP29" s="418"/>
      <c r="BQ29" s="418"/>
      <c r="BR29" s="418"/>
      <c r="BS29" s="418"/>
      <c r="BT29" s="418"/>
      <c r="BU29" s="419"/>
      <c r="BV29" s="417">
        <v>11147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102.4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1575690</v>
      </c>
      <c r="BO30" s="587"/>
      <c r="BP30" s="587"/>
      <c r="BQ30" s="587"/>
      <c r="BR30" s="587"/>
      <c r="BS30" s="587"/>
      <c r="BT30" s="587"/>
      <c r="BU30" s="588"/>
      <c r="BV30" s="586">
        <v>1646188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公立陶生病院組合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尾張旭市土地開発公社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愛知県後期高齢者医療広域連合（一般会計）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旭平和墓園事業特別会計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愛知県後期高齢者医療広域連合（後期高齢者医療特別会計）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愛知県市町村職員退職手当組合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尾張東部衛生組合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尾張旭市長久手市衛生組合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尾張市町交通災害共済組合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瀬戸旭看護専門学校組合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525</v>
      </c>
      <c r="D34" s="1184"/>
      <c r="E34" s="1185"/>
      <c r="F34" s="32">
        <v>10.28</v>
      </c>
      <c r="G34" s="33">
        <v>10.67</v>
      </c>
      <c r="H34" s="33">
        <v>11.32</v>
      </c>
      <c r="I34" s="33">
        <v>11.04</v>
      </c>
      <c r="J34" s="34">
        <v>10.57</v>
      </c>
      <c r="K34" s="22"/>
      <c r="L34" s="22"/>
      <c r="M34" s="22"/>
      <c r="N34" s="22"/>
      <c r="O34" s="22"/>
      <c r="P34" s="22"/>
    </row>
    <row r="35" spans="1:16" ht="39" customHeight="1" x14ac:dyDescent="0.15">
      <c r="A35" s="22"/>
      <c r="B35" s="35"/>
      <c r="C35" s="1178" t="s">
        <v>526</v>
      </c>
      <c r="D35" s="1179"/>
      <c r="E35" s="1180"/>
      <c r="F35" s="36">
        <v>5.96</v>
      </c>
      <c r="G35" s="37">
        <v>6.2</v>
      </c>
      <c r="H35" s="37">
        <v>5.56</v>
      </c>
      <c r="I35" s="37">
        <v>5.17</v>
      </c>
      <c r="J35" s="38">
        <v>4.6500000000000004</v>
      </c>
      <c r="K35" s="22"/>
      <c r="L35" s="22"/>
      <c r="M35" s="22"/>
      <c r="N35" s="22"/>
      <c r="O35" s="22"/>
      <c r="P35" s="22"/>
    </row>
    <row r="36" spans="1:16" ht="39" customHeight="1" x14ac:dyDescent="0.15">
      <c r="A36" s="22"/>
      <c r="B36" s="35"/>
      <c r="C36" s="1178" t="s">
        <v>527</v>
      </c>
      <c r="D36" s="1179"/>
      <c r="E36" s="1180"/>
      <c r="F36" s="36">
        <v>0.09</v>
      </c>
      <c r="G36" s="37">
        <v>0.81</v>
      </c>
      <c r="H36" s="37">
        <v>0.6</v>
      </c>
      <c r="I36" s="37">
        <v>1.1399999999999999</v>
      </c>
      <c r="J36" s="38">
        <v>1.43</v>
      </c>
      <c r="K36" s="22"/>
      <c r="L36" s="22"/>
      <c r="M36" s="22"/>
      <c r="N36" s="22"/>
      <c r="O36" s="22"/>
      <c r="P36" s="22"/>
    </row>
    <row r="37" spans="1:16" ht="39" customHeight="1" x14ac:dyDescent="0.15">
      <c r="A37" s="22"/>
      <c r="B37" s="35"/>
      <c r="C37" s="1178" t="s">
        <v>528</v>
      </c>
      <c r="D37" s="1179"/>
      <c r="E37" s="1180"/>
      <c r="F37" s="36">
        <v>0.92</v>
      </c>
      <c r="G37" s="37">
        <v>0.65</v>
      </c>
      <c r="H37" s="37">
        <v>0.69</v>
      </c>
      <c r="I37" s="37">
        <v>0.5</v>
      </c>
      <c r="J37" s="38">
        <v>1.01</v>
      </c>
      <c r="K37" s="22"/>
      <c r="L37" s="22"/>
      <c r="M37" s="22"/>
      <c r="N37" s="22"/>
      <c r="O37" s="22"/>
      <c r="P37" s="22"/>
    </row>
    <row r="38" spans="1:16" ht="39" customHeight="1" x14ac:dyDescent="0.15">
      <c r="A38" s="22"/>
      <c r="B38" s="35"/>
      <c r="C38" s="1178" t="s">
        <v>529</v>
      </c>
      <c r="D38" s="1179"/>
      <c r="E38" s="1180"/>
      <c r="F38" s="36">
        <v>0.25</v>
      </c>
      <c r="G38" s="37">
        <v>0.16</v>
      </c>
      <c r="H38" s="37">
        <v>0.14000000000000001</v>
      </c>
      <c r="I38" s="37">
        <v>0.13</v>
      </c>
      <c r="J38" s="38">
        <v>0.87</v>
      </c>
      <c r="K38" s="22"/>
      <c r="L38" s="22"/>
      <c r="M38" s="22"/>
      <c r="N38" s="22"/>
      <c r="O38" s="22"/>
      <c r="P38" s="22"/>
    </row>
    <row r="39" spans="1:16" ht="39" customHeight="1" x14ac:dyDescent="0.15">
      <c r="A39" s="22"/>
      <c r="B39" s="35"/>
      <c r="C39" s="1178" t="s">
        <v>530</v>
      </c>
      <c r="D39" s="1179"/>
      <c r="E39" s="1180"/>
      <c r="F39" s="36">
        <v>0.01</v>
      </c>
      <c r="G39" s="37">
        <v>0.01</v>
      </c>
      <c r="H39" s="37">
        <v>0.02</v>
      </c>
      <c r="I39" s="37">
        <v>0.02</v>
      </c>
      <c r="J39" s="38">
        <v>0.02</v>
      </c>
      <c r="K39" s="22"/>
      <c r="L39" s="22"/>
      <c r="M39" s="22"/>
      <c r="N39" s="22"/>
      <c r="O39" s="22"/>
      <c r="P39" s="22"/>
    </row>
    <row r="40" spans="1:16" ht="39" customHeight="1" x14ac:dyDescent="0.15">
      <c r="A40" s="22"/>
      <c r="B40" s="35"/>
      <c r="C40" s="1178" t="s">
        <v>531</v>
      </c>
      <c r="D40" s="1179"/>
      <c r="E40" s="1180"/>
      <c r="F40" s="36">
        <v>0.01</v>
      </c>
      <c r="G40" s="37">
        <v>0.01</v>
      </c>
      <c r="H40" s="37">
        <v>0.01</v>
      </c>
      <c r="I40" s="37">
        <v>0.01</v>
      </c>
      <c r="J40" s="38">
        <v>0.01</v>
      </c>
      <c r="K40" s="22"/>
      <c r="L40" s="22"/>
      <c r="M40" s="22"/>
      <c r="N40" s="22"/>
      <c r="O40" s="22"/>
      <c r="P40" s="22"/>
    </row>
    <row r="41" spans="1:16" ht="39" customHeight="1" x14ac:dyDescent="0.15">
      <c r="A41" s="22"/>
      <c r="B41" s="35"/>
      <c r="C41" s="1178" t="s">
        <v>532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534</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1811</v>
      </c>
      <c r="L45" s="60">
        <v>1806</v>
      </c>
      <c r="M45" s="60">
        <v>1736</v>
      </c>
      <c r="N45" s="60">
        <v>1770</v>
      </c>
      <c r="O45" s="61">
        <v>1749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590</v>
      </c>
      <c r="L48" s="64">
        <v>503</v>
      </c>
      <c r="M48" s="64">
        <v>462</v>
      </c>
      <c r="N48" s="64">
        <v>480</v>
      </c>
      <c r="O48" s="65">
        <v>477</v>
      </c>
      <c r="P48" s="48"/>
      <c r="Q48" s="48"/>
      <c r="R48" s="48"/>
      <c r="S48" s="48"/>
      <c r="T48" s="48"/>
      <c r="U48" s="48"/>
    </row>
    <row r="49" spans="1:21" ht="30.75" customHeight="1" x14ac:dyDescent="0.15">
      <c r="A49" s="48"/>
      <c r="B49" s="1196"/>
      <c r="C49" s="1197"/>
      <c r="D49" s="62"/>
      <c r="E49" s="1188" t="s">
        <v>16</v>
      </c>
      <c r="F49" s="1188"/>
      <c r="G49" s="1188"/>
      <c r="H49" s="1188"/>
      <c r="I49" s="1188"/>
      <c r="J49" s="1189"/>
      <c r="K49" s="63">
        <v>226</v>
      </c>
      <c r="L49" s="64">
        <v>177</v>
      </c>
      <c r="M49" s="64">
        <v>208</v>
      </c>
      <c r="N49" s="64">
        <v>151</v>
      </c>
      <c r="O49" s="65">
        <v>125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1995</v>
      </c>
      <c r="L52" s="64">
        <v>2077</v>
      </c>
      <c r="M52" s="64">
        <v>2048</v>
      </c>
      <c r="N52" s="64">
        <v>1817</v>
      </c>
      <c r="O52" s="65">
        <v>1935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632</v>
      </c>
      <c r="L53" s="69">
        <v>409</v>
      </c>
      <c r="M53" s="69">
        <v>358</v>
      </c>
      <c r="N53" s="69">
        <v>584</v>
      </c>
      <c r="O53" s="70">
        <v>416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17393</v>
      </c>
      <c r="J41" s="83">
        <v>17641</v>
      </c>
      <c r="K41" s="83">
        <v>17781</v>
      </c>
      <c r="L41" s="83">
        <v>17704</v>
      </c>
      <c r="M41" s="84">
        <v>17562</v>
      </c>
    </row>
    <row r="42" spans="2:13" ht="27.75" customHeight="1" x14ac:dyDescent="0.15">
      <c r="B42" s="1204"/>
      <c r="C42" s="1205"/>
      <c r="D42" s="85"/>
      <c r="E42" s="1210" t="s">
        <v>26</v>
      </c>
      <c r="F42" s="1210"/>
      <c r="G42" s="1210"/>
      <c r="H42" s="1211"/>
      <c r="I42" s="86" t="s">
        <v>479</v>
      </c>
      <c r="J42" s="87">
        <v>1154</v>
      </c>
      <c r="K42" s="87">
        <v>838</v>
      </c>
      <c r="L42" s="87">
        <v>485</v>
      </c>
      <c r="M42" s="88">
        <v>301</v>
      </c>
    </row>
    <row r="43" spans="2:13" ht="27.75" customHeight="1" x14ac:dyDescent="0.15">
      <c r="B43" s="1204"/>
      <c r="C43" s="1205"/>
      <c r="D43" s="85"/>
      <c r="E43" s="1210" t="s">
        <v>27</v>
      </c>
      <c r="F43" s="1210"/>
      <c r="G43" s="1210"/>
      <c r="H43" s="1211"/>
      <c r="I43" s="86">
        <v>6550</v>
      </c>
      <c r="J43" s="87">
        <v>6060</v>
      </c>
      <c r="K43" s="87">
        <v>5770</v>
      </c>
      <c r="L43" s="87">
        <v>5622</v>
      </c>
      <c r="M43" s="88">
        <v>5726</v>
      </c>
    </row>
    <row r="44" spans="2:13" ht="27.75" customHeight="1" x14ac:dyDescent="0.15">
      <c r="B44" s="1204"/>
      <c r="C44" s="1205"/>
      <c r="D44" s="85"/>
      <c r="E44" s="1210" t="s">
        <v>28</v>
      </c>
      <c r="F44" s="1210"/>
      <c r="G44" s="1210"/>
      <c r="H44" s="1211"/>
      <c r="I44" s="86">
        <v>1102</v>
      </c>
      <c r="J44" s="87">
        <v>2028</v>
      </c>
      <c r="K44" s="87">
        <v>1747</v>
      </c>
      <c r="L44" s="87">
        <v>1137</v>
      </c>
      <c r="M44" s="88">
        <v>937</v>
      </c>
    </row>
    <row r="45" spans="2:13" ht="27.75" customHeight="1" x14ac:dyDescent="0.15">
      <c r="B45" s="1204"/>
      <c r="C45" s="1205"/>
      <c r="D45" s="85"/>
      <c r="E45" s="1210" t="s">
        <v>29</v>
      </c>
      <c r="F45" s="1210"/>
      <c r="G45" s="1210"/>
      <c r="H45" s="1211"/>
      <c r="I45" s="86">
        <v>2466</v>
      </c>
      <c r="J45" s="87">
        <v>2579</v>
      </c>
      <c r="K45" s="87">
        <v>2852</v>
      </c>
      <c r="L45" s="87">
        <v>2328</v>
      </c>
      <c r="M45" s="88">
        <v>2673</v>
      </c>
    </row>
    <row r="46" spans="2:13" ht="27.75" customHeight="1" x14ac:dyDescent="0.15">
      <c r="B46" s="1204"/>
      <c r="C46" s="1205"/>
      <c r="D46" s="89"/>
      <c r="E46" s="1210" t="s">
        <v>30</v>
      </c>
      <c r="F46" s="1210"/>
      <c r="G46" s="1210"/>
      <c r="H46" s="1211"/>
      <c r="I46" s="86">
        <v>1271</v>
      </c>
      <c r="J46" s="87" t="s">
        <v>479</v>
      </c>
      <c r="K46" s="87" t="s">
        <v>479</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4148</v>
      </c>
      <c r="J50" s="87">
        <v>4128</v>
      </c>
      <c r="K50" s="87">
        <v>4421</v>
      </c>
      <c r="L50" s="87">
        <v>4445</v>
      </c>
      <c r="M50" s="88">
        <v>4478</v>
      </c>
    </row>
    <row r="51" spans="2:13" ht="27.75" customHeight="1" x14ac:dyDescent="0.15">
      <c r="B51" s="1204"/>
      <c r="C51" s="1205"/>
      <c r="D51" s="85"/>
      <c r="E51" s="1210" t="s">
        <v>36</v>
      </c>
      <c r="F51" s="1210"/>
      <c r="G51" s="1210"/>
      <c r="H51" s="1211"/>
      <c r="I51" s="86">
        <v>5610</v>
      </c>
      <c r="J51" s="87">
        <v>5556</v>
      </c>
      <c r="K51" s="87">
        <v>5707</v>
      </c>
      <c r="L51" s="87">
        <v>5598</v>
      </c>
      <c r="M51" s="88">
        <v>5734</v>
      </c>
    </row>
    <row r="52" spans="2:13" ht="27.75" customHeight="1" x14ac:dyDescent="0.15">
      <c r="B52" s="1206"/>
      <c r="C52" s="1207"/>
      <c r="D52" s="85"/>
      <c r="E52" s="1210" t="s">
        <v>37</v>
      </c>
      <c r="F52" s="1210"/>
      <c r="G52" s="1210"/>
      <c r="H52" s="1211"/>
      <c r="I52" s="86">
        <v>16786</v>
      </c>
      <c r="J52" s="87">
        <v>17478</v>
      </c>
      <c r="K52" s="87">
        <v>17368</v>
      </c>
      <c r="L52" s="87">
        <v>17105</v>
      </c>
      <c r="M52" s="88">
        <v>17245</v>
      </c>
    </row>
    <row r="53" spans="2:13" ht="27.75" customHeight="1" thickBot="1" x14ac:dyDescent="0.2">
      <c r="B53" s="1217" t="s">
        <v>21</v>
      </c>
      <c r="C53" s="1218"/>
      <c r="D53" s="92"/>
      <c r="E53" s="1219" t="s">
        <v>38</v>
      </c>
      <c r="F53" s="1219"/>
      <c r="G53" s="1219"/>
      <c r="H53" s="1220"/>
      <c r="I53" s="93">
        <v>2237</v>
      </c>
      <c r="J53" s="94">
        <v>2300</v>
      </c>
      <c r="K53" s="94">
        <v>1492</v>
      </c>
      <c r="L53" s="94">
        <v>128</v>
      </c>
      <c r="M53" s="95">
        <v>-258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560</v>
      </c>
      <c r="H51" s="1248"/>
      <c r="I51" s="1253" t="s">
        <v>561</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562</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563</v>
      </c>
      <c r="H55" s="1228"/>
      <c r="I55" s="1233" t="s">
        <v>561</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564</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35" t="s">
        <v>566</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560</v>
      </c>
      <c r="H73" s="1248"/>
      <c r="I73" s="1253" t="s">
        <v>561</v>
      </c>
      <c r="J73" s="1253"/>
      <c r="K73" s="1234">
        <v>17.7</v>
      </c>
      <c r="L73" s="1234">
        <v>18</v>
      </c>
      <c r="M73" s="1221">
        <v>11.8</v>
      </c>
      <c r="N73" s="1221">
        <v>0.9</v>
      </c>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568</v>
      </c>
      <c r="J75" s="1233"/>
      <c r="K75" s="1225">
        <v>5.6</v>
      </c>
      <c r="L75" s="1225">
        <v>4.5999999999999996</v>
      </c>
      <c r="M75" s="1225">
        <v>3.6</v>
      </c>
      <c r="N75" s="1225">
        <v>3.4</v>
      </c>
      <c r="O75" s="1225">
        <v>3.4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563</v>
      </c>
      <c r="H77" s="1228"/>
      <c r="I77" s="1233" t="s">
        <v>561</v>
      </c>
      <c r="J77" s="1233"/>
      <c r="K77" s="1234">
        <v>58.2</v>
      </c>
      <c r="L77" s="1234">
        <v>50.3</v>
      </c>
      <c r="M77" s="1221">
        <v>45.9</v>
      </c>
      <c r="N77" s="1221">
        <v>33.6</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568</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25528</v>
      </c>
      <c r="E3" s="118"/>
      <c r="F3" s="119">
        <v>50880</v>
      </c>
      <c r="G3" s="120"/>
      <c r="H3" s="121"/>
    </row>
    <row r="4" spans="1:8" x14ac:dyDescent="0.15">
      <c r="A4" s="122"/>
      <c r="B4" s="123"/>
      <c r="C4" s="124"/>
      <c r="D4" s="125">
        <v>21168</v>
      </c>
      <c r="E4" s="126"/>
      <c r="F4" s="127">
        <v>26879</v>
      </c>
      <c r="G4" s="128"/>
      <c r="H4" s="129"/>
    </row>
    <row r="5" spans="1:8" x14ac:dyDescent="0.15">
      <c r="A5" s="110" t="s">
        <v>513</v>
      </c>
      <c r="B5" s="115"/>
      <c r="C5" s="116"/>
      <c r="D5" s="117">
        <v>32894</v>
      </c>
      <c r="E5" s="118"/>
      <c r="F5" s="119">
        <v>63956</v>
      </c>
      <c r="G5" s="120"/>
      <c r="H5" s="121"/>
    </row>
    <row r="6" spans="1:8" x14ac:dyDescent="0.15">
      <c r="A6" s="122"/>
      <c r="B6" s="123"/>
      <c r="C6" s="124"/>
      <c r="D6" s="125">
        <v>18829</v>
      </c>
      <c r="E6" s="126"/>
      <c r="F6" s="127">
        <v>29239</v>
      </c>
      <c r="G6" s="128"/>
      <c r="H6" s="129"/>
    </row>
    <row r="7" spans="1:8" x14ac:dyDescent="0.15">
      <c r="A7" s="110" t="s">
        <v>514</v>
      </c>
      <c r="B7" s="115"/>
      <c r="C7" s="116"/>
      <c r="D7" s="117">
        <v>33153</v>
      </c>
      <c r="E7" s="118"/>
      <c r="F7" s="119">
        <v>66255</v>
      </c>
      <c r="G7" s="120"/>
      <c r="H7" s="121"/>
    </row>
    <row r="8" spans="1:8" x14ac:dyDescent="0.15">
      <c r="A8" s="122"/>
      <c r="B8" s="123"/>
      <c r="C8" s="124"/>
      <c r="D8" s="125">
        <v>21118</v>
      </c>
      <c r="E8" s="126"/>
      <c r="F8" s="127">
        <v>31822</v>
      </c>
      <c r="G8" s="128"/>
      <c r="H8" s="129"/>
    </row>
    <row r="9" spans="1:8" x14ac:dyDescent="0.15">
      <c r="A9" s="110" t="s">
        <v>515</v>
      </c>
      <c r="B9" s="115"/>
      <c r="C9" s="116"/>
      <c r="D9" s="117">
        <v>32210</v>
      </c>
      <c r="E9" s="118"/>
      <c r="F9" s="119">
        <v>47278</v>
      </c>
      <c r="G9" s="120"/>
      <c r="H9" s="121"/>
    </row>
    <row r="10" spans="1:8" x14ac:dyDescent="0.15">
      <c r="A10" s="122"/>
      <c r="B10" s="123"/>
      <c r="C10" s="124"/>
      <c r="D10" s="125">
        <v>18906</v>
      </c>
      <c r="E10" s="126"/>
      <c r="F10" s="127">
        <v>24096</v>
      </c>
      <c r="G10" s="128"/>
      <c r="H10" s="129"/>
    </row>
    <row r="11" spans="1:8" x14ac:dyDescent="0.15">
      <c r="A11" s="110" t="s">
        <v>516</v>
      </c>
      <c r="B11" s="115"/>
      <c r="C11" s="116"/>
      <c r="D11" s="117">
        <v>29496</v>
      </c>
      <c r="E11" s="118"/>
      <c r="F11" s="119">
        <v>44504</v>
      </c>
      <c r="G11" s="120"/>
      <c r="H11" s="121"/>
    </row>
    <row r="12" spans="1:8" x14ac:dyDescent="0.15">
      <c r="A12" s="122"/>
      <c r="B12" s="123"/>
      <c r="C12" s="130"/>
      <c r="D12" s="125">
        <v>15455</v>
      </c>
      <c r="E12" s="126"/>
      <c r="F12" s="127">
        <v>25876</v>
      </c>
      <c r="G12" s="128"/>
      <c r="H12" s="129"/>
    </row>
    <row r="13" spans="1:8" x14ac:dyDescent="0.15">
      <c r="A13" s="110"/>
      <c r="B13" s="115"/>
      <c r="C13" s="131"/>
      <c r="D13" s="132">
        <v>30656</v>
      </c>
      <c r="E13" s="133"/>
      <c r="F13" s="134">
        <v>54575</v>
      </c>
      <c r="G13" s="135"/>
      <c r="H13" s="121"/>
    </row>
    <row r="14" spans="1:8" x14ac:dyDescent="0.15">
      <c r="A14" s="122"/>
      <c r="B14" s="123"/>
      <c r="C14" s="124"/>
      <c r="D14" s="125">
        <v>19095</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5.97</v>
      </c>
      <c r="C19" s="136">
        <f>ROUND(VALUE(SUBSTITUTE(実質収支比率等に係る経年分析!G$48,"▲","-")),2)</f>
        <v>6.22</v>
      </c>
      <c r="D19" s="136">
        <f>ROUND(VALUE(SUBSTITUTE(実質収支比率等に係る経年分析!H$48,"▲","-")),2)</f>
        <v>5.58</v>
      </c>
      <c r="E19" s="136">
        <f>ROUND(VALUE(SUBSTITUTE(実質収支比率等に係る経年分析!I$48,"▲","-")),2)</f>
        <v>5.19</v>
      </c>
      <c r="F19" s="136">
        <f>ROUND(VALUE(SUBSTITUTE(実質収支比率等に係る経年分析!J$48,"▲","-")),2)</f>
        <v>4.67</v>
      </c>
    </row>
    <row r="20" spans="1:11" x14ac:dyDescent="0.15">
      <c r="A20" s="136" t="s">
        <v>43</v>
      </c>
      <c r="B20" s="136">
        <f>ROUND(VALUE(SUBSTITUTE(実質収支比率等に係る経年分析!F$47,"▲","-")),2)</f>
        <v>12.87</v>
      </c>
      <c r="C20" s="136">
        <f>ROUND(VALUE(SUBSTITUTE(実質収支比率等に係る経年分析!G$47,"▲","-")),2)</f>
        <v>13.47</v>
      </c>
      <c r="D20" s="136">
        <f>ROUND(VALUE(SUBSTITUTE(実質収支比率等に係る経年分析!H$47,"▲","-")),2)</f>
        <v>15.33</v>
      </c>
      <c r="E20" s="136">
        <f>ROUND(VALUE(SUBSTITUTE(実質収支比率等に係る経年分析!I$47,"▲","-")),2)</f>
        <v>15.47</v>
      </c>
      <c r="F20" s="136">
        <f>ROUND(VALUE(SUBSTITUTE(実質収支比率等に係る経年分析!J$47,"▲","-")),2)</f>
        <v>15.35</v>
      </c>
    </row>
    <row r="21" spans="1:11" x14ac:dyDescent="0.15">
      <c r="A21" s="136" t="s">
        <v>44</v>
      </c>
      <c r="B21" s="136">
        <f>IF(ISNUMBER(VALUE(SUBSTITUTE(実質収支比率等に係る経年分析!F$49,"▲","-"))),ROUND(VALUE(SUBSTITUTE(実質収支比率等に係る経年分析!F$49,"▲","-")),2),NA())</f>
        <v>0.26</v>
      </c>
      <c r="C21" s="136">
        <f>IF(ISNUMBER(VALUE(SUBSTITUTE(実質収支比率等に係る経年分析!G$49,"▲","-"))),ROUND(VALUE(SUBSTITUTE(実質収支比率等に係る経年分析!G$49,"▲","-")),2),NA())</f>
        <v>1.19</v>
      </c>
      <c r="D21" s="136">
        <f>IF(ISNUMBER(VALUE(SUBSTITUTE(実質収支比率等に係る経年分析!H$49,"▲","-"))),ROUND(VALUE(SUBSTITUTE(実質収支比率等に係る経年分析!H$49,"▲","-")),2),NA())</f>
        <v>1.03</v>
      </c>
      <c r="E21" s="136">
        <f>IF(ISNUMBER(VALUE(SUBSTITUTE(実質収支比率等に係る経年分析!I$49,"▲","-"))),ROUND(VALUE(SUBSTITUTE(実質収支比率等に係る経年分析!I$49,"▲","-")),2),NA())</f>
        <v>0.46</v>
      </c>
      <c r="F21" s="136">
        <f>IF(ISNUMBER(VALUE(SUBSTITUTE(実質収支比率等に係る経年分析!J$49,"▲","-"))),ROUND(VALUE(SUBSTITUTE(実質収支比率等に係る経年分析!J$49,"▲","-")),2),NA())</f>
        <v>-0.65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土地取得特別会計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旭平和墓園事業特別会計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0.14000000000000001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0.87</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1.01</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1.1399999999999999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5.17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4.6500000000000004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10.28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11.32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10.57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1995</v>
      </c>
      <c r="E42" s="138"/>
      <c r="F42" s="138"/>
      <c r="G42" s="138">
        <f>'実質公債費比率（分子）の構造'!L$52</f>
        <v>2077</v>
      </c>
      <c r="H42" s="138"/>
      <c r="I42" s="138"/>
      <c r="J42" s="138">
        <f>'実質公債費比率（分子）の構造'!M$52</f>
        <v>2048</v>
      </c>
      <c r="K42" s="138"/>
      <c r="L42" s="138"/>
      <c r="M42" s="138">
        <f>'実質公債費比率（分子）の構造'!N$52</f>
        <v>1817</v>
      </c>
      <c r="N42" s="138"/>
      <c r="O42" s="138"/>
      <c r="P42" s="138">
        <f>'実質公債費比率（分子）の構造'!O$52</f>
        <v>1935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226</v>
      </c>
      <c r="C45" s="138"/>
      <c r="D45" s="138"/>
      <c r="E45" s="138">
        <f>'実質公債費比率（分子）の構造'!L$49</f>
        <v>177</v>
      </c>
      <c r="F45" s="138"/>
      <c r="G45" s="138"/>
      <c r="H45" s="138">
        <f>'実質公債費比率（分子）の構造'!M$49</f>
        <v>208</v>
      </c>
      <c r="I45" s="138"/>
      <c r="J45" s="138"/>
      <c r="K45" s="138">
        <f>'実質公債費比率（分子）の構造'!N$49</f>
        <v>151</v>
      </c>
      <c r="L45" s="138"/>
      <c r="M45" s="138"/>
      <c r="N45" s="138">
        <f>'実質公債費比率（分子）の構造'!O$49</f>
        <v>125</v>
      </c>
      <c r="O45" s="138"/>
      <c r="P45" s="138"/>
    </row>
    <row r="46" spans="1:16" x14ac:dyDescent="0.15">
      <c r="A46" s="138" t="s">
        <v>55</v>
      </c>
      <c r="B46" s="138">
        <f>'実質公債費比率（分子）の構造'!K$48</f>
        <v>590</v>
      </c>
      <c r="C46" s="138"/>
      <c r="D46" s="138"/>
      <c r="E46" s="138">
        <f>'実質公債費比率（分子）の構造'!L$48</f>
        <v>503</v>
      </c>
      <c r="F46" s="138"/>
      <c r="G46" s="138"/>
      <c r="H46" s="138">
        <f>'実質公債費比率（分子）の構造'!M$48</f>
        <v>462</v>
      </c>
      <c r="I46" s="138"/>
      <c r="J46" s="138"/>
      <c r="K46" s="138">
        <f>'実質公債費比率（分子）の構造'!N$48</f>
        <v>480</v>
      </c>
      <c r="L46" s="138"/>
      <c r="M46" s="138"/>
      <c r="N46" s="138">
        <f>'実質公債費比率（分子）の構造'!O$48</f>
        <v>477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1811</v>
      </c>
      <c r="C49" s="138"/>
      <c r="D49" s="138"/>
      <c r="E49" s="138">
        <f>'実質公債費比率（分子）の構造'!L$45</f>
        <v>1806</v>
      </c>
      <c r="F49" s="138"/>
      <c r="G49" s="138"/>
      <c r="H49" s="138">
        <f>'実質公債費比率（分子）の構造'!M$45</f>
        <v>1736</v>
      </c>
      <c r="I49" s="138"/>
      <c r="J49" s="138"/>
      <c r="K49" s="138">
        <f>'実質公債費比率（分子）の構造'!N$45</f>
        <v>1770</v>
      </c>
      <c r="L49" s="138"/>
      <c r="M49" s="138"/>
      <c r="N49" s="138">
        <f>'実質公債費比率（分子）の構造'!O$45</f>
        <v>1749</v>
      </c>
      <c r="O49" s="138"/>
      <c r="P49" s="138"/>
    </row>
    <row r="50" spans="1:16" x14ac:dyDescent="0.15">
      <c r="A50" s="138" t="s">
        <v>59</v>
      </c>
      <c r="B50" s="138" t="e">
        <f>NA()</f>
        <v>#N/A</v>
      </c>
      <c r="C50" s="138">
        <f>IF(ISNUMBER('実質公債費比率（分子）の構造'!K$53),'実質公債費比率（分子）の構造'!K$53,NA())</f>
        <v>632</v>
      </c>
      <c r="D50" s="138" t="e">
        <f>NA()</f>
        <v>#N/A</v>
      </c>
      <c r="E50" s="138" t="e">
        <f>NA()</f>
        <v>#N/A</v>
      </c>
      <c r="F50" s="138">
        <f>IF(ISNUMBER('実質公債費比率（分子）の構造'!L$53),'実質公債費比率（分子）の構造'!L$53,NA())</f>
        <v>409</v>
      </c>
      <c r="G50" s="138" t="e">
        <f>NA()</f>
        <v>#N/A</v>
      </c>
      <c r="H50" s="138" t="e">
        <f>NA()</f>
        <v>#N/A</v>
      </c>
      <c r="I50" s="138">
        <f>IF(ISNUMBER('実質公債費比率（分子）の構造'!M$53),'実質公債費比率（分子）の構造'!M$53,NA())</f>
        <v>358</v>
      </c>
      <c r="J50" s="138" t="e">
        <f>NA()</f>
        <v>#N/A</v>
      </c>
      <c r="K50" s="138" t="e">
        <f>NA()</f>
        <v>#N/A</v>
      </c>
      <c r="L50" s="138">
        <f>IF(ISNUMBER('実質公債費比率（分子）の構造'!N$53),'実質公債費比率（分子）の構造'!N$53,NA())</f>
        <v>584</v>
      </c>
      <c r="M50" s="138" t="e">
        <f>NA()</f>
        <v>#N/A</v>
      </c>
      <c r="N50" s="138" t="e">
        <f>NA()</f>
        <v>#N/A</v>
      </c>
      <c r="O50" s="138">
        <f>IF(ISNUMBER('実質公債費比率（分子）の構造'!O$53),'実質公債費比率（分子）の構造'!O$53,NA())</f>
        <v>416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16786</v>
      </c>
      <c r="E56" s="137"/>
      <c r="F56" s="137"/>
      <c r="G56" s="137">
        <f>'将来負担比率（分子）の構造'!J$52</f>
        <v>17478</v>
      </c>
      <c r="H56" s="137"/>
      <c r="I56" s="137"/>
      <c r="J56" s="137">
        <f>'将来負担比率（分子）の構造'!K$52</f>
        <v>17368</v>
      </c>
      <c r="K56" s="137"/>
      <c r="L56" s="137"/>
      <c r="M56" s="137">
        <f>'将来負担比率（分子）の構造'!L$52</f>
        <v>17105</v>
      </c>
      <c r="N56" s="137"/>
      <c r="O56" s="137"/>
      <c r="P56" s="137">
        <f>'将来負担比率（分子）の構造'!M$52</f>
        <v>17245</v>
      </c>
    </row>
    <row r="57" spans="1:16" x14ac:dyDescent="0.15">
      <c r="A57" s="137" t="s">
        <v>36</v>
      </c>
      <c r="B57" s="137"/>
      <c r="C57" s="137"/>
      <c r="D57" s="137">
        <f>'将来負担比率（分子）の構造'!I$51</f>
        <v>5610</v>
      </c>
      <c r="E57" s="137"/>
      <c r="F57" s="137"/>
      <c r="G57" s="137">
        <f>'将来負担比率（分子）の構造'!J$51</f>
        <v>5556</v>
      </c>
      <c r="H57" s="137"/>
      <c r="I57" s="137"/>
      <c r="J57" s="137">
        <f>'将来負担比率（分子）の構造'!K$51</f>
        <v>5707</v>
      </c>
      <c r="K57" s="137"/>
      <c r="L57" s="137"/>
      <c r="M57" s="137">
        <f>'将来負担比率（分子）の構造'!L$51</f>
        <v>5598</v>
      </c>
      <c r="N57" s="137"/>
      <c r="O57" s="137"/>
      <c r="P57" s="137">
        <f>'将来負担比率（分子）の構造'!M$51</f>
        <v>5734</v>
      </c>
    </row>
    <row r="58" spans="1:16" x14ac:dyDescent="0.15">
      <c r="A58" s="137" t="s">
        <v>35</v>
      </c>
      <c r="B58" s="137"/>
      <c r="C58" s="137"/>
      <c r="D58" s="137">
        <f>'将来負担比率（分子）の構造'!I$50</f>
        <v>4148</v>
      </c>
      <c r="E58" s="137"/>
      <c r="F58" s="137"/>
      <c r="G58" s="137">
        <f>'将来負担比率（分子）の構造'!J$50</f>
        <v>4128</v>
      </c>
      <c r="H58" s="137"/>
      <c r="I58" s="137"/>
      <c r="J58" s="137">
        <f>'将来負担比率（分子）の構造'!K$50</f>
        <v>4421</v>
      </c>
      <c r="K58" s="137"/>
      <c r="L58" s="137"/>
      <c r="M58" s="137">
        <f>'将来負担比率（分子）の構造'!L$50</f>
        <v>4445</v>
      </c>
      <c r="N58" s="137"/>
      <c r="O58" s="137"/>
      <c r="P58" s="137">
        <f>'将来負担比率（分子）の構造'!M$50</f>
        <v>4478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1271</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2466</v>
      </c>
      <c r="C62" s="137"/>
      <c r="D62" s="137"/>
      <c r="E62" s="137">
        <f>'将来負担比率（分子）の構造'!J$45</f>
        <v>2579</v>
      </c>
      <c r="F62" s="137"/>
      <c r="G62" s="137"/>
      <c r="H62" s="137">
        <f>'将来負担比率（分子）の構造'!K$45</f>
        <v>2852</v>
      </c>
      <c r="I62" s="137"/>
      <c r="J62" s="137"/>
      <c r="K62" s="137">
        <f>'将来負担比率（分子）の構造'!L$45</f>
        <v>2328</v>
      </c>
      <c r="L62" s="137"/>
      <c r="M62" s="137"/>
      <c r="N62" s="137">
        <f>'将来負担比率（分子）の構造'!M$45</f>
        <v>2673</v>
      </c>
      <c r="O62" s="137"/>
      <c r="P62" s="137"/>
    </row>
    <row r="63" spans="1:16" x14ac:dyDescent="0.15">
      <c r="A63" s="137" t="s">
        <v>28</v>
      </c>
      <c r="B63" s="137">
        <f>'将来負担比率（分子）の構造'!I$44</f>
        <v>1102</v>
      </c>
      <c r="C63" s="137"/>
      <c r="D63" s="137"/>
      <c r="E63" s="137">
        <f>'将来負担比率（分子）の構造'!J$44</f>
        <v>2028</v>
      </c>
      <c r="F63" s="137"/>
      <c r="G63" s="137"/>
      <c r="H63" s="137">
        <f>'将来負担比率（分子）の構造'!K$44</f>
        <v>1747</v>
      </c>
      <c r="I63" s="137"/>
      <c r="J63" s="137"/>
      <c r="K63" s="137">
        <f>'将来負担比率（分子）の構造'!L$44</f>
        <v>1137</v>
      </c>
      <c r="L63" s="137"/>
      <c r="M63" s="137"/>
      <c r="N63" s="137">
        <f>'将来負担比率（分子）の構造'!M$44</f>
        <v>937</v>
      </c>
      <c r="O63" s="137"/>
      <c r="P63" s="137"/>
    </row>
    <row r="64" spans="1:16" x14ac:dyDescent="0.15">
      <c r="A64" s="137" t="s">
        <v>27</v>
      </c>
      <c r="B64" s="137">
        <f>'将来負担比率（分子）の構造'!I$43</f>
        <v>6550</v>
      </c>
      <c r="C64" s="137"/>
      <c r="D64" s="137"/>
      <c r="E64" s="137">
        <f>'将来負担比率（分子）の構造'!J$43</f>
        <v>6060</v>
      </c>
      <c r="F64" s="137"/>
      <c r="G64" s="137"/>
      <c r="H64" s="137">
        <f>'将来負担比率（分子）の構造'!K$43</f>
        <v>5770</v>
      </c>
      <c r="I64" s="137"/>
      <c r="J64" s="137"/>
      <c r="K64" s="137">
        <f>'将来負担比率（分子）の構造'!L$43</f>
        <v>5622</v>
      </c>
      <c r="L64" s="137"/>
      <c r="M64" s="137"/>
      <c r="N64" s="137">
        <f>'将来負担比率（分子）の構造'!M$43</f>
        <v>5726</v>
      </c>
      <c r="O64" s="137"/>
      <c r="P64" s="137"/>
    </row>
    <row r="65" spans="1:16" x14ac:dyDescent="0.15">
      <c r="A65" s="137" t="s">
        <v>26</v>
      </c>
      <c r="B65" s="137" t="str">
        <f>'将来負担比率（分子）の構造'!I$42</f>
        <v>-</v>
      </c>
      <c r="C65" s="137"/>
      <c r="D65" s="137"/>
      <c r="E65" s="137">
        <f>'将来負担比率（分子）の構造'!J$42</f>
        <v>1154</v>
      </c>
      <c r="F65" s="137"/>
      <c r="G65" s="137"/>
      <c r="H65" s="137">
        <f>'将来負担比率（分子）の構造'!K$42</f>
        <v>838</v>
      </c>
      <c r="I65" s="137"/>
      <c r="J65" s="137"/>
      <c r="K65" s="137">
        <f>'将来負担比率（分子）の構造'!L$42</f>
        <v>485</v>
      </c>
      <c r="L65" s="137"/>
      <c r="M65" s="137"/>
      <c r="N65" s="137">
        <f>'将来負担比率（分子）の構造'!M$42</f>
        <v>301</v>
      </c>
      <c r="O65" s="137"/>
      <c r="P65" s="137"/>
    </row>
    <row r="66" spans="1:16" x14ac:dyDescent="0.15">
      <c r="A66" s="137" t="s">
        <v>25</v>
      </c>
      <c r="B66" s="137">
        <f>'将来負担比率（分子）の構造'!I$41</f>
        <v>17393</v>
      </c>
      <c r="C66" s="137"/>
      <c r="D66" s="137"/>
      <c r="E66" s="137">
        <f>'将来負担比率（分子）の構造'!J$41</f>
        <v>17641</v>
      </c>
      <c r="F66" s="137"/>
      <c r="G66" s="137"/>
      <c r="H66" s="137">
        <f>'将来負担比率（分子）の構造'!K$41</f>
        <v>17781</v>
      </c>
      <c r="I66" s="137"/>
      <c r="J66" s="137"/>
      <c r="K66" s="137">
        <f>'将来負担比率（分子）の構造'!L$41</f>
        <v>17704</v>
      </c>
      <c r="L66" s="137"/>
      <c r="M66" s="137"/>
      <c r="N66" s="137">
        <f>'将来負担比率（分子）の構造'!M$41</f>
        <v>17562</v>
      </c>
      <c r="O66" s="137"/>
      <c r="P66" s="137"/>
    </row>
    <row r="67" spans="1:16" x14ac:dyDescent="0.15">
      <c r="A67" s="137" t="s">
        <v>63</v>
      </c>
      <c r="B67" s="137" t="e">
        <f>NA()</f>
        <v>#N/A</v>
      </c>
      <c r="C67" s="137">
        <f>IF(ISNUMBER('将来負担比率（分子）の構造'!I$53), IF('将来負担比率（分子）の構造'!I$53 &lt; 0, 0, '将来負担比率（分子）の構造'!I$53), NA())</f>
        <v>2237</v>
      </c>
      <c r="D67" s="137" t="e">
        <f>NA()</f>
        <v>#N/A</v>
      </c>
      <c r="E67" s="137" t="e">
        <f>NA()</f>
        <v>#N/A</v>
      </c>
      <c r="F67" s="137">
        <f>IF(ISNUMBER('将来負担比率（分子）の構造'!J$53), IF('将来負担比率（分子）の構造'!J$53 &lt; 0, 0, '将来負担比率（分子）の構造'!J$53), NA())</f>
        <v>2300</v>
      </c>
      <c r="G67" s="137" t="e">
        <f>NA()</f>
        <v>#N/A</v>
      </c>
      <c r="H67" s="137" t="e">
        <f>NA()</f>
        <v>#N/A</v>
      </c>
      <c r="I67" s="137">
        <f>IF(ISNUMBER('将来負担比率（分子）の構造'!K$53), IF('将来負担比率（分子）の構造'!K$53 &lt; 0, 0, '将来負担比率（分子）の構造'!K$53), NA())</f>
        <v>1492</v>
      </c>
      <c r="J67" s="137" t="e">
        <f>NA()</f>
        <v>#N/A</v>
      </c>
      <c r="K67" s="137" t="e">
        <f>NA()</f>
        <v>#N/A</v>
      </c>
      <c r="L67" s="137">
        <f>IF(ISNUMBER('将来負担比率（分子）の構造'!L$53), IF('将来負担比率（分子）の構造'!L$53 &lt; 0, 0, '将来負担比率（分子）の構造'!L$53), NA())</f>
        <v>128</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12313689</v>
      </c>
      <c r="S5" s="615"/>
      <c r="T5" s="615"/>
      <c r="U5" s="615"/>
      <c r="V5" s="615"/>
      <c r="W5" s="615"/>
      <c r="X5" s="615"/>
      <c r="Y5" s="616"/>
      <c r="Z5" s="617">
        <v>51.9</v>
      </c>
      <c r="AA5" s="617"/>
      <c r="AB5" s="617"/>
      <c r="AC5" s="617"/>
      <c r="AD5" s="618">
        <v>11263911</v>
      </c>
      <c r="AE5" s="618"/>
      <c r="AF5" s="618"/>
      <c r="AG5" s="618"/>
      <c r="AH5" s="618"/>
      <c r="AI5" s="618"/>
      <c r="AJ5" s="618"/>
      <c r="AK5" s="618"/>
      <c r="AL5" s="619">
        <v>80.7</v>
      </c>
      <c r="AM5" s="620"/>
      <c r="AN5" s="620"/>
      <c r="AO5" s="621"/>
      <c r="AP5" s="611" t="s">
        <v>210</v>
      </c>
      <c r="AQ5" s="612"/>
      <c r="AR5" s="612"/>
      <c r="AS5" s="612"/>
      <c r="AT5" s="612"/>
      <c r="AU5" s="612"/>
      <c r="AV5" s="612"/>
      <c r="AW5" s="612"/>
      <c r="AX5" s="612"/>
      <c r="AY5" s="612"/>
      <c r="AZ5" s="612"/>
      <c r="BA5" s="612"/>
      <c r="BB5" s="612"/>
      <c r="BC5" s="612"/>
      <c r="BD5" s="612"/>
      <c r="BE5" s="612"/>
      <c r="BF5" s="613"/>
      <c r="BG5" s="625">
        <v>11263911</v>
      </c>
      <c r="BH5" s="626"/>
      <c r="BI5" s="626"/>
      <c r="BJ5" s="626"/>
      <c r="BK5" s="626"/>
      <c r="BL5" s="626"/>
      <c r="BM5" s="626"/>
      <c r="BN5" s="627"/>
      <c r="BO5" s="628">
        <v>91.5</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172823</v>
      </c>
      <c r="S6" s="626"/>
      <c r="T6" s="626"/>
      <c r="U6" s="626"/>
      <c r="V6" s="626"/>
      <c r="W6" s="626"/>
      <c r="X6" s="626"/>
      <c r="Y6" s="627"/>
      <c r="Z6" s="628">
        <v>0.7</v>
      </c>
      <c r="AA6" s="628"/>
      <c r="AB6" s="628"/>
      <c r="AC6" s="628"/>
      <c r="AD6" s="629">
        <v>172823</v>
      </c>
      <c r="AE6" s="629"/>
      <c r="AF6" s="629"/>
      <c r="AG6" s="629"/>
      <c r="AH6" s="629"/>
      <c r="AI6" s="629"/>
      <c r="AJ6" s="629"/>
      <c r="AK6" s="629"/>
      <c r="AL6" s="630">
        <v>1.2</v>
      </c>
      <c r="AM6" s="631"/>
      <c r="AN6" s="631"/>
      <c r="AO6" s="632"/>
      <c r="AP6" s="622" t="s">
        <v>216</v>
      </c>
      <c r="AQ6" s="623"/>
      <c r="AR6" s="623"/>
      <c r="AS6" s="623"/>
      <c r="AT6" s="623"/>
      <c r="AU6" s="623"/>
      <c r="AV6" s="623"/>
      <c r="AW6" s="623"/>
      <c r="AX6" s="623"/>
      <c r="AY6" s="623"/>
      <c r="AZ6" s="623"/>
      <c r="BA6" s="623"/>
      <c r="BB6" s="623"/>
      <c r="BC6" s="623"/>
      <c r="BD6" s="623"/>
      <c r="BE6" s="623"/>
      <c r="BF6" s="624"/>
      <c r="BG6" s="625">
        <v>11263911</v>
      </c>
      <c r="BH6" s="626"/>
      <c r="BI6" s="626"/>
      <c r="BJ6" s="626"/>
      <c r="BK6" s="626"/>
      <c r="BL6" s="626"/>
      <c r="BM6" s="626"/>
      <c r="BN6" s="627"/>
      <c r="BO6" s="628">
        <v>91.5</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259241</v>
      </c>
      <c r="CS6" s="626"/>
      <c r="CT6" s="626"/>
      <c r="CU6" s="626"/>
      <c r="CV6" s="626"/>
      <c r="CW6" s="626"/>
      <c r="CX6" s="626"/>
      <c r="CY6" s="627"/>
      <c r="CZ6" s="628">
        <v>1.1000000000000001</v>
      </c>
      <c r="DA6" s="628"/>
      <c r="DB6" s="628"/>
      <c r="DC6" s="628"/>
      <c r="DD6" s="634" t="s">
        <v>211</v>
      </c>
      <c r="DE6" s="626"/>
      <c r="DF6" s="626"/>
      <c r="DG6" s="626"/>
      <c r="DH6" s="626"/>
      <c r="DI6" s="626"/>
      <c r="DJ6" s="626"/>
      <c r="DK6" s="626"/>
      <c r="DL6" s="626"/>
      <c r="DM6" s="626"/>
      <c r="DN6" s="626"/>
      <c r="DO6" s="626"/>
      <c r="DP6" s="627"/>
      <c r="DQ6" s="634">
        <v>259241</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14953</v>
      </c>
      <c r="S7" s="626"/>
      <c r="T7" s="626"/>
      <c r="U7" s="626"/>
      <c r="V7" s="626"/>
      <c r="W7" s="626"/>
      <c r="X7" s="626"/>
      <c r="Y7" s="627"/>
      <c r="Z7" s="628">
        <v>0.1</v>
      </c>
      <c r="AA7" s="628"/>
      <c r="AB7" s="628"/>
      <c r="AC7" s="628"/>
      <c r="AD7" s="629">
        <v>14953</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5968554</v>
      </c>
      <c r="BH7" s="626"/>
      <c r="BI7" s="626"/>
      <c r="BJ7" s="626"/>
      <c r="BK7" s="626"/>
      <c r="BL7" s="626"/>
      <c r="BM7" s="626"/>
      <c r="BN7" s="627"/>
      <c r="BO7" s="628">
        <v>48.5</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3095234</v>
      </c>
      <c r="CS7" s="626"/>
      <c r="CT7" s="626"/>
      <c r="CU7" s="626"/>
      <c r="CV7" s="626"/>
      <c r="CW7" s="626"/>
      <c r="CX7" s="626"/>
      <c r="CY7" s="627"/>
      <c r="CZ7" s="628">
        <v>13.5</v>
      </c>
      <c r="DA7" s="628"/>
      <c r="DB7" s="628"/>
      <c r="DC7" s="628"/>
      <c r="DD7" s="634">
        <v>213512</v>
      </c>
      <c r="DE7" s="626"/>
      <c r="DF7" s="626"/>
      <c r="DG7" s="626"/>
      <c r="DH7" s="626"/>
      <c r="DI7" s="626"/>
      <c r="DJ7" s="626"/>
      <c r="DK7" s="626"/>
      <c r="DL7" s="626"/>
      <c r="DM7" s="626"/>
      <c r="DN7" s="626"/>
      <c r="DO7" s="626"/>
      <c r="DP7" s="627"/>
      <c r="DQ7" s="634">
        <v>2606935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70546</v>
      </c>
      <c r="S8" s="626"/>
      <c r="T8" s="626"/>
      <c r="U8" s="626"/>
      <c r="V8" s="626"/>
      <c r="W8" s="626"/>
      <c r="X8" s="626"/>
      <c r="Y8" s="627"/>
      <c r="Z8" s="628">
        <v>0.3</v>
      </c>
      <c r="AA8" s="628"/>
      <c r="AB8" s="628"/>
      <c r="AC8" s="628"/>
      <c r="AD8" s="629">
        <v>70546</v>
      </c>
      <c r="AE8" s="629"/>
      <c r="AF8" s="629"/>
      <c r="AG8" s="629"/>
      <c r="AH8" s="629"/>
      <c r="AI8" s="629"/>
      <c r="AJ8" s="629"/>
      <c r="AK8" s="629"/>
      <c r="AL8" s="630">
        <v>0.5</v>
      </c>
      <c r="AM8" s="631"/>
      <c r="AN8" s="631"/>
      <c r="AO8" s="632"/>
      <c r="AP8" s="622" t="s">
        <v>222</v>
      </c>
      <c r="AQ8" s="623"/>
      <c r="AR8" s="623"/>
      <c r="AS8" s="623"/>
      <c r="AT8" s="623"/>
      <c r="AU8" s="623"/>
      <c r="AV8" s="623"/>
      <c r="AW8" s="623"/>
      <c r="AX8" s="623"/>
      <c r="AY8" s="623"/>
      <c r="AZ8" s="623"/>
      <c r="BA8" s="623"/>
      <c r="BB8" s="623"/>
      <c r="BC8" s="623"/>
      <c r="BD8" s="623"/>
      <c r="BE8" s="623"/>
      <c r="BF8" s="624"/>
      <c r="BG8" s="625">
        <v>144374</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9317691</v>
      </c>
      <c r="CS8" s="626"/>
      <c r="CT8" s="626"/>
      <c r="CU8" s="626"/>
      <c r="CV8" s="626"/>
      <c r="CW8" s="626"/>
      <c r="CX8" s="626"/>
      <c r="CY8" s="627"/>
      <c r="CZ8" s="628">
        <v>40.6</v>
      </c>
      <c r="DA8" s="628"/>
      <c r="DB8" s="628"/>
      <c r="DC8" s="628"/>
      <c r="DD8" s="634">
        <v>88940</v>
      </c>
      <c r="DE8" s="626"/>
      <c r="DF8" s="626"/>
      <c r="DG8" s="626"/>
      <c r="DH8" s="626"/>
      <c r="DI8" s="626"/>
      <c r="DJ8" s="626"/>
      <c r="DK8" s="626"/>
      <c r="DL8" s="626"/>
      <c r="DM8" s="626"/>
      <c r="DN8" s="626"/>
      <c r="DO8" s="626"/>
      <c r="DP8" s="627"/>
      <c r="DQ8" s="634">
        <v>5244984</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36436</v>
      </c>
      <c r="S9" s="626"/>
      <c r="T9" s="626"/>
      <c r="U9" s="626"/>
      <c r="V9" s="626"/>
      <c r="W9" s="626"/>
      <c r="X9" s="626"/>
      <c r="Y9" s="627"/>
      <c r="Z9" s="628">
        <v>0.2</v>
      </c>
      <c r="AA9" s="628"/>
      <c r="AB9" s="628"/>
      <c r="AC9" s="628"/>
      <c r="AD9" s="629">
        <v>36436</v>
      </c>
      <c r="AE9" s="629"/>
      <c r="AF9" s="629"/>
      <c r="AG9" s="629"/>
      <c r="AH9" s="629"/>
      <c r="AI9" s="629"/>
      <c r="AJ9" s="629"/>
      <c r="AK9" s="629"/>
      <c r="AL9" s="630">
        <v>0.3</v>
      </c>
      <c r="AM9" s="631"/>
      <c r="AN9" s="631"/>
      <c r="AO9" s="632"/>
      <c r="AP9" s="622" t="s">
        <v>225</v>
      </c>
      <c r="AQ9" s="623"/>
      <c r="AR9" s="623"/>
      <c r="AS9" s="623"/>
      <c r="AT9" s="623"/>
      <c r="AU9" s="623"/>
      <c r="AV9" s="623"/>
      <c r="AW9" s="623"/>
      <c r="AX9" s="623"/>
      <c r="AY9" s="623"/>
      <c r="AZ9" s="623"/>
      <c r="BA9" s="623"/>
      <c r="BB9" s="623"/>
      <c r="BC9" s="623"/>
      <c r="BD9" s="623"/>
      <c r="BE9" s="623"/>
      <c r="BF9" s="624"/>
      <c r="BG9" s="625">
        <v>5256210</v>
      </c>
      <c r="BH9" s="626"/>
      <c r="BI9" s="626"/>
      <c r="BJ9" s="626"/>
      <c r="BK9" s="626"/>
      <c r="BL9" s="626"/>
      <c r="BM9" s="626"/>
      <c r="BN9" s="627"/>
      <c r="BO9" s="628">
        <v>42.7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1940347</v>
      </c>
      <c r="CS9" s="626"/>
      <c r="CT9" s="626"/>
      <c r="CU9" s="626"/>
      <c r="CV9" s="626"/>
      <c r="CW9" s="626"/>
      <c r="CX9" s="626"/>
      <c r="CY9" s="627"/>
      <c r="CZ9" s="628">
        <v>8.5</v>
      </c>
      <c r="DA9" s="628"/>
      <c r="DB9" s="628"/>
      <c r="DC9" s="628"/>
      <c r="DD9" s="634">
        <v>40211</v>
      </c>
      <c r="DE9" s="626"/>
      <c r="DF9" s="626"/>
      <c r="DG9" s="626"/>
      <c r="DH9" s="626"/>
      <c r="DI9" s="626"/>
      <c r="DJ9" s="626"/>
      <c r="DK9" s="626"/>
      <c r="DL9" s="626"/>
      <c r="DM9" s="626"/>
      <c r="DN9" s="626"/>
      <c r="DO9" s="626"/>
      <c r="DP9" s="627"/>
      <c r="DQ9" s="634">
        <v>1873324</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1343846</v>
      </c>
      <c r="S10" s="626"/>
      <c r="T10" s="626"/>
      <c r="U10" s="626"/>
      <c r="V10" s="626"/>
      <c r="W10" s="626"/>
      <c r="X10" s="626"/>
      <c r="Y10" s="627"/>
      <c r="Z10" s="628">
        <v>5.7</v>
      </c>
      <c r="AA10" s="628"/>
      <c r="AB10" s="628"/>
      <c r="AC10" s="628"/>
      <c r="AD10" s="629">
        <v>1343846</v>
      </c>
      <c r="AE10" s="629"/>
      <c r="AF10" s="629"/>
      <c r="AG10" s="629"/>
      <c r="AH10" s="629"/>
      <c r="AI10" s="629"/>
      <c r="AJ10" s="629"/>
      <c r="AK10" s="629"/>
      <c r="AL10" s="630">
        <v>9.6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191636</v>
      </c>
      <c r="BH10" s="626"/>
      <c r="BI10" s="626"/>
      <c r="BJ10" s="626"/>
      <c r="BK10" s="626"/>
      <c r="BL10" s="626"/>
      <c r="BM10" s="626"/>
      <c r="BN10" s="627"/>
      <c r="BO10" s="628">
        <v>1.6</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88469</v>
      </c>
      <c r="CS10" s="626"/>
      <c r="CT10" s="626"/>
      <c r="CU10" s="626"/>
      <c r="CV10" s="626"/>
      <c r="CW10" s="626"/>
      <c r="CX10" s="626"/>
      <c r="CY10" s="627"/>
      <c r="CZ10" s="628">
        <v>0.4</v>
      </c>
      <c r="DA10" s="628"/>
      <c r="DB10" s="628"/>
      <c r="DC10" s="628"/>
      <c r="DD10" s="634">
        <v>3532</v>
      </c>
      <c r="DE10" s="626"/>
      <c r="DF10" s="626"/>
      <c r="DG10" s="626"/>
      <c r="DH10" s="626"/>
      <c r="DI10" s="626"/>
      <c r="DJ10" s="626"/>
      <c r="DK10" s="626"/>
      <c r="DL10" s="626"/>
      <c r="DM10" s="626"/>
      <c r="DN10" s="626"/>
      <c r="DO10" s="626"/>
      <c r="DP10" s="627"/>
      <c r="DQ10" s="634">
        <v>88405</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19165</v>
      </c>
      <c r="S11" s="626"/>
      <c r="T11" s="626"/>
      <c r="U11" s="626"/>
      <c r="V11" s="626"/>
      <c r="W11" s="626"/>
      <c r="X11" s="626"/>
      <c r="Y11" s="627"/>
      <c r="Z11" s="628">
        <v>0.1</v>
      </c>
      <c r="AA11" s="628"/>
      <c r="AB11" s="628"/>
      <c r="AC11" s="628"/>
      <c r="AD11" s="629">
        <v>19165</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376334</v>
      </c>
      <c r="BH11" s="626"/>
      <c r="BI11" s="626"/>
      <c r="BJ11" s="626"/>
      <c r="BK11" s="626"/>
      <c r="BL11" s="626"/>
      <c r="BM11" s="626"/>
      <c r="BN11" s="627"/>
      <c r="BO11" s="628">
        <v>3.1</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112131</v>
      </c>
      <c r="CS11" s="626"/>
      <c r="CT11" s="626"/>
      <c r="CU11" s="626"/>
      <c r="CV11" s="626"/>
      <c r="CW11" s="626"/>
      <c r="CX11" s="626"/>
      <c r="CY11" s="627"/>
      <c r="CZ11" s="628">
        <v>0.5</v>
      </c>
      <c r="DA11" s="628"/>
      <c r="DB11" s="628"/>
      <c r="DC11" s="628"/>
      <c r="DD11" s="634">
        <v>34192</v>
      </c>
      <c r="DE11" s="626"/>
      <c r="DF11" s="626"/>
      <c r="DG11" s="626"/>
      <c r="DH11" s="626"/>
      <c r="DI11" s="626"/>
      <c r="DJ11" s="626"/>
      <c r="DK11" s="626"/>
      <c r="DL11" s="626"/>
      <c r="DM11" s="626"/>
      <c r="DN11" s="626"/>
      <c r="DO11" s="626"/>
      <c r="DP11" s="627"/>
      <c r="DQ11" s="634">
        <v>95148</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4701674</v>
      </c>
      <c r="BH12" s="626"/>
      <c r="BI12" s="626"/>
      <c r="BJ12" s="626"/>
      <c r="BK12" s="626"/>
      <c r="BL12" s="626"/>
      <c r="BM12" s="626"/>
      <c r="BN12" s="627"/>
      <c r="BO12" s="628">
        <v>38.200000000000003</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256257</v>
      </c>
      <c r="CS12" s="626"/>
      <c r="CT12" s="626"/>
      <c r="CU12" s="626"/>
      <c r="CV12" s="626"/>
      <c r="CW12" s="626"/>
      <c r="CX12" s="626"/>
      <c r="CY12" s="627"/>
      <c r="CZ12" s="628">
        <v>1.1000000000000001</v>
      </c>
      <c r="DA12" s="628"/>
      <c r="DB12" s="628"/>
      <c r="DC12" s="628"/>
      <c r="DD12" s="634" t="s">
        <v>112</v>
      </c>
      <c r="DE12" s="626"/>
      <c r="DF12" s="626"/>
      <c r="DG12" s="626"/>
      <c r="DH12" s="626"/>
      <c r="DI12" s="626"/>
      <c r="DJ12" s="626"/>
      <c r="DK12" s="626"/>
      <c r="DL12" s="626"/>
      <c r="DM12" s="626"/>
      <c r="DN12" s="626"/>
      <c r="DO12" s="626"/>
      <c r="DP12" s="627"/>
      <c r="DQ12" s="634">
        <v>255042</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74044</v>
      </c>
      <c r="S13" s="626"/>
      <c r="T13" s="626"/>
      <c r="U13" s="626"/>
      <c r="V13" s="626"/>
      <c r="W13" s="626"/>
      <c r="X13" s="626"/>
      <c r="Y13" s="627"/>
      <c r="Z13" s="628">
        <v>0.3</v>
      </c>
      <c r="AA13" s="628"/>
      <c r="AB13" s="628"/>
      <c r="AC13" s="628"/>
      <c r="AD13" s="629">
        <v>74044</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4689849</v>
      </c>
      <c r="BH13" s="626"/>
      <c r="BI13" s="626"/>
      <c r="BJ13" s="626"/>
      <c r="BK13" s="626"/>
      <c r="BL13" s="626"/>
      <c r="BM13" s="626"/>
      <c r="BN13" s="627"/>
      <c r="BO13" s="628">
        <v>38.1</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2830621</v>
      </c>
      <c r="CS13" s="626"/>
      <c r="CT13" s="626"/>
      <c r="CU13" s="626"/>
      <c r="CV13" s="626"/>
      <c r="CW13" s="626"/>
      <c r="CX13" s="626"/>
      <c r="CY13" s="627"/>
      <c r="CZ13" s="628">
        <v>12.3</v>
      </c>
      <c r="DA13" s="628"/>
      <c r="DB13" s="628"/>
      <c r="DC13" s="628"/>
      <c r="DD13" s="634">
        <v>1575775</v>
      </c>
      <c r="DE13" s="626"/>
      <c r="DF13" s="626"/>
      <c r="DG13" s="626"/>
      <c r="DH13" s="626"/>
      <c r="DI13" s="626"/>
      <c r="DJ13" s="626"/>
      <c r="DK13" s="626"/>
      <c r="DL13" s="626"/>
      <c r="DM13" s="626"/>
      <c r="DN13" s="626"/>
      <c r="DO13" s="626"/>
      <c r="DP13" s="627"/>
      <c r="DQ13" s="634">
        <v>1822842</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124884</v>
      </c>
      <c r="BH14" s="626"/>
      <c r="BI14" s="626"/>
      <c r="BJ14" s="626"/>
      <c r="BK14" s="626"/>
      <c r="BL14" s="626"/>
      <c r="BM14" s="626"/>
      <c r="BN14" s="627"/>
      <c r="BO14" s="628">
        <v>1</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826484</v>
      </c>
      <c r="CS14" s="626"/>
      <c r="CT14" s="626"/>
      <c r="CU14" s="626"/>
      <c r="CV14" s="626"/>
      <c r="CW14" s="626"/>
      <c r="CX14" s="626"/>
      <c r="CY14" s="627"/>
      <c r="CZ14" s="628">
        <v>3.6</v>
      </c>
      <c r="DA14" s="628"/>
      <c r="DB14" s="628"/>
      <c r="DC14" s="628"/>
      <c r="DD14" s="634">
        <v>62448</v>
      </c>
      <c r="DE14" s="626"/>
      <c r="DF14" s="626"/>
      <c r="DG14" s="626"/>
      <c r="DH14" s="626"/>
      <c r="DI14" s="626"/>
      <c r="DJ14" s="626"/>
      <c r="DK14" s="626"/>
      <c r="DL14" s="626"/>
      <c r="DM14" s="626"/>
      <c r="DN14" s="626"/>
      <c r="DO14" s="626"/>
      <c r="DP14" s="627"/>
      <c r="DQ14" s="634">
        <v>780210</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69978</v>
      </c>
      <c r="S15" s="626"/>
      <c r="T15" s="626"/>
      <c r="U15" s="626"/>
      <c r="V15" s="626"/>
      <c r="W15" s="626"/>
      <c r="X15" s="626"/>
      <c r="Y15" s="627"/>
      <c r="Z15" s="628">
        <v>0.3</v>
      </c>
      <c r="AA15" s="628"/>
      <c r="AB15" s="628"/>
      <c r="AC15" s="628"/>
      <c r="AD15" s="629">
        <v>69978</v>
      </c>
      <c r="AE15" s="629"/>
      <c r="AF15" s="629"/>
      <c r="AG15" s="629"/>
      <c r="AH15" s="629"/>
      <c r="AI15" s="629"/>
      <c r="AJ15" s="629"/>
      <c r="AK15" s="629"/>
      <c r="AL15" s="630">
        <v>0.5</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468799</v>
      </c>
      <c r="BH15" s="626"/>
      <c r="BI15" s="626"/>
      <c r="BJ15" s="626"/>
      <c r="BK15" s="626"/>
      <c r="BL15" s="626"/>
      <c r="BM15" s="626"/>
      <c r="BN15" s="627"/>
      <c r="BO15" s="628">
        <v>3.8</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2468553</v>
      </c>
      <c r="CS15" s="626"/>
      <c r="CT15" s="626"/>
      <c r="CU15" s="626"/>
      <c r="CV15" s="626"/>
      <c r="CW15" s="626"/>
      <c r="CX15" s="626"/>
      <c r="CY15" s="627"/>
      <c r="CZ15" s="628">
        <v>10.8</v>
      </c>
      <c r="DA15" s="628"/>
      <c r="DB15" s="628"/>
      <c r="DC15" s="628"/>
      <c r="DD15" s="634">
        <v>430560</v>
      </c>
      <c r="DE15" s="626"/>
      <c r="DF15" s="626"/>
      <c r="DG15" s="626"/>
      <c r="DH15" s="626"/>
      <c r="DI15" s="626"/>
      <c r="DJ15" s="626"/>
      <c r="DK15" s="626"/>
      <c r="DL15" s="626"/>
      <c r="DM15" s="626"/>
      <c r="DN15" s="626"/>
      <c r="DO15" s="626"/>
      <c r="DP15" s="627"/>
      <c r="DQ15" s="634">
        <v>1721791</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916792</v>
      </c>
      <c r="S16" s="626"/>
      <c r="T16" s="626"/>
      <c r="U16" s="626"/>
      <c r="V16" s="626"/>
      <c r="W16" s="626"/>
      <c r="X16" s="626"/>
      <c r="Y16" s="627"/>
      <c r="Z16" s="628">
        <v>3.9</v>
      </c>
      <c r="AA16" s="628"/>
      <c r="AB16" s="628"/>
      <c r="AC16" s="628"/>
      <c r="AD16" s="629">
        <v>733180</v>
      </c>
      <c r="AE16" s="629"/>
      <c r="AF16" s="629"/>
      <c r="AG16" s="629"/>
      <c r="AH16" s="629"/>
      <c r="AI16" s="629"/>
      <c r="AJ16" s="629"/>
      <c r="AK16" s="629"/>
      <c r="AL16" s="630">
        <v>5.3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733180</v>
      </c>
      <c r="S17" s="626"/>
      <c r="T17" s="626"/>
      <c r="U17" s="626"/>
      <c r="V17" s="626"/>
      <c r="W17" s="626"/>
      <c r="X17" s="626"/>
      <c r="Y17" s="627"/>
      <c r="Z17" s="628">
        <v>3.1</v>
      </c>
      <c r="AA17" s="628"/>
      <c r="AB17" s="628"/>
      <c r="AC17" s="628"/>
      <c r="AD17" s="629">
        <v>733180</v>
      </c>
      <c r="AE17" s="629"/>
      <c r="AF17" s="629"/>
      <c r="AG17" s="629"/>
      <c r="AH17" s="629"/>
      <c r="AI17" s="629"/>
      <c r="AJ17" s="629"/>
      <c r="AK17" s="629"/>
      <c r="AL17" s="630">
        <v>5.3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1749022</v>
      </c>
      <c r="CS17" s="626"/>
      <c r="CT17" s="626"/>
      <c r="CU17" s="626"/>
      <c r="CV17" s="626"/>
      <c r="CW17" s="626"/>
      <c r="CX17" s="626"/>
      <c r="CY17" s="627"/>
      <c r="CZ17" s="628">
        <v>7.6</v>
      </c>
      <c r="DA17" s="628"/>
      <c r="DB17" s="628"/>
      <c r="DC17" s="628"/>
      <c r="DD17" s="634" t="s">
        <v>112</v>
      </c>
      <c r="DE17" s="626"/>
      <c r="DF17" s="626"/>
      <c r="DG17" s="626"/>
      <c r="DH17" s="626"/>
      <c r="DI17" s="626"/>
      <c r="DJ17" s="626"/>
      <c r="DK17" s="626"/>
      <c r="DL17" s="626"/>
      <c r="DM17" s="626"/>
      <c r="DN17" s="626"/>
      <c r="DO17" s="626"/>
      <c r="DP17" s="627"/>
      <c r="DQ17" s="634">
        <v>1746874</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183612</v>
      </c>
      <c r="S18" s="626"/>
      <c r="T18" s="626"/>
      <c r="U18" s="626"/>
      <c r="V18" s="626"/>
      <c r="W18" s="626"/>
      <c r="X18" s="626"/>
      <c r="Y18" s="627"/>
      <c r="Z18" s="628">
        <v>0.8</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1049778</v>
      </c>
      <c r="BH19" s="626"/>
      <c r="BI19" s="626"/>
      <c r="BJ19" s="626"/>
      <c r="BK19" s="626"/>
      <c r="BL19" s="626"/>
      <c r="BM19" s="626"/>
      <c r="BN19" s="627"/>
      <c r="BO19" s="628">
        <v>8.5</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15032272</v>
      </c>
      <c r="S20" s="626"/>
      <c r="T20" s="626"/>
      <c r="U20" s="626"/>
      <c r="V20" s="626"/>
      <c r="W20" s="626"/>
      <c r="X20" s="626"/>
      <c r="Y20" s="627"/>
      <c r="Z20" s="628">
        <v>63.4</v>
      </c>
      <c r="AA20" s="628"/>
      <c r="AB20" s="628"/>
      <c r="AC20" s="628"/>
      <c r="AD20" s="629">
        <v>13798882</v>
      </c>
      <c r="AE20" s="629"/>
      <c r="AF20" s="629"/>
      <c r="AG20" s="629"/>
      <c r="AH20" s="629"/>
      <c r="AI20" s="629"/>
      <c r="AJ20" s="629"/>
      <c r="AK20" s="629"/>
      <c r="AL20" s="630">
        <v>98.9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1049778</v>
      </c>
      <c r="BH20" s="626"/>
      <c r="BI20" s="626"/>
      <c r="BJ20" s="626"/>
      <c r="BK20" s="626"/>
      <c r="BL20" s="626"/>
      <c r="BM20" s="626"/>
      <c r="BN20" s="627"/>
      <c r="BO20" s="628">
        <v>8.5</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22944050</v>
      </c>
      <c r="CS20" s="626"/>
      <c r="CT20" s="626"/>
      <c r="CU20" s="626"/>
      <c r="CV20" s="626"/>
      <c r="CW20" s="626"/>
      <c r="CX20" s="626"/>
      <c r="CY20" s="627"/>
      <c r="CZ20" s="628">
        <v>100</v>
      </c>
      <c r="DA20" s="628"/>
      <c r="DB20" s="628"/>
      <c r="DC20" s="628"/>
      <c r="DD20" s="634">
        <v>2449170</v>
      </c>
      <c r="DE20" s="626"/>
      <c r="DF20" s="626"/>
      <c r="DG20" s="626"/>
      <c r="DH20" s="626"/>
      <c r="DI20" s="626"/>
      <c r="DJ20" s="626"/>
      <c r="DK20" s="626"/>
      <c r="DL20" s="626"/>
      <c r="DM20" s="626"/>
      <c r="DN20" s="626"/>
      <c r="DO20" s="626"/>
      <c r="DP20" s="627"/>
      <c r="DQ20" s="634">
        <v>16494796</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13451</v>
      </c>
      <c r="S21" s="626"/>
      <c r="T21" s="626"/>
      <c r="U21" s="626"/>
      <c r="V21" s="626"/>
      <c r="W21" s="626"/>
      <c r="X21" s="626"/>
      <c r="Y21" s="627"/>
      <c r="Z21" s="628">
        <v>0.1</v>
      </c>
      <c r="AA21" s="628"/>
      <c r="AB21" s="628"/>
      <c r="AC21" s="628"/>
      <c r="AD21" s="629">
        <v>13451</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75068</v>
      </c>
      <c r="S22" s="626"/>
      <c r="T22" s="626"/>
      <c r="U22" s="626"/>
      <c r="V22" s="626"/>
      <c r="W22" s="626"/>
      <c r="X22" s="626"/>
      <c r="Y22" s="627"/>
      <c r="Z22" s="628">
        <v>0.3</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449920</v>
      </c>
      <c r="S23" s="626"/>
      <c r="T23" s="626"/>
      <c r="U23" s="626"/>
      <c r="V23" s="626"/>
      <c r="W23" s="626"/>
      <c r="X23" s="626"/>
      <c r="Y23" s="627"/>
      <c r="Z23" s="628">
        <v>1.9</v>
      </c>
      <c r="AA23" s="628"/>
      <c r="AB23" s="628"/>
      <c r="AC23" s="628"/>
      <c r="AD23" s="629">
        <v>53935</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1049778</v>
      </c>
      <c r="BH23" s="626"/>
      <c r="BI23" s="626"/>
      <c r="BJ23" s="626"/>
      <c r="BK23" s="626"/>
      <c r="BL23" s="626"/>
      <c r="BM23" s="626"/>
      <c r="BN23" s="627"/>
      <c r="BO23" s="628">
        <v>8.5</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53335</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11092630</v>
      </c>
      <c r="CS24" s="615"/>
      <c r="CT24" s="615"/>
      <c r="CU24" s="615"/>
      <c r="CV24" s="615"/>
      <c r="CW24" s="615"/>
      <c r="CX24" s="615"/>
      <c r="CY24" s="616"/>
      <c r="CZ24" s="652">
        <v>48.3</v>
      </c>
      <c r="DA24" s="653"/>
      <c r="DB24" s="653"/>
      <c r="DC24" s="654"/>
      <c r="DD24" s="651">
        <v>7456134</v>
      </c>
      <c r="DE24" s="615"/>
      <c r="DF24" s="615"/>
      <c r="DG24" s="615"/>
      <c r="DH24" s="615"/>
      <c r="DI24" s="615"/>
      <c r="DJ24" s="615"/>
      <c r="DK24" s="616"/>
      <c r="DL24" s="651">
        <v>7434582</v>
      </c>
      <c r="DM24" s="615"/>
      <c r="DN24" s="615"/>
      <c r="DO24" s="615"/>
      <c r="DP24" s="615"/>
      <c r="DQ24" s="615"/>
      <c r="DR24" s="615"/>
      <c r="DS24" s="615"/>
      <c r="DT24" s="615"/>
      <c r="DU24" s="615"/>
      <c r="DV24" s="616"/>
      <c r="DW24" s="619">
        <v>51.1</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2986590</v>
      </c>
      <c r="S25" s="626"/>
      <c r="T25" s="626"/>
      <c r="U25" s="626"/>
      <c r="V25" s="626"/>
      <c r="W25" s="626"/>
      <c r="X25" s="626"/>
      <c r="Y25" s="627"/>
      <c r="Z25" s="628">
        <v>12.6</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4534345</v>
      </c>
      <c r="CS25" s="657"/>
      <c r="CT25" s="657"/>
      <c r="CU25" s="657"/>
      <c r="CV25" s="657"/>
      <c r="CW25" s="657"/>
      <c r="CX25" s="657"/>
      <c r="CY25" s="658"/>
      <c r="CZ25" s="659">
        <v>19.8</v>
      </c>
      <c r="DA25" s="660"/>
      <c r="DB25" s="660"/>
      <c r="DC25" s="661"/>
      <c r="DD25" s="634">
        <v>4014921</v>
      </c>
      <c r="DE25" s="657"/>
      <c r="DF25" s="657"/>
      <c r="DG25" s="657"/>
      <c r="DH25" s="657"/>
      <c r="DI25" s="657"/>
      <c r="DJ25" s="657"/>
      <c r="DK25" s="658"/>
      <c r="DL25" s="634">
        <v>4001537</v>
      </c>
      <c r="DM25" s="657"/>
      <c r="DN25" s="657"/>
      <c r="DO25" s="657"/>
      <c r="DP25" s="657"/>
      <c r="DQ25" s="657"/>
      <c r="DR25" s="657"/>
      <c r="DS25" s="657"/>
      <c r="DT25" s="657"/>
      <c r="DU25" s="657"/>
      <c r="DV25" s="658"/>
      <c r="DW25" s="630">
        <v>27.5</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3051429</v>
      </c>
      <c r="CS26" s="626"/>
      <c r="CT26" s="626"/>
      <c r="CU26" s="626"/>
      <c r="CV26" s="626"/>
      <c r="CW26" s="626"/>
      <c r="CX26" s="626"/>
      <c r="CY26" s="627"/>
      <c r="CZ26" s="659">
        <v>13.3</v>
      </c>
      <c r="DA26" s="660"/>
      <c r="DB26" s="660"/>
      <c r="DC26" s="661"/>
      <c r="DD26" s="634">
        <v>2570011</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1310112</v>
      </c>
      <c r="S27" s="626"/>
      <c r="T27" s="626"/>
      <c r="U27" s="626"/>
      <c r="V27" s="626"/>
      <c r="W27" s="626"/>
      <c r="X27" s="626"/>
      <c r="Y27" s="627"/>
      <c r="Z27" s="628">
        <v>5.5</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12313689</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4809263</v>
      </c>
      <c r="CS27" s="657"/>
      <c r="CT27" s="657"/>
      <c r="CU27" s="657"/>
      <c r="CV27" s="657"/>
      <c r="CW27" s="657"/>
      <c r="CX27" s="657"/>
      <c r="CY27" s="658"/>
      <c r="CZ27" s="659">
        <v>21</v>
      </c>
      <c r="DA27" s="660"/>
      <c r="DB27" s="660"/>
      <c r="DC27" s="661"/>
      <c r="DD27" s="634">
        <v>1694339</v>
      </c>
      <c r="DE27" s="657"/>
      <c r="DF27" s="657"/>
      <c r="DG27" s="657"/>
      <c r="DH27" s="657"/>
      <c r="DI27" s="657"/>
      <c r="DJ27" s="657"/>
      <c r="DK27" s="658"/>
      <c r="DL27" s="634">
        <v>1686401</v>
      </c>
      <c r="DM27" s="657"/>
      <c r="DN27" s="657"/>
      <c r="DO27" s="657"/>
      <c r="DP27" s="657"/>
      <c r="DQ27" s="657"/>
      <c r="DR27" s="657"/>
      <c r="DS27" s="657"/>
      <c r="DT27" s="657"/>
      <c r="DU27" s="657"/>
      <c r="DV27" s="658"/>
      <c r="DW27" s="630">
        <v>11.6</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75763</v>
      </c>
      <c r="S28" s="626"/>
      <c r="T28" s="626"/>
      <c r="U28" s="626"/>
      <c r="V28" s="626"/>
      <c r="W28" s="626"/>
      <c r="X28" s="626"/>
      <c r="Y28" s="627"/>
      <c r="Z28" s="628">
        <v>0.3</v>
      </c>
      <c r="AA28" s="628"/>
      <c r="AB28" s="628"/>
      <c r="AC28" s="628"/>
      <c r="AD28" s="629">
        <v>27398</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1749022</v>
      </c>
      <c r="CS28" s="626"/>
      <c r="CT28" s="626"/>
      <c r="CU28" s="626"/>
      <c r="CV28" s="626"/>
      <c r="CW28" s="626"/>
      <c r="CX28" s="626"/>
      <c r="CY28" s="627"/>
      <c r="CZ28" s="659">
        <v>7.6</v>
      </c>
      <c r="DA28" s="660"/>
      <c r="DB28" s="660"/>
      <c r="DC28" s="661"/>
      <c r="DD28" s="634">
        <v>1746874</v>
      </c>
      <c r="DE28" s="626"/>
      <c r="DF28" s="626"/>
      <c r="DG28" s="626"/>
      <c r="DH28" s="626"/>
      <c r="DI28" s="626"/>
      <c r="DJ28" s="626"/>
      <c r="DK28" s="627"/>
      <c r="DL28" s="634">
        <v>1746644</v>
      </c>
      <c r="DM28" s="626"/>
      <c r="DN28" s="626"/>
      <c r="DO28" s="626"/>
      <c r="DP28" s="626"/>
      <c r="DQ28" s="626"/>
      <c r="DR28" s="626"/>
      <c r="DS28" s="626"/>
      <c r="DT28" s="626"/>
      <c r="DU28" s="626"/>
      <c r="DV28" s="627"/>
      <c r="DW28" s="630">
        <v>12</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3843</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1749022</v>
      </c>
      <c r="CS29" s="657"/>
      <c r="CT29" s="657"/>
      <c r="CU29" s="657"/>
      <c r="CV29" s="657"/>
      <c r="CW29" s="657"/>
      <c r="CX29" s="657"/>
      <c r="CY29" s="658"/>
      <c r="CZ29" s="659">
        <v>7.6</v>
      </c>
      <c r="DA29" s="660"/>
      <c r="DB29" s="660"/>
      <c r="DC29" s="661"/>
      <c r="DD29" s="634">
        <v>1746874</v>
      </c>
      <c r="DE29" s="657"/>
      <c r="DF29" s="657"/>
      <c r="DG29" s="657"/>
      <c r="DH29" s="657"/>
      <c r="DI29" s="657"/>
      <c r="DJ29" s="657"/>
      <c r="DK29" s="658"/>
      <c r="DL29" s="634">
        <v>1746644</v>
      </c>
      <c r="DM29" s="657"/>
      <c r="DN29" s="657"/>
      <c r="DO29" s="657"/>
      <c r="DP29" s="657"/>
      <c r="DQ29" s="657"/>
      <c r="DR29" s="657"/>
      <c r="DS29" s="657"/>
      <c r="DT29" s="657"/>
      <c r="DU29" s="657"/>
      <c r="DV29" s="658"/>
      <c r="DW29" s="630">
        <v>12</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548141</v>
      </c>
      <c r="S30" s="626"/>
      <c r="T30" s="626"/>
      <c r="U30" s="626"/>
      <c r="V30" s="626"/>
      <c r="W30" s="626"/>
      <c r="X30" s="626"/>
      <c r="Y30" s="627"/>
      <c r="Z30" s="628">
        <v>2.2999999999999998</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99.2</v>
      </c>
      <c r="BH30" s="684"/>
      <c r="BI30" s="684"/>
      <c r="BJ30" s="684"/>
      <c r="BK30" s="684"/>
      <c r="BL30" s="684"/>
      <c r="BM30" s="620">
        <v>97.3</v>
      </c>
      <c r="BN30" s="684"/>
      <c r="BO30" s="684"/>
      <c r="BP30" s="684"/>
      <c r="BQ30" s="685"/>
      <c r="BR30" s="683">
        <v>99.1</v>
      </c>
      <c r="BS30" s="684"/>
      <c r="BT30" s="684"/>
      <c r="BU30" s="684"/>
      <c r="BV30" s="684"/>
      <c r="BW30" s="684"/>
      <c r="BX30" s="620">
        <v>96.6</v>
      </c>
      <c r="BY30" s="684"/>
      <c r="BZ30" s="684"/>
      <c r="CA30" s="684"/>
      <c r="CB30" s="685"/>
      <c r="CD30" s="688"/>
      <c r="CE30" s="689"/>
      <c r="CF30" s="639" t="s">
        <v>293</v>
      </c>
      <c r="CG30" s="640"/>
      <c r="CH30" s="640"/>
      <c r="CI30" s="640"/>
      <c r="CJ30" s="640"/>
      <c r="CK30" s="640"/>
      <c r="CL30" s="640"/>
      <c r="CM30" s="640"/>
      <c r="CN30" s="640"/>
      <c r="CO30" s="640"/>
      <c r="CP30" s="640"/>
      <c r="CQ30" s="641"/>
      <c r="CR30" s="625">
        <v>1580834</v>
      </c>
      <c r="CS30" s="626"/>
      <c r="CT30" s="626"/>
      <c r="CU30" s="626"/>
      <c r="CV30" s="626"/>
      <c r="CW30" s="626"/>
      <c r="CX30" s="626"/>
      <c r="CY30" s="627"/>
      <c r="CZ30" s="659">
        <v>6.9</v>
      </c>
      <c r="DA30" s="660"/>
      <c r="DB30" s="660"/>
      <c r="DC30" s="661"/>
      <c r="DD30" s="634">
        <v>1578686</v>
      </c>
      <c r="DE30" s="626"/>
      <c r="DF30" s="626"/>
      <c r="DG30" s="626"/>
      <c r="DH30" s="626"/>
      <c r="DI30" s="626"/>
      <c r="DJ30" s="626"/>
      <c r="DK30" s="627"/>
      <c r="DL30" s="634">
        <v>1578456</v>
      </c>
      <c r="DM30" s="626"/>
      <c r="DN30" s="626"/>
      <c r="DO30" s="626"/>
      <c r="DP30" s="626"/>
      <c r="DQ30" s="626"/>
      <c r="DR30" s="626"/>
      <c r="DS30" s="626"/>
      <c r="DT30" s="626"/>
      <c r="DU30" s="626"/>
      <c r="DV30" s="627"/>
      <c r="DW30" s="630">
        <v>10.9</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954748</v>
      </c>
      <c r="S31" s="626"/>
      <c r="T31" s="626"/>
      <c r="U31" s="626"/>
      <c r="V31" s="626"/>
      <c r="W31" s="626"/>
      <c r="X31" s="626"/>
      <c r="Y31" s="627"/>
      <c r="Z31" s="628">
        <v>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96.6</v>
      </c>
      <c r="BN31" s="681"/>
      <c r="BO31" s="681"/>
      <c r="BP31" s="681"/>
      <c r="BQ31" s="682"/>
      <c r="BR31" s="680">
        <v>99.1</v>
      </c>
      <c r="BS31" s="657"/>
      <c r="BT31" s="657"/>
      <c r="BU31" s="657"/>
      <c r="BV31" s="657"/>
      <c r="BW31" s="657"/>
      <c r="BX31" s="631">
        <v>96</v>
      </c>
      <c r="BY31" s="681"/>
      <c r="BZ31" s="681"/>
      <c r="CA31" s="681"/>
      <c r="CB31" s="682"/>
      <c r="CD31" s="688"/>
      <c r="CE31" s="689"/>
      <c r="CF31" s="639" t="s">
        <v>297</v>
      </c>
      <c r="CG31" s="640"/>
      <c r="CH31" s="640"/>
      <c r="CI31" s="640"/>
      <c r="CJ31" s="640"/>
      <c r="CK31" s="640"/>
      <c r="CL31" s="640"/>
      <c r="CM31" s="640"/>
      <c r="CN31" s="640"/>
      <c r="CO31" s="640"/>
      <c r="CP31" s="640"/>
      <c r="CQ31" s="641"/>
      <c r="CR31" s="625">
        <v>168188</v>
      </c>
      <c r="CS31" s="657"/>
      <c r="CT31" s="657"/>
      <c r="CU31" s="657"/>
      <c r="CV31" s="657"/>
      <c r="CW31" s="657"/>
      <c r="CX31" s="657"/>
      <c r="CY31" s="658"/>
      <c r="CZ31" s="659">
        <v>0.7</v>
      </c>
      <c r="DA31" s="660"/>
      <c r="DB31" s="660"/>
      <c r="DC31" s="661"/>
      <c r="DD31" s="634">
        <v>168188</v>
      </c>
      <c r="DE31" s="657"/>
      <c r="DF31" s="657"/>
      <c r="DG31" s="657"/>
      <c r="DH31" s="657"/>
      <c r="DI31" s="657"/>
      <c r="DJ31" s="657"/>
      <c r="DK31" s="658"/>
      <c r="DL31" s="634">
        <v>168188</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771325</v>
      </c>
      <c r="S32" s="626"/>
      <c r="T32" s="626"/>
      <c r="U32" s="626"/>
      <c r="V32" s="626"/>
      <c r="W32" s="626"/>
      <c r="X32" s="626"/>
      <c r="Y32" s="627"/>
      <c r="Z32" s="628">
        <v>3.3</v>
      </c>
      <c r="AA32" s="628"/>
      <c r="AB32" s="628"/>
      <c r="AC32" s="628"/>
      <c r="AD32" s="629">
        <v>59257</v>
      </c>
      <c r="AE32" s="629"/>
      <c r="AF32" s="629"/>
      <c r="AG32" s="629"/>
      <c r="AH32" s="629"/>
      <c r="AI32" s="629"/>
      <c r="AJ32" s="629"/>
      <c r="AK32" s="629"/>
      <c r="AL32" s="630">
        <v>0.4</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99.3</v>
      </c>
      <c r="BH32" s="693"/>
      <c r="BI32" s="693"/>
      <c r="BJ32" s="693"/>
      <c r="BK32" s="693"/>
      <c r="BL32" s="693"/>
      <c r="BM32" s="694">
        <v>97.8</v>
      </c>
      <c r="BN32" s="693"/>
      <c r="BO32" s="693"/>
      <c r="BP32" s="693"/>
      <c r="BQ32" s="695"/>
      <c r="BR32" s="692">
        <v>99.1</v>
      </c>
      <c r="BS32" s="693"/>
      <c r="BT32" s="693"/>
      <c r="BU32" s="693"/>
      <c r="BV32" s="693"/>
      <c r="BW32" s="693"/>
      <c r="BX32" s="694">
        <v>96.9</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1438100</v>
      </c>
      <c r="S33" s="626"/>
      <c r="T33" s="626"/>
      <c r="U33" s="626"/>
      <c r="V33" s="626"/>
      <c r="W33" s="626"/>
      <c r="X33" s="626"/>
      <c r="Y33" s="627"/>
      <c r="Z33" s="628">
        <v>6.1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9402250</v>
      </c>
      <c r="CS33" s="657"/>
      <c r="CT33" s="657"/>
      <c r="CU33" s="657"/>
      <c r="CV33" s="657"/>
      <c r="CW33" s="657"/>
      <c r="CX33" s="657"/>
      <c r="CY33" s="658"/>
      <c r="CZ33" s="659">
        <v>41</v>
      </c>
      <c r="DA33" s="660"/>
      <c r="DB33" s="660"/>
      <c r="DC33" s="661"/>
      <c r="DD33" s="634">
        <v>8148084</v>
      </c>
      <c r="DE33" s="657"/>
      <c r="DF33" s="657"/>
      <c r="DG33" s="657"/>
      <c r="DH33" s="657"/>
      <c r="DI33" s="657"/>
      <c r="DJ33" s="657"/>
      <c r="DK33" s="658"/>
      <c r="DL33" s="634">
        <v>5874121</v>
      </c>
      <c r="DM33" s="657"/>
      <c r="DN33" s="657"/>
      <c r="DO33" s="657"/>
      <c r="DP33" s="657"/>
      <c r="DQ33" s="657"/>
      <c r="DR33" s="657"/>
      <c r="DS33" s="657"/>
      <c r="DT33" s="657"/>
      <c r="DU33" s="657"/>
      <c r="DV33" s="658"/>
      <c r="DW33" s="630">
        <v>40.4</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4254277</v>
      </c>
      <c r="CS34" s="626"/>
      <c r="CT34" s="626"/>
      <c r="CU34" s="626"/>
      <c r="CV34" s="626"/>
      <c r="CW34" s="626"/>
      <c r="CX34" s="626"/>
      <c r="CY34" s="627"/>
      <c r="CZ34" s="659">
        <v>18.5</v>
      </c>
      <c r="DA34" s="660"/>
      <c r="DB34" s="660"/>
      <c r="DC34" s="661"/>
      <c r="DD34" s="634">
        <v>3535481</v>
      </c>
      <c r="DE34" s="626"/>
      <c r="DF34" s="626"/>
      <c r="DG34" s="626"/>
      <c r="DH34" s="626"/>
      <c r="DI34" s="626"/>
      <c r="DJ34" s="626"/>
      <c r="DK34" s="627"/>
      <c r="DL34" s="634">
        <v>2812804</v>
      </c>
      <c r="DM34" s="626"/>
      <c r="DN34" s="626"/>
      <c r="DO34" s="626"/>
      <c r="DP34" s="626"/>
      <c r="DQ34" s="626"/>
      <c r="DR34" s="626"/>
      <c r="DS34" s="626"/>
      <c r="DT34" s="626"/>
      <c r="DU34" s="626"/>
      <c r="DV34" s="627"/>
      <c r="DW34" s="630">
        <v>19.3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590000</v>
      </c>
      <c r="S35" s="626"/>
      <c r="T35" s="626"/>
      <c r="U35" s="626"/>
      <c r="V35" s="626"/>
      <c r="W35" s="626"/>
      <c r="X35" s="626"/>
      <c r="Y35" s="627"/>
      <c r="Z35" s="628">
        <v>2.5</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3044459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148650</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125613</v>
      </c>
      <c r="CS35" s="657"/>
      <c r="CT35" s="657"/>
      <c r="CU35" s="657"/>
      <c r="CV35" s="657"/>
      <c r="CW35" s="657"/>
      <c r="CX35" s="657"/>
      <c r="CY35" s="658"/>
      <c r="CZ35" s="659">
        <v>0.5</v>
      </c>
      <c r="DA35" s="660"/>
      <c r="DB35" s="660"/>
      <c r="DC35" s="661"/>
      <c r="DD35" s="634">
        <v>115971</v>
      </c>
      <c r="DE35" s="657"/>
      <c r="DF35" s="657"/>
      <c r="DG35" s="657"/>
      <c r="DH35" s="657"/>
      <c r="DI35" s="657"/>
      <c r="DJ35" s="657"/>
      <c r="DK35" s="658"/>
      <c r="DL35" s="634">
        <v>108658</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23712668</v>
      </c>
      <c r="S36" s="698"/>
      <c r="T36" s="698"/>
      <c r="U36" s="698"/>
      <c r="V36" s="698"/>
      <c r="W36" s="698"/>
      <c r="X36" s="698"/>
      <c r="Y36" s="699"/>
      <c r="Z36" s="700">
        <v>100</v>
      </c>
      <c r="AA36" s="700"/>
      <c r="AB36" s="700"/>
      <c r="AC36" s="700"/>
      <c r="AD36" s="701">
        <v>13952923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675508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25092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1562480</v>
      </c>
      <c r="CS36" s="626"/>
      <c r="CT36" s="626"/>
      <c r="CU36" s="626"/>
      <c r="CV36" s="626"/>
      <c r="CW36" s="626"/>
      <c r="CX36" s="626"/>
      <c r="CY36" s="627"/>
      <c r="CZ36" s="659">
        <v>6.8</v>
      </c>
      <c r="DA36" s="660"/>
      <c r="DB36" s="660"/>
      <c r="DC36" s="661"/>
      <c r="DD36" s="634">
        <v>1469893</v>
      </c>
      <c r="DE36" s="626"/>
      <c r="DF36" s="626"/>
      <c r="DG36" s="626"/>
      <c r="DH36" s="626"/>
      <c r="DI36" s="626"/>
      <c r="DJ36" s="626"/>
      <c r="DK36" s="627"/>
      <c r="DL36" s="634">
        <v>1161018</v>
      </c>
      <c r="DM36" s="626"/>
      <c r="DN36" s="626"/>
      <c r="DO36" s="626"/>
      <c r="DP36" s="626"/>
      <c r="DQ36" s="626"/>
      <c r="DR36" s="626"/>
      <c r="DS36" s="626"/>
      <c r="DT36" s="626"/>
      <c r="DU36" s="626"/>
      <c r="DV36" s="627"/>
      <c r="DW36" s="630">
        <v>8</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217643</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10837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537666</v>
      </c>
      <c r="CS37" s="657"/>
      <c r="CT37" s="657"/>
      <c r="CU37" s="657"/>
      <c r="CV37" s="657"/>
      <c r="CW37" s="657"/>
      <c r="CX37" s="657"/>
      <c r="CY37" s="658"/>
      <c r="CZ37" s="659">
        <v>2.2999999999999998</v>
      </c>
      <c r="DA37" s="660"/>
      <c r="DB37" s="660"/>
      <c r="DC37" s="661"/>
      <c r="DD37" s="634">
        <v>537666</v>
      </c>
      <c r="DE37" s="657"/>
      <c r="DF37" s="657"/>
      <c r="DG37" s="657"/>
      <c r="DH37" s="657"/>
      <c r="DI37" s="657"/>
      <c r="DJ37" s="657"/>
      <c r="DK37" s="658"/>
      <c r="DL37" s="634">
        <v>518127</v>
      </c>
      <c r="DM37" s="657"/>
      <c r="DN37" s="657"/>
      <c r="DO37" s="657"/>
      <c r="DP37" s="657"/>
      <c r="DQ37" s="657"/>
      <c r="DR37" s="657"/>
      <c r="DS37" s="657"/>
      <c r="DT37" s="657"/>
      <c r="DU37" s="657"/>
      <c r="DV37" s="658"/>
      <c r="DW37" s="630">
        <v>3.6</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9165</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17722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2817651</v>
      </c>
      <c r="CS38" s="626"/>
      <c r="CT38" s="626"/>
      <c r="CU38" s="626"/>
      <c r="CV38" s="626"/>
      <c r="CW38" s="626"/>
      <c r="CX38" s="626"/>
      <c r="CY38" s="627"/>
      <c r="CZ38" s="659">
        <v>12.3</v>
      </c>
      <c r="DA38" s="660"/>
      <c r="DB38" s="660"/>
      <c r="DC38" s="661"/>
      <c r="DD38" s="634">
        <v>2451652</v>
      </c>
      <c r="DE38" s="626"/>
      <c r="DF38" s="626"/>
      <c r="DG38" s="626"/>
      <c r="DH38" s="626"/>
      <c r="DI38" s="626"/>
      <c r="DJ38" s="626"/>
      <c r="DK38" s="627"/>
      <c r="DL38" s="634">
        <v>1791641</v>
      </c>
      <c r="DM38" s="626"/>
      <c r="DN38" s="626"/>
      <c r="DO38" s="626"/>
      <c r="DP38" s="626"/>
      <c r="DQ38" s="626"/>
      <c r="DR38" s="626"/>
      <c r="DS38" s="626"/>
      <c r="DT38" s="626"/>
      <c r="DU38" s="626"/>
      <c r="DV38" s="627"/>
      <c r="DW38" s="630">
        <v>12.3</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104</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459229</v>
      </c>
      <c r="CS39" s="657"/>
      <c r="CT39" s="657"/>
      <c r="CU39" s="657"/>
      <c r="CV39" s="657"/>
      <c r="CW39" s="657"/>
      <c r="CX39" s="657"/>
      <c r="CY39" s="658"/>
      <c r="CZ39" s="659">
        <v>2</v>
      </c>
      <c r="DA39" s="660"/>
      <c r="DB39" s="660"/>
      <c r="DC39" s="661"/>
      <c r="DD39" s="634">
        <v>392087</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609419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183000</v>
      </c>
      <c r="CS40" s="626"/>
      <c r="CT40" s="626"/>
      <c r="CU40" s="626"/>
      <c r="CV40" s="626"/>
      <c r="CW40" s="626"/>
      <c r="CX40" s="626"/>
      <c r="CY40" s="627"/>
      <c r="CZ40" s="659">
        <v>0.8</v>
      </c>
      <c r="DA40" s="660"/>
      <c r="DB40" s="660"/>
      <c r="DC40" s="661"/>
      <c r="DD40" s="634">
        <v>183000</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1532724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286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2449170</v>
      </c>
      <c r="CS42" s="626"/>
      <c r="CT42" s="626"/>
      <c r="CU42" s="626"/>
      <c r="CV42" s="626"/>
      <c r="CW42" s="626"/>
      <c r="CX42" s="626"/>
      <c r="CY42" s="627"/>
      <c r="CZ42" s="659">
        <v>10.7</v>
      </c>
      <c r="DA42" s="708"/>
      <c r="DB42" s="708"/>
      <c r="DC42" s="709"/>
      <c r="DD42" s="634">
        <v>890578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110693</v>
      </c>
      <c r="CS43" s="657"/>
      <c r="CT43" s="657"/>
      <c r="CU43" s="657"/>
      <c r="CV43" s="657"/>
      <c r="CW43" s="657"/>
      <c r="CX43" s="657"/>
      <c r="CY43" s="658"/>
      <c r="CZ43" s="659">
        <v>0.5</v>
      </c>
      <c r="DA43" s="660"/>
      <c r="DB43" s="660"/>
      <c r="DC43" s="661"/>
      <c r="DD43" s="634">
        <v>110693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2449170</v>
      </c>
      <c r="CS44" s="626"/>
      <c r="CT44" s="626"/>
      <c r="CU44" s="626"/>
      <c r="CV44" s="626"/>
      <c r="CW44" s="626"/>
      <c r="CX44" s="626"/>
      <c r="CY44" s="627"/>
      <c r="CZ44" s="659">
        <v>10.7</v>
      </c>
      <c r="DA44" s="708"/>
      <c r="DB44" s="708"/>
      <c r="DC44" s="709"/>
      <c r="DD44" s="634">
        <v>890578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1150452</v>
      </c>
      <c r="CS45" s="657"/>
      <c r="CT45" s="657"/>
      <c r="CU45" s="657"/>
      <c r="CV45" s="657"/>
      <c r="CW45" s="657"/>
      <c r="CX45" s="657"/>
      <c r="CY45" s="658"/>
      <c r="CZ45" s="659">
        <v>5</v>
      </c>
      <c r="DA45" s="660"/>
      <c r="DB45" s="660"/>
      <c r="DC45" s="661"/>
      <c r="DD45" s="634">
        <v>326731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1283280</v>
      </c>
      <c r="CS46" s="626"/>
      <c r="CT46" s="626"/>
      <c r="CU46" s="626"/>
      <c r="CV46" s="626"/>
      <c r="CW46" s="626"/>
      <c r="CX46" s="626"/>
      <c r="CY46" s="627"/>
      <c r="CZ46" s="659">
        <v>5.6</v>
      </c>
      <c r="DA46" s="708"/>
      <c r="DB46" s="708"/>
      <c r="DC46" s="709"/>
      <c r="DD46" s="634">
        <v>548409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22944050</v>
      </c>
      <c r="CS49" s="693"/>
      <c r="CT49" s="693"/>
      <c r="CU49" s="693"/>
      <c r="CV49" s="693"/>
      <c r="CW49" s="693"/>
      <c r="CX49" s="693"/>
      <c r="CY49" s="720"/>
      <c r="CZ49" s="721">
        <v>100</v>
      </c>
      <c r="DA49" s="722"/>
      <c r="DB49" s="722"/>
      <c r="DC49" s="723"/>
      <c r="DD49" s="724">
        <v>16494796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24081</v>
      </c>
      <c r="R7" s="755"/>
      <c r="S7" s="755"/>
      <c r="T7" s="755"/>
      <c r="U7" s="755"/>
      <c r="V7" s="755">
        <v>23315</v>
      </c>
      <c r="W7" s="755"/>
      <c r="X7" s="755"/>
      <c r="Y7" s="755"/>
      <c r="Z7" s="755"/>
      <c r="AA7" s="755">
        <v>766</v>
      </c>
      <c r="AB7" s="755"/>
      <c r="AC7" s="755"/>
      <c r="AD7" s="755"/>
      <c r="AE7" s="756"/>
      <c r="AF7" s="757">
        <v>682</v>
      </c>
      <c r="AG7" s="758"/>
      <c r="AH7" s="758"/>
      <c r="AI7" s="758"/>
      <c r="AJ7" s="759"/>
      <c r="AK7" s="794">
        <v>558</v>
      </c>
      <c r="AL7" s="795"/>
      <c r="AM7" s="795"/>
      <c r="AN7" s="795"/>
      <c r="AO7" s="795"/>
      <c r="AP7" s="795">
        <v>16458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545</v>
      </c>
      <c r="BS7" s="798" t="s">
        <v>544</v>
      </c>
      <c r="BT7" s="799"/>
      <c r="BU7" s="799"/>
      <c r="BV7" s="799"/>
      <c r="BW7" s="799"/>
      <c r="BX7" s="799"/>
      <c r="BY7" s="799"/>
      <c r="BZ7" s="799"/>
      <c r="CA7" s="799"/>
      <c r="CB7" s="799"/>
      <c r="CC7" s="799"/>
      <c r="CD7" s="799"/>
      <c r="CE7" s="799"/>
      <c r="CF7" s="799"/>
      <c r="CG7" s="800"/>
      <c r="CH7" s="791">
        <v>0</v>
      </c>
      <c r="CI7" s="792"/>
      <c r="CJ7" s="792"/>
      <c r="CK7" s="792"/>
      <c r="CL7" s="793"/>
      <c r="CM7" s="791">
        <v>200</v>
      </c>
      <c r="CN7" s="792"/>
      <c r="CO7" s="792"/>
      <c r="CP7" s="792"/>
      <c r="CQ7" s="793"/>
      <c r="CR7" s="791">
        <v>10</v>
      </c>
      <c r="CS7" s="792"/>
      <c r="CT7" s="792"/>
      <c r="CU7" s="792"/>
      <c r="CV7" s="793"/>
      <c r="CW7" s="791" t="s">
        <v>554</v>
      </c>
      <c r="CX7" s="792"/>
      <c r="CY7" s="792"/>
      <c r="CZ7" s="792"/>
      <c r="DA7" s="793"/>
      <c r="DB7" s="791" t="s">
        <v>546</v>
      </c>
      <c r="DC7" s="792"/>
      <c r="DD7" s="792"/>
      <c r="DE7" s="792"/>
      <c r="DF7" s="793"/>
      <c r="DG7" s="791">
        <v>112</v>
      </c>
      <c r="DH7" s="792"/>
      <c r="DI7" s="792"/>
      <c r="DJ7" s="792"/>
      <c r="DK7" s="793"/>
      <c r="DL7" s="791" t="s">
        <v>546</v>
      </c>
      <c r="DM7" s="792"/>
      <c r="DN7" s="792"/>
      <c r="DO7" s="792"/>
      <c r="DP7" s="793"/>
      <c r="DQ7" s="791" t="s">
        <v>547</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440</v>
      </c>
      <c r="R8" s="779"/>
      <c r="S8" s="779"/>
      <c r="T8" s="779"/>
      <c r="U8" s="779"/>
      <c r="V8" s="779">
        <v>440</v>
      </c>
      <c r="W8" s="779"/>
      <c r="X8" s="779"/>
      <c r="Y8" s="779"/>
      <c r="Z8" s="779"/>
      <c r="AA8" s="779" t="s">
        <v>551</v>
      </c>
      <c r="AB8" s="779"/>
      <c r="AC8" s="779"/>
      <c r="AD8" s="779"/>
      <c r="AE8" s="780"/>
      <c r="AF8" s="781" t="s">
        <v>112</v>
      </c>
      <c r="AG8" s="782"/>
      <c r="AH8" s="782"/>
      <c r="AI8" s="782"/>
      <c r="AJ8" s="783"/>
      <c r="AK8" s="784">
        <v>115</v>
      </c>
      <c r="AL8" s="785"/>
      <c r="AM8" s="785"/>
      <c r="AN8" s="785"/>
      <c r="AO8" s="785"/>
      <c r="AP8" s="785">
        <v>1103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22</v>
      </c>
      <c r="R9" s="779"/>
      <c r="S9" s="779"/>
      <c r="T9" s="779"/>
      <c r="U9" s="779"/>
      <c r="V9" s="779">
        <v>20</v>
      </c>
      <c r="W9" s="779"/>
      <c r="X9" s="779"/>
      <c r="Y9" s="779"/>
      <c r="Z9" s="779"/>
      <c r="AA9" s="779">
        <v>2</v>
      </c>
      <c r="AB9" s="779"/>
      <c r="AC9" s="779"/>
      <c r="AD9" s="779"/>
      <c r="AE9" s="780"/>
      <c r="AF9" s="781">
        <v>2</v>
      </c>
      <c r="AG9" s="782"/>
      <c r="AH9" s="782"/>
      <c r="AI9" s="782"/>
      <c r="AJ9" s="783"/>
      <c r="AK9" s="784" t="s">
        <v>550</v>
      </c>
      <c r="AL9" s="785"/>
      <c r="AM9" s="785"/>
      <c r="AN9" s="785"/>
      <c r="AO9" s="785"/>
      <c r="AP9" s="785" t="s">
        <v>550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23713</v>
      </c>
      <c r="R23" s="814"/>
      <c r="S23" s="814"/>
      <c r="T23" s="814"/>
      <c r="U23" s="814"/>
      <c r="V23" s="814">
        <v>22944</v>
      </c>
      <c r="W23" s="814"/>
      <c r="X23" s="814"/>
      <c r="Y23" s="814"/>
      <c r="Z23" s="814"/>
      <c r="AA23" s="814">
        <v>769</v>
      </c>
      <c r="AB23" s="814"/>
      <c r="AC23" s="814"/>
      <c r="AD23" s="814"/>
      <c r="AE23" s="815"/>
      <c r="AF23" s="816">
        <v>685</v>
      </c>
      <c r="AG23" s="814"/>
      <c r="AH23" s="814"/>
      <c r="AI23" s="814"/>
      <c r="AJ23" s="817"/>
      <c r="AK23" s="818"/>
      <c r="AL23" s="819"/>
      <c r="AM23" s="819"/>
      <c r="AN23" s="819"/>
      <c r="AO23" s="819"/>
      <c r="AP23" s="814">
        <v>17562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8611</v>
      </c>
      <c r="R28" s="843"/>
      <c r="S28" s="843"/>
      <c r="T28" s="843"/>
      <c r="U28" s="843"/>
      <c r="V28" s="843">
        <v>8462</v>
      </c>
      <c r="W28" s="843"/>
      <c r="X28" s="843"/>
      <c r="Y28" s="843"/>
      <c r="Z28" s="843"/>
      <c r="AA28" s="843">
        <v>149</v>
      </c>
      <c r="AB28" s="843"/>
      <c r="AC28" s="843"/>
      <c r="AD28" s="843"/>
      <c r="AE28" s="844"/>
      <c r="AF28" s="845">
        <v>149</v>
      </c>
      <c r="AG28" s="843"/>
      <c r="AH28" s="843"/>
      <c r="AI28" s="843"/>
      <c r="AJ28" s="846"/>
      <c r="AK28" s="847">
        <v>609</v>
      </c>
      <c r="AL28" s="838"/>
      <c r="AM28" s="838"/>
      <c r="AN28" s="838"/>
      <c r="AO28" s="838"/>
      <c r="AP28" s="838" t="s">
        <v>550</v>
      </c>
      <c r="AQ28" s="838"/>
      <c r="AR28" s="838"/>
      <c r="AS28" s="838"/>
      <c r="AT28" s="838"/>
      <c r="AU28" s="838" t="s">
        <v>553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4928</v>
      </c>
      <c r="R29" s="779"/>
      <c r="S29" s="779"/>
      <c r="T29" s="779"/>
      <c r="U29" s="779"/>
      <c r="V29" s="779">
        <v>4719</v>
      </c>
      <c r="W29" s="779"/>
      <c r="X29" s="779"/>
      <c r="Y29" s="779"/>
      <c r="Z29" s="779"/>
      <c r="AA29" s="779">
        <v>210</v>
      </c>
      <c r="AB29" s="779"/>
      <c r="AC29" s="779"/>
      <c r="AD29" s="779"/>
      <c r="AE29" s="780"/>
      <c r="AF29" s="781">
        <v>210</v>
      </c>
      <c r="AG29" s="782"/>
      <c r="AH29" s="782"/>
      <c r="AI29" s="782"/>
      <c r="AJ29" s="783"/>
      <c r="AK29" s="850">
        <v>773</v>
      </c>
      <c r="AL29" s="851"/>
      <c r="AM29" s="851"/>
      <c r="AN29" s="851"/>
      <c r="AO29" s="851"/>
      <c r="AP29" s="851" t="s">
        <v>550</v>
      </c>
      <c r="AQ29" s="851"/>
      <c r="AR29" s="851"/>
      <c r="AS29" s="851"/>
      <c r="AT29" s="851"/>
      <c r="AU29" s="851" t="s">
        <v>553</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1077</v>
      </c>
      <c r="R30" s="779"/>
      <c r="S30" s="779"/>
      <c r="T30" s="779"/>
      <c r="U30" s="779"/>
      <c r="V30" s="779">
        <v>1073</v>
      </c>
      <c r="W30" s="779"/>
      <c r="X30" s="779"/>
      <c r="Y30" s="779"/>
      <c r="Z30" s="779"/>
      <c r="AA30" s="779">
        <v>3</v>
      </c>
      <c r="AB30" s="779"/>
      <c r="AC30" s="779"/>
      <c r="AD30" s="779"/>
      <c r="AE30" s="780"/>
      <c r="AF30" s="781">
        <v>3</v>
      </c>
      <c r="AG30" s="782"/>
      <c r="AH30" s="782"/>
      <c r="AI30" s="782"/>
      <c r="AJ30" s="783"/>
      <c r="AK30" s="850">
        <v>149</v>
      </c>
      <c r="AL30" s="851"/>
      <c r="AM30" s="851"/>
      <c r="AN30" s="851"/>
      <c r="AO30" s="851"/>
      <c r="AP30" s="851" t="s">
        <v>550</v>
      </c>
      <c r="AQ30" s="851"/>
      <c r="AR30" s="851"/>
      <c r="AS30" s="851"/>
      <c r="AT30" s="851"/>
      <c r="AU30" s="851" t="s">
        <v>553</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1439</v>
      </c>
      <c r="R31" s="779"/>
      <c r="S31" s="779"/>
      <c r="T31" s="779"/>
      <c r="U31" s="779"/>
      <c r="V31" s="779">
        <v>1191</v>
      </c>
      <c r="W31" s="779"/>
      <c r="X31" s="779"/>
      <c r="Y31" s="779"/>
      <c r="Z31" s="779"/>
      <c r="AA31" s="779">
        <v>248</v>
      </c>
      <c r="AB31" s="779"/>
      <c r="AC31" s="779"/>
      <c r="AD31" s="779"/>
      <c r="AE31" s="780"/>
      <c r="AF31" s="781">
        <v>1549</v>
      </c>
      <c r="AG31" s="782"/>
      <c r="AH31" s="782"/>
      <c r="AI31" s="782"/>
      <c r="AJ31" s="783"/>
      <c r="AK31" s="850">
        <v>9</v>
      </c>
      <c r="AL31" s="851"/>
      <c r="AM31" s="851"/>
      <c r="AN31" s="851"/>
      <c r="AO31" s="851"/>
      <c r="AP31" s="851">
        <v>734</v>
      </c>
      <c r="AQ31" s="851"/>
      <c r="AR31" s="851"/>
      <c r="AS31" s="851"/>
      <c r="AT31" s="851"/>
      <c r="AU31" s="851">
        <v>5</v>
      </c>
      <c r="AV31" s="851"/>
      <c r="AW31" s="851"/>
      <c r="AX31" s="851"/>
      <c r="AY31" s="851"/>
      <c r="AZ31" s="852"/>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2651</v>
      </c>
      <c r="R32" s="779"/>
      <c r="S32" s="779"/>
      <c r="T32" s="779"/>
      <c r="U32" s="779"/>
      <c r="V32" s="779">
        <v>2498</v>
      </c>
      <c r="W32" s="779"/>
      <c r="X32" s="779"/>
      <c r="Y32" s="779"/>
      <c r="Z32" s="779"/>
      <c r="AA32" s="779">
        <v>153</v>
      </c>
      <c r="AB32" s="779"/>
      <c r="AC32" s="779"/>
      <c r="AD32" s="779"/>
      <c r="AE32" s="780"/>
      <c r="AF32" s="781">
        <v>128</v>
      </c>
      <c r="AG32" s="782"/>
      <c r="AH32" s="782"/>
      <c r="AI32" s="782"/>
      <c r="AJ32" s="783"/>
      <c r="AK32" s="850">
        <v>691</v>
      </c>
      <c r="AL32" s="851"/>
      <c r="AM32" s="851"/>
      <c r="AN32" s="851"/>
      <c r="AO32" s="851"/>
      <c r="AP32" s="851">
        <v>8413</v>
      </c>
      <c r="AQ32" s="851"/>
      <c r="AR32" s="851"/>
      <c r="AS32" s="851"/>
      <c r="AT32" s="851"/>
      <c r="AU32" s="851">
        <v>5721</v>
      </c>
      <c r="AV32" s="851"/>
      <c r="AW32" s="851"/>
      <c r="AX32" s="851"/>
      <c r="AY32" s="851"/>
      <c r="AZ32" s="852"/>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2039</v>
      </c>
      <c r="AG63" s="862"/>
      <c r="AH63" s="862"/>
      <c r="AI63" s="862"/>
      <c r="AJ63" s="863"/>
      <c r="AK63" s="864"/>
      <c r="AL63" s="859"/>
      <c r="AM63" s="859"/>
      <c r="AN63" s="859"/>
      <c r="AO63" s="859"/>
      <c r="AP63" s="862">
        <v>9147</v>
      </c>
      <c r="AQ63" s="862"/>
      <c r="AR63" s="862"/>
      <c r="AS63" s="862"/>
      <c r="AT63" s="862"/>
      <c r="AU63" s="862">
        <v>5726</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21324</v>
      </c>
      <c r="R68" s="886"/>
      <c r="S68" s="886"/>
      <c r="T68" s="886"/>
      <c r="U68" s="886"/>
      <c r="V68" s="886">
        <v>22700</v>
      </c>
      <c r="W68" s="886"/>
      <c r="X68" s="886"/>
      <c r="Y68" s="886"/>
      <c r="Z68" s="886"/>
      <c r="AA68" s="886">
        <v>-1375</v>
      </c>
      <c r="AB68" s="886"/>
      <c r="AC68" s="886"/>
      <c r="AD68" s="886"/>
      <c r="AE68" s="886"/>
      <c r="AF68" s="886">
        <v>6920</v>
      </c>
      <c r="AG68" s="886"/>
      <c r="AH68" s="886"/>
      <c r="AI68" s="886"/>
      <c r="AJ68" s="886"/>
      <c r="AK68" s="851" t="s">
        <v>543</v>
      </c>
      <c r="AL68" s="851"/>
      <c r="AM68" s="851"/>
      <c r="AN68" s="851"/>
      <c r="AO68" s="851"/>
      <c r="AP68" s="886">
        <v>13586</v>
      </c>
      <c r="AQ68" s="886"/>
      <c r="AR68" s="886"/>
      <c r="AS68" s="886"/>
      <c r="AT68" s="886"/>
      <c r="AU68" s="886">
        <v>937</v>
      </c>
      <c r="AV68" s="886"/>
      <c r="AW68" s="886"/>
      <c r="AX68" s="886"/>
      <c r="AY68" s="886"/>
      <c r="AZ68" s="887" t="s">
        <v>552</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1549</v>
      </c>
      <c r="R69" s="851"/>
      <c r="S69" s="851"/>
      <c r="T69" s="851"/>
      <c r="U69" s="851"/>
      <c r="V69" s="851">
        <v>1445</v>
      </c>
      <c r="W69" s="851"/>
      <c r="X69" s="851"/>
      <c r="Y69" s="851"/>
      <c r="Z69" s="851"/>
      <c r="AA69" s="851">
        <v>104</v>
      </c>
      <c r="AB69" s="851"/>
      <c r="AC69" s="851"/>
      <c r="AD69" s="851"/>
      <c r="AE69" s="851"/>
      <c r="AF69" s="851">
        <v>104</v>
      </c>
      <c r="AG69" s="851"/>
      <c r="AH69" s="851"/>
      <c r="AI69" s="851"/>
      <c r="AJ69" s="851"/>
      <c r="AK69" s="851" t="s">
        <v>543</v>
      </c>
      <c r="AL69" s="851"/>
      <c r="AM69" s="851"/>
      <c r="AN69" s="851"/>
      <c r="AO69" s="851"/>
      <c r="AP69" s="851" t="s">
        <v>543</v>
      </c>
      <c r="AQ69" s="851"/>
      <c r="AR69" s="851"/>
      <c r="AS69" s="851"/>
      <c r="AT69" s="851"/>
      <c r="AU69" s="851" t="s">
        <v>543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537</v>
      </c>
      <c r="C70" s="894"/>
      <c r="D70" s="894"/>
      <c r="E70" s="894"/>
      <c r="F70" s="894"/>
      <c r="G70" s="894"/>
      <c r="H70" s="894"/>
      <c r="I70" s="894"/>
      <c r="J70" s="894"/>
      <c r="K70" s="894"/>
      <c r="L70" s="894"/>
      <c r="M70" s="894"/>
      <c r="N70" s="894"/>
      <c r="O70" s="894"/>
      <c r="P70" s="895"/>
      <c r="Q70" s="896">
        <v>795514</v>
      </c>
      <c r="R70" s="851"/>
      <c r="S70" s="851"/>
      <c r="T70" s="851"/>
      <c r="U70" s="851"/>
      <c r="V70" s="851">
        <v>763822</v>
      </c>
      <c r="W70" s="851"/>
      <c r="X70" s="851"/>
      <c r="Y70" s="851"/>
      <c r="Z70" s="851"/>
      <c r="AA70" s="851">
        <v>31692</v>
      </c>
      <c r="AB70" s="851"/>
      <c r="AC70" s="851"/>
      <c r="AD70" s="851"/>
      <c r="AE70" s="851"/>
      <c r="AF70" s="851">
        <v>31692</v>
      </c>
      <c r="AG70" s="851"/>
      <c r="AH70" s="851"/>
      <c r="AI70" s="851"/>
      <c r="AJ70" s="851"/>
      <c r="AK70" s="851">
        <v>1</v>
      </c>
      <c r="AL70" s="851"/>
      <c r="AM70" s="851"/>
      <c r="AN70" s="851"/>
      <c r="AO70" s="851"/>
      <c r="AP70" s="851" t="s">
        <v>543</v>
      </c>
      <c r="AQ70" s="851"/>
      <c r="AR70" s="851"/>
      <c r="AS70" s="851"/>
      <c r="AT70" s="851"/>
      <c r="AU70" s="851" t="s">
        <v>543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9154</v>
      </c>
      <c r="R71" s="851"/>
      <c r="S71" s="851"/>
      <c r="T71" s="851"/>
      <c r="U71" s="851"/>
      <c r="V71" s="851">
        <v>9003</v>
      </c>
      <c r="W71" s="851"/>
      <c r="X71" s="851"/>
      <c r="Y71" s="851"/>
      <c r="Z71" s="851"/>
      <c r="AA71" s="851">
        <v>152</v>
      </c>
      <c r="AB71" s="851"/>
      <c r="AC71" s="851"/>
      <c r="AD71" s="851"/>
      <c r="AE71" s="851"/>
      <c r="AF71" s="851">
        <v>152</v>
      </c>
      <c r="AG71" s="851"/>
      <c r="AH71" s="851"/>
      <c r="AI71" s="851"/>
      <c r="AJ71" s="851"/>
      <c r="AK71" s="851">
        <v>1080</v>
      </c>
      <c r="AL71" s="851"/>
      <c r="AM71" s="851"/>
      <c r="AN71" s="851"/>
      <c r="AO71" s="851"/>
      <c r="AP71" s="851" t="s">
        <v>543</v>
      </c>
      <c r="AQ71" s="851"/>
      <c r="AR71" s="851"/>
      <c r="AS71" s="851"/>
      <c r="AT71" s="851"/>
      <c r="AU71" s="851" t="s">
        <v>543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1294</v>
      </c>
      <c r="R72" s="851"/>
      <c r="S72" s="851"/>
      <c r="T72" s="851"/>
      <c r="U72" s="851"/>
      <c r="V72" s="851">
        <v>1256</v>
      </c>
      <c r="W72" s="851"/>
      <c r="X72" s="851"/>
      <c r="Y72" s="851"/>
      <c r="Z72" s="851"/>
      <c r="AA72" s="851">
        <v>38</v>
      </c>
      <c r="AB72" s="851"/>
      <c r="AC72" s="851"/>
      <c r="AD72" s="851"/>
      <c r="AE72" s="851"/>
      <c r="AF72" s="851">
        <v>38</v>
      </c>
      <c r="AG72" s="851"/>
      <c r="AH72" s="851"/>
      <c r="AI72" s="851"/>
      <c r="AJ72" s="851"/>
      <c r="AK72" s="851" t="s">
        <v>543</v>
      </c>
      <c r="AL72" s="851"/>
      <c r="AM72" s="851"/>
      <c r="AN72" s="851"/>
      <c r="AO72" s="851"/>
      <c r="AP72" s="851" t="s">
        <v>543</v>
      </c>
      <c r="AQ72" s="851"/>
      <c r="AR72" s="851"/>
      <c r="AS72" s="851"/>
      <c r="AT72" s="851"/>
      <c r="AU72" s="851" t="s">
        <v>543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272</v>
      </c>
      <c r="R73" s="851"/>
      <c r="S73" s="851"/>
      <c r="T73" s="851"/>
      <c r="U73" s="851"/>
      <c r="V73" s="851">
        <v>235</v>
      </c>
      <c r="W73" s="851"/>
      <c r="X73" s="851"/>
      <c r="Y73" s="851"/>
      <c r="Z73" s="851"/>
      <c r="AA73" s="851">
        <v>37</v>
      </c>
      <c r="AB73" s="851"/>
      <c r="AC73" s="851"/>
      <c r="AD73" s="851"/>
      <c r="AE73" s="851"/>
      <c r="AF73" s="851">
        <v>37</v>
      </c>
      <c r="AG73" s="851"/>
      <c r="AH73" s="851"/>
      <c r="AI73" s="851"/>
      <c r="AJ73" s="851"/>
      <c r="AK73" s="851" t="s">
        <v>548</v>
      </c>
      <c r="AL73" s="851"/>
      <c r="AM73" s="851"/>
      <c r="AN73" s="851"/>
      <c r="AO73" s="851"/>
      <c r="AP73" s="851" t="s">
        <v>549</v>
      </c>
      <c r="AQ73" s="851"/>
      <c r="AR73" s="851"/>
      <c r="AS73" s="851"/>
      <c r="AT73" s="851"/>
      <c r="AU73" s="851" t="s">
        <v>548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73</v>
      </c>
      <c r="R74" s="851"/>
      <c r="S74" s="851"/>
      <c r="T74" s="851"/>
      <c r="U74" s="851"/>
      <c r="V74" s="851">
        <v>69</v>
      </c>
      <c r="W74" s="851"/>
      <c r="X74" s="851"/>
      <c r="Y74" s="851"/>
      <c r="Z74" s="851"/>
      <c r="AA74" s="851">
        <v>4</v>
      </c>
      <c r="AB74" s="851"/>
      <c r="AC74" s="851"/>
      <c r="AD74" s="851"/>
      <c r="AE74" s="851"/>
      <c r="AF74" s="851">
        <v>4</v>
      </c>
      <c r="AG74" s="851"/>
      <c r="AH74" s="851"/>
      <c r="AI74" s="851"/>
      <c r="AJ74" s="851"/>
      <c r="AK74" s="851">
        <v>7</v>
      </c>
      <c r="AL74" s="851"/>
      <c r="AM74" s="851"/>
      <c r="AN74" s="851"/>
      <c r="AO74" s="851"/>
      <c r="AP74" s="851" t="s">
        <v>543</v>
      </c>
      <c r="AQ74" s="851"/>
      <c r="AR74" s="851"/>
      <c r="AS74" s="851"/>
      <c r="AT74" s="851"/>
      <c r="AU74" s="851" t="s">
        <v>543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316</v>
      </c>
      <c r="R75" s="900"/>
      <c r="S75" s="900"/>
      <c r="T75" s="900"/>
      <c r="U75" s="850"/>
      <c r="V75" s="901">
        <v>305</v>
      </c>
      <c r="W75" s="900"/>
      <c r="X75" s="900"/>
      <c r="Y75" s="900"/>
      <c r="Z75" s="850"/>
      <c r="AA75" s="901">
        <v>11</v>
      </c>
      <c r="AB75" s="900"/>
      <c r="AC75" s="900"/>
      <c r="AD75" s="900"/>
      <c r="AE75" s="850"/>
      <c r="AF75" s="901">
        <v>11</v>
      </c>
      <c r="AG75" s="900"/>
      <c r="AH75" s="900"/>
      <c r="AI75" s="900"/>
      <c r="AJ75" s="850"/>
      <c r="AK75" s="851" t="s">
        <v>543</v>
      </c>
      <c r="AL75" s="851"/>
      <c r="AM75" s="851"/>
      <c r="AN75" s="851"/>
      <c r="AO75" s="851"/>
      <c r="AP75" s="851" t="s">
        <v>543</v>
      </c>
      <c r="AQ75" s="851"/>
      <c r="AR75" s="851"/>
      <c r="AS75" s="851"/>
      <c r="AT75" s="851"/>
      <c r="AU75" s="851" t="s">
        <v>543</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38958</v>
      </c>
      <c r="AG88" s="862"/>
      <c r="AH88" s="862"/>
      <c r="AI88" s="862"/>
      <c r="AJ88" s="862"/>
      <c r="AK88" s="859"/>
      <c r="AL88" s="859"/>
      <c r="AM88" s="859"/>
      <c r="AN88" s="859"/>
      <c r="AO88" s="859"/>
      <c r="AP88" s="862">
        <v>13586</v>
      </c>
      <c r="AQ88" s="862"/>
      <c r="AR88" s="862"/>
      <c r="AS88" s="862"/>
      <c r="AT88" s="862"/>
      <c r="AU88" s="862">
        <v>937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v>
      </c>
      <c r="CS102" s="870"/>
      <c r="CT102" s="870"/>
      <c r="CU102" s="870"/>
      <c r="CV102" s="913"/>
      <c r="CW102" s="912" t="s">
        <v>555</v>
      </c>
      <c r="CX102" s="870"/>
      <c r="CY102" s="870"/>
      <c r="CZ102" s="870"/>
      <c r="DA102" s="913"/>
      <c r="DB102" s="912" t="s">
        <v>555</v>
      </c>
      <c r="DC102" s="870"/>
      <c r="DD102" s="870"/>
      <c r="DE102" s="870"/>
      <c r="DF102" s="913"/>
      <c r="DG102" s="912">
        <v>112</v>
      </c>
      <c r="DH102" s="870"/>
      <c r="DI102" s="870"/>
      <c r="DJ102" s="870"/>
      <c r="DK102" s="913"/>
      <c r="DL102" s="912" t="s">
        <v>555</v>
      </c>
      <c r="DM102" s="870"/>
      <c r="DN102" s="870"/>
      <c r="DO102" s="870"/>
      <c r="DP102" s="913"/>
      <c r="DQ102" s="912" t="s">
        <v>555</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1735547</v>
      </c>
      <c r="AB110" s="922"/>
      <c r="AC110" s="922"/>
      <c r="AD110" s="922"/>
      <c r="AE110" s="923"/>
      <c r="AF110" s="924">
        <v>1770101</v>
      </c>
      <c r="AG110" s="922"/>
      <c r="AH110" s="922"/>
      <c r="AI110" s="922"/>
      <c r="AJ110" s="923"/>
      <c r="AK110" s="924">
        <v>1749022</v>
      </c>
      <c r="AL110" s="922"/>
      <c r="AM110" s="922"/>
      <c r="AN110" s="922"/>
      <c r="AO110" s="923"/>
      <c r="AP110" s="925">
        <v>13.3</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17781002</v>
      </c>
      <c r="BR110" s="957"/>
      <c r="BS110" s="957"/>
      <c r="BT110" s="957"/>
      <c r="BU110" s="957"/>
      <c r="BV110" s="957">
        <v>17704405</v>
      </c>
      <c r="BW110" s="957"/>
      <c r="BX110" s="957"/>
      <c r="BY110" s="957"/>
      <c r="BZ110" s="957"/>
      <c r="CA110" s="957">
        <v>17561671</v>
      </c>
      <c r="CB110" s="957"/>
      <c r="CC110" s="957"/>
      <c r="CD110" s="957"/>
      <c r="CE110" s="957"/>
      <c r="CF110" s="971">
        <v>133.1</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838308</v>
      </c>
      <c r="BR111" s="950"/>
      <c r="BS111" s="950"/>
      <c r="BT111" s="950"/>
      <c r="BU111" s="950"/>
      <c r="BV111" s="950">
        <v>484970</v>
      </c>
      <c r="BW111" s="950"/>
      <c r="BX111" s="950"/>
      <c r="BY111" s="950"/>
      <c r="BZ111" s="950"/>
      <c r="CA111" s="950">
        <v>301327</v>
      </c>
      <c r="CB111" s="950"/>
      <c r="CC111" s="950"/>
      <c r="CD111" s="950"/>
      <c r="CE111" s="950"/>
      <c r="CF111" s="944">
        <v>2.2999999999999998</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5770214</v>
      </c>
      <c r="BR112" s="950"/>
      <c r="BS112" s="950"/>
      <c r="BT112" s="950"/>
      <c r="BU112" s="950"/>
      <c r="BV112" s="950">
        <v>5621559</v>
      </c>
      <c r="BW112" s="950"/>
      <c r="BX112" s="950"/>
      <c r="BY112" s="950"/>
      <c r="BZ112" s="950"/>
      <c r="CA112" s="950">
        <v>5725732</v>
      </c>
      <c r="CB112" s="950"/>
      <c r="CC112" s="950"/>
      <c r="CD112" s="950"/>
      <c r="CE112" s="950"/>
      <c r="CF112" s="944">
        <v>43.4</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462352</v>
      </c>
      <c r="AB113" s="964"/>
      <c r="AC113" s="964"/>
      <c r="AD113" s="964"/>
      <c r="AE113" s="965"/>
      <c r="AF113" s="966">
        <v>480353</v>
      </c>
      <c r="AG113" s="964"/>
      <c r="AH113" s="964"/>
      <c r="AI113" s="964"/>
      <c r="AJ113" s="965"/>
      <c r="AK113" s="966">
        <v>477423</v>
      </c>
      <c r="AL113" s="964"/>
      <c r="AM113" s="964"/>
      <c r="AN113" s="964"/>
      <c r="AO113" s="965"/>
      <c r="AP113" s="967">
        <v>3.6</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1746505</v>
      </c>
      <c r="BR113" s="950"/>
      <c r="BS113" s="950"/>
      <c r="BT113" s="950"/>
      <c r="BU113" s="950"/>
      <c r="BV113" s="950">
        <v>1137126</v>
      </c>
      <c r="BW113" s="950"/>
      <c r="BX113" s="950"/>
      <c r="BY113" s="950"/>
      <c r="BZ113" s="950"/>
      <c r="CA113" s="950">
        <v>937441</v>
      </c>
      <c r="CB113" s="950"/>
      <c r="CC113" s="950"/>
      <c r="CD113" s="950"/>
      <c r="CE113" s="950"/>
      <c r="CF113" s="944">
        <v>7.1</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207794</v>
      </c>
      <c r="AB114" s="989"/>
      <c r="AC114" s="989"/>
      <c r="AD114" s="989"/>
      <c r="AE114" s="990"/>
      <c r="AF114" s="991">
        <v>151070</v>
      </c>
      <c r="AG114" s="989"/>
      <c r="AH114" s="989"/>
      <c r="AI114" s="989"/>
      <c r="AJ114" s="990"/>
      <c r="AK114" s="991">
        <v>125002</v>
      </c>
      <c r="AL114" s="989"/>
      <c r="AM114" s="989"/>
      <c r="AN114" s="989"/>
      <c r="AO114" s="990"/>
      <c r="AP114" s="992">
        <v>0.9</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2852022</v>
      </c>
      <c r="BR114" s="950"/>
      <c r="BS114" s="950"/>
      <c r="BT114" s="950"/>
      <c r="BU114" s="950"/>
      <c r="BV114" s="950">
        <v>2328215</v>
      </c>
      <c r="BW114" s="950"/>
      <c r="BX114" s="950"/>
      <c r="BY114" s="950"/>
      <c r="BZ114" s="950"/>
      <c r="CA114" s="950">
        <v>2672604</v>
      </c>
      <c r="CB114" s="950"/>
      <c r="CC114" s="950"/>
      <c r="CD114" s="950"/>
      <c r="CE114" s="950"/>
      <c r="CF114" s="944">
        <v>20.3</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838308</v>
      </c>
      <c r="DH115" s="989"/>
      <c r="DI115" s="989"/>
      <c r="DJ115" s="989"/>
      <c r="DK115" s="990"/>
      <c r="DL115" s="991">
        <v>484970</v>
      </c>
      <c r="DM115" s="989"/>
      <c r="DN115" s="989"/>
      <c r="DO115" s="989"/>
      <c r="DP115" s="990"/>
      <c r="DQ115" s="991">
        <v>301327</v>
      </c>
      <c r="DR115" s="989"/>
      <c r="DS115" s="989"/>
      <c r="DT115" s="989"/>
      <c r="DU115" s="990"/>
      <c r="DV115" s="992">
        <v>2.2999999999999998</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2405693</v>
      </c>
      <c r="AB117" s="1007"/>
      <c r="AC117" s="1007"/>
      <c r="AD117" s="1007"/>
      <c r="AE117" s="1008"/>
      <c r="AF117" s="1009">
        <v>2401524</v>
      </c>
      <c r="AG117" s="1007"/>
      <c r="AH117" s="1007"/>
      <c r="AI117" s="1007"/>
      <c r="AJ117" s="1008"/>
      <c r="AK117" s="1009">
        <v>2351447</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28988051</v>
      </c>
      <c r="BR119" s="1028"/>
      <c r="BS119" s="1028"/>
      <c r="BT119" s="1028"/>
      <c r="BU119" s="1028"/>
      <c r="BV119" s="1028">
        <v>27276275</v>
      </c>
      <c r="BW119" s="1028"/>
      <c r="BX119" s="1028"/>
      <c r="BY119" s="1028"/>
      <c r="BZ119" s="1028"/>
      <c r="CA119" s="1028">
        <v>27198775</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4421487</v>
      </c>
      <c r="BR120" s="957"/>
      <c r="BS120" s="957"/>
      <c r="BT120" s="957"/>
      <c r="BU120" s="957"/>
      <c r="BV120" s="957">
        <v>4444792</v>
      </c>
      <c r="BW120" s="957"/>
      <c r="BX120" s="957"/>
      <c r="BY120" s="957"/>
      <c r="BZ120" s="957"/>
      <c r="CA120" s="957">
        <v>4477987</v>
      </c>
      <c r="CB120" s="957"/>
      <c r="CC120" s="957"/>
      <c r="CD120" s="957"/>
      <c r="CE120" s="957"/>
      <c r="CF120" s="971">
        <v>33.9</v>
      </c>
      <c r="CG120" s="972"/>
      <c r="CH120" s="972"/>
      <c r="CI120" s="972"/>
      <c r="CJ120" s="972"/>
      <c r="CK120" s="1037" t="s">
        <v>438</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5763516</v>
      </c>
      <c r="DH120" s="957"/>
      <c r="DI120" s="957"/>
      <c r="DJ120" s="957"/>
      <c r="DK120" s="957"/>
      <c r="DL120" s="957">
        <v>5614776</v>
      </c>
      <c r="DM120" s="957"/>
      <c r="DN120" s="957"/>
      <c r="DO120" s="957"/>
      <c r="DP120" s="957"/>
      <c r="DQ120" s="957">
        <v>5720593</v>
      </c>
      <c r="DR120" s="957"/>
      <c r="DS120" s="957"/>
      <c r="DT120" s="957"/>
      <c r="DU120" s="957"/>
      <c r="DV120" s="958">
        <v>43.4</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5707110</v>
      </c>
      <c r="BR121" s="950"/>
      <c r="BS121" s="950"/>
      <c r="BT121" s="950"/>
      <c r="BU121" s="950"/>
      <c r="BV121" s="950">
        <v>5598453</v>
      </c>
      <c r="BW121" s="950"/>
      <c r="BX121" s="950"/>
      <c r="BY121" s="950"/>
      <c r="BZ121" s="950"/>
      <c r="CA121" s="950">
        <v>5733534</v>
      </c>
      <c r="CB121" s="950"/>
      <c r="CC121" s="950"/>
      <c r="CD121" s="950"/>
      <c r="CE121" s="950"/>
      <c r="CF121" s="944">
        <v>43.5</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6698</v>
      </c>
      <c r="DH121" s="950"/>
      <c r="DI121" s="950"/>
      <c r="DJ121" s="950"/>
      <c r="DK121" s="950"/>
      <c r="DL121" s="950">
        <v>6783</v>
      </c>
      <c r="DM121" s="950"/>
      <c r="DN121" s="950"/>
      <c r="DO121" s="950"/>
      <c r="DP121" s="950"/>
      <c r="DQ121" s="950">
        <v>5139</v>
      </c>
      <c r="DR121" s="950"/>
      <c r="DS121" s="950"/>
      <c r="DT121" s="950"/>
      <c r="DU121" s="950"/>
      <c r="DV121" s="951">
        <v>0</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17367640</v>
      </c>
      <c r="BR122" s="1028"/>
      <c r="BS122" s="1028"/>
      <c r="BT122" s="1028"/>
      <c r="BU122" s="1028"/>
      <c r="BV122" s="1028">
        <v>17104811</v>
      </c>
      <c r="BW122" s="1028"/>
      <c r="BX122" s="1028"/>
      <c r="BY122" s="1028"/>
      <c r="BZ122" s="1028"/>
      <c r="CA122" s="1028">
        <v>17244803</v>
      </c>
      <c r="CB122" s="1028"/>
      <c r="CC122" s="1028"/>
      <c r="CD122" s="1028"/>
      <c r="CE122" s="1028"/>
      <c r="CF122" s="1048">
        <v>130.69999999999999</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442</v>
      </c>
      <c r="BP123" s="1036"/>
      <c r="BQ123" s="1095">
        <v>27496237</v>
      </c>
      <c r="BR123" s="1096"/>
      <c r="BS123" s="1096"/>
      <c r="BT123" s="1096"/>
      <c r="BU123" s="1096"/>
      <c r="BV123" s="1096">
        <v>27148056</v>
      </c>
      <c r="BW123" s="1096"/>
      <c r="BX123" s="1096"/>
      <c r="BY123" s="1096"/>
      <c r="BZ123" s="1096"/>
      <c r="CA123" s="1096">
        <v>27456324</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11.8</v>
      </c>
      <c r="BR124" s="1058"/>
      <c r="BS124" s="1058"/>
      <c r="BT124" s="1058"/>
      <c r="BU124" s="1058"/>
      <c r="BV124" s="1058">
        <v>0.9</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514030</v>
      </c>
      <c r="AB128" s="1078"/>
      <c r="AC128" s="1078"/>
      <c r="AD128" s="1078"/>
      <c r="AE128" s="1079"/>
      <c r="AF128" s="1080">
        <v>398990</v>
      </c>
      <c r="AG128" s="1078"/>
      <c r="AH128" s="1078"/>
      <c r="AI128" s="1078"/>
      <c r="AJ128" s="1079"/>
      <c r="AK128" s="1080">
        <v>474548</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112</v>
      </c>
      <c r="BG128" s="1085"/>
      <c r="BH128" s="1085"/>
      <c r="BI128" s="1085"/>
      <c r="BJ128" s="1085"/>
      <c r="BK128" s="1085"/>
      <c r="BL128" s="1086"/>
      <c r="BM128" s="1084">
        <v>12.8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14163418</v>
      </c>
      <c r="AB129" s="989"/>
      <c r="AC129" s="989"/>
      <c r="AD129" s="989"/>
      <c r="AE129" s="990"/>
      <c r="AF129" s="991">
        <v>14649759</v>
      </c>
      <c r="AG129" s="989"/>
      <c r="AH129" s="989"/>
      <c r="AI129" s="989"/>
      <c r="AJ129" s="990"/>
      <c r="AK129" s="991">
        <v>14651194</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112</v>
      </c>
      <c r="BG129" s="1099"/>
      <c r="BH129" s="1099"/>
      <c r="BI129" s="1099"/>
      <c r="BJ129" s="1099"/>
      <c r="BK129" s="1099"/>
      <c r="BL129" s="1100"/>
      <c r="BM129" s="1098">
        <v>17.8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1533025</v>
      </c>
      <c r="AB130" s="989"/>
      <c r="AC130" s="989"/>
      <c r="AD130" s="989"/>
      <c r="AE130" s="990"/>
      <c r="AF130" s="991">
        <v>1419476</v>
      </c>
      <c r="AG130" s="989"/>
      <c r="AH130" s="989"/>
      <c r="AI130" s="989"/>
      <c r="AJ130" s="990"/>
      <c r="AK130" s="991">
        <v>1459632</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3.4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12630393</v>
      </c>
      <c r="AB131" s="1014"/>
      <c r="AC131" s="1014"/>
      <c r="AD131" s="1014"/>
      <c r="AE131" s="1015"/>
      <c r="AF131" s="1013">
        <v>13230283</v>
      </c>
      <c r="AG131" s="1014"/>
      <c r="AH131" s="1014"/>
      <c r="AI131" s="1014"/>
      <c r="AJ131" s="1015"/>
      <c r="AK131" s="1013">
        <v>13191562</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2.8394840920000002</v>
      </c>
      <c r="AB132" s="1130"/>
      <c r="AC132" s="1130"/>
      <c r="AD132" s="1130"/>
      <c r="AE132" s="1131"/>
      <c r="AF132" s="1132">
        <v>4.4069956780000004</v>
      </c>
      <c r="AG132" s="1130"/>
      <c r="AH132" s="1130"/>
      <c r="AI132" s="1130"/>
      <c r="AJ132" s="1131"/>
      <c r="AK132" s="1132">
        <v>3.1631356469999998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3.6</v>
      </c>
      <c r="AB133" s="1113"/>
      <c r="AC133" s="1113"/>
      <c r="AD133" s="1113"/>
      <c r="AE133" s="1114"/>
      <c r="AF133" s="1112">
        <v>3.4</v>
      </c>
      <c r="AG133" s="1113"/>
      <c r="AH133" s="1113"/>
      <c r="AI133" s="1113"/>
      <c r="AJ133" s="1114"/>
      <c r="AK133" s="1112">
        <v>3.4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19685039370078741"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4534345</v>
      </c>
      <c r="L9" s="266">
        <v>54609</v>
      </c>
      <c r="M9" s="267">
        <v>57713</v>
      </c>
      <c r="N9" s="268">
        <v>-5.4</v>
      </c>
    </row>
    <row r="10" spans="1:16" x14ac:dyDescent="0.15">
      <c r="A10" s="250"/>
      <c r="B10" s="246"/>
      <c r="C10" s="246"/>
      <c r="D10" s="246"/>
      <c r="E10" s="246"/>
      <c r="F10" s="246"/>
      <c r="G10" s="1152" t="s">
        <v>476</v>
      </c>
      <c r="H10" s="1153"/>
      <c r="I10" s="1153"/>
      <c r="J10" s="1154"/>
      <c r="K10" s="269">
        <v>409240</v>
      </c>
      <c r="L10" s="270">
        <v>4929</v>
      </c>
      <c r="M10" s="271">
        <v>3737</v>
      </c>
      <c r="N10" s="272">
        <v>31.9</v>
      </c>
    </row>
    <row r="11" spans="1:16" ht="13.5" customHeight="1" x14ac:dyDescent="0.15">
      <c r="A11" s="250"/>
      <c r="B11" s="246"/>
      <c r="C11" s="246"/>
      <c r="D11" s="246"/>
      <c r="E11" s="246"/>
      <c r="F11" s="246"/>
      <c r="G11" s="1152" t="s">
        <v>477</v>
      </c>
      <c r="H11" s="1153"/>
      <c r="I11" s="1153"/>
      <c r="J11" s="1154"/>
      <c r="K11" s="269">
        <v>178276</v>
      </c>
      <c r="L11" s="270">
        <v>2147</v>
      </c>
      <c r="M11" s="271">
        <v>6346</v>
      </c>
      <c r="N11" s="272">
        <v>-66.2</v>
      </c>
    </row>
    <row r="12" spans="1:16" ht="13.5" customHeight="1" x14ac:dyDescent="0.15">
      <c r="A12" s="250"/>
      <c r="B12" s="246"/>
      <c r="C12" s="246"/>
      <c r="D12" s="246"/>
      <c r="E12" s="246"/>
      <c r="F12" s="246"/>
      <c r="G12" s="1152" t="s">
        <v>478</v>
      </c>
      <c r="H12" s="1153"/>
      <c r="I12" s="1153"/>
      <c r="J12" s="1154"/>
      <c r="K12" s="269" t="s">
        <v>479</v>
      </c>
      <c r="L12" s="270" t="s">
        <v>479</v>
      </c>
      <c r="M12" s="271">
        <v>800</v>
      </c>
      <c r="N12" s="272" t="s">
        <v>479</v>
      </c>
    </row>
    <row r="13" spans="1:16" ht="13.5" customHeight="1" x14ac:dyDescent="0.15">
      <c r="A13" s="250"/>
      <c r="B13" s="246"/>
      <c r="C13" s="246"/>
      <c r="D13" s="246"/>
      <c r="E13" s="246"/>
      <c r="F13" s="246"/>
      <c r="G13" s="1152" t="s">
        <v>480</v>
      </c>
      <c r="H13" s="1153"/>
      <c r="I13" s="1153"/>
      <c r="J13" s="1154"/>
      <c r="K13" s="269" t="s">
        <v>479</v>
      </c>
      <c r="L13" s="270" t="s">
        <v>479</v>
      </c>
      <c r="M13" s="271">
        <v>1</v>
      </c>
      <c r="N13" s="272" t="s">
        <v>479</v>
      </c>
    </row>
    <row r="14" spans="1:16" ht="13.5" customHeight="1" x14ac:dyDescent="0.15">
      <c r="A14" s="250"/>
      <c r="B14" s="246"/>
      <c r="C14" s="246"/>
      <c r="D14" s="246"/>
      <c r="E14" s="246"/>
      <c r="F14" s="246"/>
      <c r="G14" s="1152" t="s">
        <v>481</v>
      </c>
      <c r="H14" s="1153"/>
      <c r="I14" s="1153"/>
      <c r="J14" s="1154"/>
      <c r="K14" s="269">
        <v>72250</v>
      </c>
      <c r="L14" s="270">
        <v>870</v>
      </c>
      <c r="M14" s="271">
        <v>2571</v>
      </c>
      <c r="N14" s="272">
        <v>-66.2</v>
      </c>
    </row>
    <row r="15" spans="1:16" ht="13.5" customHeight="1" x14ac:dyDescent="0.15">
      <c r="A15" s="250"/>
      <c r="B15" s="246"/>
      <c r="C15" s="246"/>
      <c r="D15" s="246"/>
      <c r="E15" s="246"/>
      <c r="F15" s="246"/>
      <c r="G15" s="1152" t="s">
        <v>482</v>
      </c>
      <c r="H15" s="1153"/>
      <c r="I15" s="1153"/>
      <c r="J15" s="1154"/>
      <c r="K15" s="269">
        <v>110693</v>
      </c>
      <c r="L15" s="270">
        <v>1333</v>
      </c>
      <c r="M15" s="271">
        <v>1342</v>
      </c>
      <c r="N15" s="272">
        <v>-0.7</v>
      </c>
    </row>
    <row r="16" spans="1:16" x14ac:dyDescent="0.15">
      <c r="A16" s="250"/>
      <c r="B16" s="246"/>
      <c r="C16" s="246"/>
      <c r="D16" s="246"/>
      <c r="E16" s="246"/>
      <c r="F16" s="246"/>
      <c r="G16" s="1155" t="s">
        <v>483</v>
      </c>
      <c r="H16" s="1156"/>
      <c r="I16" s="1156"/>
      <c r="J16" s="1157"/>
      <c r="K16" s="270">
        <v>-323024</v>
      </c>
      <c r="L16" s="270">
        <v>-3890</v>
      </c>
      <c r="M16" s="271">
        <v>-4975</v>
      </c>
      <c r="N16" s="272">
        <v>-21.8</v>
      </c>
    </row>
    <row r="17" spans="1:16" x14ac:dyDescent="0.15">
      <c r="A17" s="250"/>
      <c r="B17" s="246"/>
      <c r="C17" s="246"/>
      <c r="D17" s="246"/>
      <c r="E17" s="246"/>
      <c r="F17" s="246"/>
      <c r="G17" s="1155" t="s">
        <v>171</v>
      </c>
      <c r="H17" s="1156"/>
      <c r="I17" s="1156"/>
      <c r="J17" s="1157"/>
      <c r="K17" s="270">
        <v>4981780</v>
      </c>
      <c r="L17" s="270">
        <v>59998</v>
      </c>
      <c r="M17" s="271">
        <v>67535</v>
      </c>
      <c r="N17" s="272">
        <v>-11.2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6.76</v>
      </c>
      <c r="L21" s="283">
        <v>6.24</v>
      </c>
      <c r="M21" s="284">
        <v>0.52</v>
      </c>
      <c r="N21" s="251"/>
      <c r="O21" s="285"/>
      <c r="P21" s="281"/>
    </row>
    <row r="22" spans="1:16" s="286" customFormat="1" x14ac:dyDescent="0.15">
      <c r="A22" s="281"/>
      <c r="B22" s="251"/>
      <c r="C22" s="251"/>
      <c r="D22" s="251"/>
      <c r="E22" s="251"/>
      <c r="F22" s="251"/>
      <c r="G22" s="1147" t="s">
        <v>489</v>
      </c>
      <c r="H22" s="1148"/>
      <c r="I22" s="1148"/>
      <c r="J22" s="1149"/>
      <c r="K22" s="287">
        <v>102.4</v>
      </c>
      <c r="L22" s="288">
        <v>98.7</v>
      </c>
      <c r="M22" s="289">
        <v>3.7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1749022</v>
      </c>
      <c r="L32" s="296">
        <v>21064</v>
      </c>
      <c r="M32" s="297">
        <v>35267</v>
      </c>
      <c r="N32" s="298">
        <v>-40.299999999999997</v>
      </c>
    </row>
    <row r="33" spans="1:16" ht="13.5" customHeight="1" x14ac:dyDescent="0.15">
      <c r="A33" s="250"/>
      <c r="B33" s="246"/>
      <c r="C33" s="246"/>
      <c r="D33" s="246"/>
      <c r="E33" s="246"/>
      <c r="F33" s="246"/>
      <c r="G33" s="1163" t="s">
        <v>494</v>
      </c>
      <c r="H33" s="1164"/>
      <c r="I33" s="1164"/>
      <c r="J33" s="1165"/>
      <c r="K33" s="296" t="s">
        <v>479</v>
      </c>
      <c r="L33" s="296" t="s">
        <v>479</v>
      </c>
      <c r="M33" s="297">
        <v>1</v>
      </c>
      <c r="N33" s="298" t="s">
        <v>479</v>
      </c>
    </row>
    <row r="34" spans="1:16" ht="27" customHeight="1" x14ac:dyDescent="0.15">
      <c r="A34" s="250"/>
      <c r="B34" s="246"/>
      <c r="C34" s="246"/>
      <c r="D34" s="246"/>
      <c r="E34" s="246"/>
      <c r="F34" s="246"/>
      <c r="G34" s="1163" t="s">
        <v>495</v>
      </c>
      <c r="H34" s="1164"/>
      <c r="I34" s="1164"/>
      <c r="J34" s="1165"/>
      <c r="K34" s="296" t="s">
        <v>479</v>
      </c>
      <c r="L34" s="296" t="s">
        <v>479</v>
      </c>
      <c r="M34" s="297">
        <v>49</v>
      </c>
      <c r="N34" s="298" t="s">
        <v>479</v>
      </c>
    </row>
    <row r="35" spans="1:16" ht="27" customHeight="1" x14ac:dyDescent="0.15">
      <c r="A35" s="250"/>
      <c r="B35" s="246"/>
      <c r="C35" s="246"/>
      <c r="D35" s="246"/>
      <c r="E35" s="246"/>
      <c r="F35" s="246"/>
      <c r="G35" s="1163" t="s">
        <v>496</v>
      </c>
      <c r="H35" s="1164"/>
      <c r="I35" s="1164"/>
      <c r="J35" s="1165"/>
      <c r="K35" s="296">
        <v>477423</v>
      </c>
      <c r="L35" s="296">
        <v>5750</v>
      </c>
      <c r="M35" s="297">
        <v>9709</v>
      </c>
      <c r="N35" s="298">
        <v>-40.799999999999997</v>
      </c>
    </row>
    <row r="36" spans="1:16" ht="27" customHeight="1" x14ac:dyDescent="0.15">
      <c r="A36" s="250"/>
      <c r="B36" s="246"/>
      <c r="C36" s="246"/>
      <c r="D36" s="246"/>
      <c r="E36" s="246"/>
      <c r="F36" s="246"/>
      <c r="G36" s="1163" t="s">
        <v>497</v>
      </c>
      <c r="H36" s="1164"/>
      <c r="I36" s="1164"/>
      <c r="J36" s="1165"/>
      <c r="K36" s="296">
        <v>125002</v>
      </c>
      <c r="L36" s="296">
        <v>1505</v>
      </c>
      <c r="M36" s="297">
        <v>2367</v>
      </c>
      <c r="N36" s="298">
        <v>-36.4</v>
      </c>
    </row>
    <row r="37" spans="1:16" ht="13.5" customHeight="1" x14ac:dyDescent="0.15">
      <c r="A37" s="250"/>
      <c r="B37" s="246"/>
      <c r="C37" s="246"/>
      <c r="D37" s="246"/>
      <c r="E37" s="246"/>
      <c r="F37" s="246"/>
      <c r="G37" s="1163" t="s">
        <v>498</v>
      </c>
      <c r="H37" s="1164"/>
      <c r="I37" s="1164"/>
      <c r="J37" s="1165"/>
      <c r="K37" s="296" t="s">
        <v>479</v>
      </c>
      <c r="L37" s="296" t="s">
        <v>479</v>
      </c>
      <c r="M37" s="297">
        <v>1205</v>
      </c>
      <c r="N37" s="298" t="s">
        <v>479</v>
      </c>
    </row>
    <row r="38" spans="1:16" ht="27" customHeight="1" x14ac:dyDescent="0.15">
      <c r="A38" s="250"/>
      <c r="B38" s="246"/>
      <c r="C38" s="246"/>
      <c r="D38" s="246"/>
      <c r="E38" s="246"/>
      <c r="F38" s="246"/>
      <c r="G38" s="1166" t="s">
        <v>499</v>
      </c>
      <c r="H38" s="1167"/>
      <c r="I38" s="1167"/>
      <c r="J38" s="1168"/>
      <c r="K38" s="299" t="s">
        <v>479</v>
      </c>
      <c r="L38" s="299" t="s">
        <v>479</v>
      </c>
      <c r="M38" s="300">
        <v>3</v>
      </c>
      <c r="N38" s="301" t="s">
        <v>479</v>
      </c>
      <c r="O38" s="295"/>
    </row>
    <row r="39" spans="1:16" x14ac:dyDescent="0.15">
      <c r="A39" s="250"/>
      <c r="B39" s="246"/>
      <c r="C39" s="246"/>
      <c r="D39" s="246"/>
      <c r="E39" s="246"/>
      <c r="F39" s="246"/>
      <c r="G39" s="1166" t="s">
        <v>500</v>
      </c>
      <c r="H39" s="1167"/>
      <c r="I39" s="1167"/>
      <c r="J39" s="1168"/>
      <c r="K39" s="302">
        <v>-474548</v>
      </c>
      <c r="L39" s="302">
        <v>-5715</v>
      </c>
      <c r="M39" s="303">
        <v>-6690</v>
      </c>
      <c r="N39" s="304">
        <v>-14.6</v>
      </c>
      <c r="O39" s="295"/>
    </row>
    <row r="40" spans="1:16" ht="27" customHeight="1" x14ac:dyDescent="0.15">
      <c r="A40" s="250"/>
      <c r="B40" s="246"/>
      <c r="C40" s="246"/>
      <c r="D40" s="246"/>
      <c r="E40" s="246"/>
      <c r="F40" s="246"/>
      <c r="G40" s="1163" t="s">
        <v>501</v>
      </c>
      <c r="H40" s="1164"/>
      <c r="I40" s="1164"/>
      <c r="J40" s="1165"/>
      <c r="K40" s="302">
        <v>-1459632</v>
      </c>
      <c r="L40" s="302">
        <v>-17579</v>
      </c>
      <c r="M40" s="303">
        <v>-29386</v>
      </c>
      <c r="N40" s="304">
        <v>-40.200000000000003</v>
      </c>
      <c r="O40" s="295"/>
    </row>
    <row r="41" spans="1:16" x14ac:dyDescent="0.15">
      <c r="A41" s="250"/>
      <c r="B41" s="246"/>
      <c r="C41" s="246"/>
      <c r="D41" s="246"/>
      <c r="E41" s="246"/>
      <c r="F41" s="246"/>
      <c r="G41" s="1169" t="s">
        <v>282</v>
      </c>
      <c r="H41" s="1170"/>
      <c r="I41" s="1170"/>
      <c r="J41" s="1171"/>
      <c r="K41" s="296">
        <v>417267</v>
      </c>
      <c r="L41" s="302">
        <v>5025</v>
      </c>
      <c r="M41" s="303">
        <v>12524</v>
      </c>
      <c r="N41" s="304">
        <v>-59.9</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2087948</v>
      </c>
      <c r="J51" s="322">
        <v>25528</v>
      </c>
      <c r="K51" s="323">
        <v>4.5999999999999996</v>
      </c>
      <c r="L51" s="324">
        <v>50880</v>
      </c>
      <c r="M51" s="325">
        <v>7</v>
      </c>
      <c r="N51" s="326">
        <v>-2.4</v>
      </c>
    </row>
    <row r="52" spans="1:14" x14ac:dyDescent="0.15">
      <c r="A52" s="250"/>
      <c r="B52" s="246"/>
      <c r="C52" s="246"/>
      <c r="D52" s="246"/>
      <c r="E52" s="246"/>
      <c r="F52" s="246"/>
      <c r="G52" s="327"/>
      <c r="H52" s="328" t="s">
        <v>512</v>
      </c>
      <c r="I52" s="329">
        <v>1731373</v>
      </c>
      <c r="J52" s="330">
        <v>21168</v>
      </c>
      <c r="K52" s="331">
        <v>19</v>
      </c>
      <c r="L52" s="332">
        <v>26879</v>
      </c>
      <c r="M52" s="333">
        <v>2.4</v>
      </c>
      <c r="N52" s="334">
        <v>16.600000000000001</v>
      </c>
    </row>
    <row r="53" spans="1:14" x14ac:dyDescent="0.15">
      <c r="A53" s="250"/>
      <c r="B53" s="246"/>
      <c r="C53" s="246"/>
      <c r="D53" s="246"/>
      <c r="E53" s="246"/>
      <c r="F53" s="246"/>
      <c r="G53" s="312" t="s">
        <v>513</v>
      </c>
      <c r="H53" s="313"/>
      <c r="I53" s="321">
        <v>2702372</v>
      </c>
      <c r="J53" s="322">
        <v>32894</v>
      </c>
      <c r="K53" s="323">
        <v>28.9</v>
      </c>
      <c r="L53" s="324">
        <v>63956</v>
      </c>
      <c r="M53" s="325">
        <v>25.7</v>
      </c>
      <c r="N53" s="326">
        <v>3.2</v>
      </c>
    </row>
    <row r="54" spans="1:14" x14ac:dyDescent="0.15">
      <c r="A54" s="250"/>
      <c r="B54" s="246"/>
      <c r="C54" s="246"/>
      <c r="D54" s="246"/>
      <c r="E54" s="246"/>
      <c r="F54" s="246"/>
      <c r="G54" s="327"/>
      <c r="H54" s="328" t="s">
        <v>512</v>
      </c>
      <c r="I54" s="329">
        <v>1546897</v>
      </c>
      <c r="J54" s="330">
        <v>18829</v>
      </c>
      <c r="K54" s="331">
        <v>-11</v>
      </c>
      <c r="L54" s="332">
        <v>29239</v>
      </c>
      <c r="M54" s="333">
        <v>8.8000000000000007</v>
      </c>
      <c r="N54" s="334">
        <v>-19.8</v>
      </c>
    </row>
    <row r="55" spans="1:14" x14ac:dyDescent="0.15">
      <c r="A55" s="250"/>
      <c r="B55" s="246"/>
      <c r="C55" s="246"/>
      <c r="D55" s="246"/>
      <c r="E55" s="246"/>
      <c r="F55" s="246"/>
      <c r="G55" s="312" t="s">
        <v>514</v>
      </c>
      <c r="H55" s="313"/>
      <c r="I55" s="321">
        <v>2730407</v>
      </c>
      <c r="J55" s="322">
        <v>33153</v>
      </c>
      <c r="K55" s="323">
        <v>0.8</v>
      </c>
      <c r="L55" s="324">
        <v>66255</v>
      </c>
      <c r="M55" s="325">
        <v>3.6</v>
      </c>
      <c r="N55" s="326">
        <v>-2.8</v>
      </c>
    </row>
    <row r="56" spans="1:14" x14ac:dyDescent="0.15">
      <c r="A56" s="250"/>
      <c r="B56" s="246"/>
      <c r="C56" s="246"/>
      <c r="D56" s="246"/>
      <c r="E56" s="246"/>
      <c r="F56" s="246"/>
      <c r="G56" s="327"/>
      <c r="H56" s="328" t="s">
        <v>512</v>
      </c>
      <c r="I56" s="329">
        <v>1739240</v>
      </c>
      <c r="J56" s="330">
        <v>21118</v>
      </c>
      <c r="K56" s="331">
        <v>12.2</v>
      </c>
      <c r="L56" s="332">
        <v>31822</v>
      </c>
      <c r="M56" s="333">
        <v>8.8000000000000007</v>
      </c>
      <c r="N56" s="334">
        <v>3.4</v>
      </c>
    </row>
    <row r="57" spans="1:14" x14ac:dyDescent="0.15">
      <c r="A57" s="250"/>
      <c r="B57" s="246"/>
      <c r="C57" s="246"/>
      <c r="D57" s="246"/>
      <c r="E57" s="246"/>
      <c r="F57" s="246"/>
      <c r="G57" s="312" t="s">
        <v>515</v>
      </c>
      <c r="H57" s="313"/>
      <c r="I57" s="321">
        <v>2660738</v>
      </c>
      <c r="J57" s="322">
        <v>32210</v>
      </c>
      <c r="K57" s="323">
        <v>-2.8</v>
      </c>
      <c r="L57" s="324">
        <v>47278</v>
      </c>
      <c r="M57" s="325">
        <v>-28.6</v>
      </c>
      <c r="N57" s="326">
        <v>25.8</v>
      </c>
    </row>
    <row r="58" spans="1:14" x14ac:dyDescent="0.15">
      <c r="A58" s="250"/>
      <c r="B58" s="246"/>
      <c r="C58" s="246"/>
      <c r="D58" s="246"/>
      <c r="E58" s="246"/>
      <c r="F58" s="246"/>
      <c r="G58" s="327"/>
      <c r="H58" s="328" t="s">
        <v>512</v>
      </c>
      <c r="I58" s="329">
        <v>1561728</v>
      </c>
      <c r="J58" s="330">
        <v>18906</v>
      </c>
      <c r="K58" s="331">
        <v>-10.5</v>
      </c>
      <c r="L58" s="332">
        <v>24096</v>
      </c>
      <c r="M58" s="333">
        <v>-24.3</v>
      </c>
      <c r="N58" s="334">
        <v>13.8</v>
      </c>
    </row>
    <row r="59" spans="1:14" x14ac:dyDescent="0.15">
      <c r="A59" s="250"/>
      <c r="B59" s="246"/>
      <c r="C59" s="246"/>
      <c r="D59" s="246"/>
      <c r="E59" s="246"/>
      <c r="F59" s="246"/>
      <c r="G59" s="312" t="s">
        <v>516</v>
      </c>
      <c r="H59" s="313"/>
      <c r="I59" s="321">
        <v>2449170</v>
      </c>
      <c r="J59" s="322">
        <v>29496</v>
      </c>
      <c r="K59" s="323">
        <v>-8.4</v>
      </c>
      <c r="L59" s="324">
        <v>44504</v>
      </c>
      <c r="M59" s="325">
        <v>-5.9</v>
      </c>
      <c r="N59" s="326">
        <v>-2.5</v>
      </c>
    </row>
    <row r="60" spans="1:14" x14ac:dyDescent="0.15">
      <c r="A60" s="250"/>
      <c r="B60" s="246"/>
      <c r="C60" s="246"/>
      <c r="D60" s="246"/>
      <c r="E60" s="246"/>
      <c r="F60" s="246"/>
      <c r="G60" s="327"/>
      <c r="H60" s="328" t="s">
        <v>512</v>
      </c>
      <c r="I60" s="335">
        <v>1283280</v>
      </c>
      <c r="J60" s="330">
        <v>15455</v>
      </c>
      <c r="K60" s="331">
        <v>-18.3</v>
      </c>
      <c r="L60" s="332">
        <v>25876</v>
      </c>
      <c r="M60" s="333">
        <v>7.4</v>
      </c>
      <c r="N60" s="334">
        <v>-25.7</v>
      </c>
    </row>
    <row r="61" spans="1:14" x14ac:dyDescent="0.15">
      <c r="A61" s="250"/>
      <c r="B61" s="246"/>
      <c r="C61" s="246"/>
      <c r="D61" s="246"/>
      <c r="E61" s="246"/>
      <c r="F61" s="246"/>
      <c r="G61" s="312" t="s">
        <v>517</v>
      </c>
      <c r="H61" s="336"/>
      <c r="I61" s="337">
        <v>2526127</v>
      </c>
      <c r="J61" s="338">
        <v>30656</v>
      </c>
      <c r="K61" s="339">
        <v>4.5999999999999996</v>
      </c>
      <c r="L61" s="340">
        <v>54575</v>
      </c>
      <c r="M61" s="341">
        <v>0.4</v>
      </c>
      <c r="N61" s="326">
        <v>4.2</v>
      </c>
    </row>
    <row r="62" spans="1:14" x14ac:dyDescent="0.15">
      <c r="A62" s="250"/>
      <c r="B62" s="246"/>
      <c r="C62" s="246"/>
      <c r="D62" s="246"/>
      <c r="E62" s="246"/>
      <c r="F62" s="246"/>
      <c r="G62" s="327"/>
      <c r="H62" s="328" t="s">
        <v>512</v>
      </c>
      <c r="I62" s="329">
        <v>1572504</v>
      </c>
      <c r="J62" s="330">
        <v>19095</v>
      </c>
      <c r="K62" s="331">
        <v>-1.7</v>
      </c>
      <c r="L62" s="332">
        <v>27582</v>
      </c>
      <c r="M62" s="333">
        <v>0.6</v>
      </c>
      <c r="N62" s="334">
        <v>-2.2999999999999998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12.87</v>
      </c>
      <c r="G47" s="12">
        <v>13.47</v>
      </c>
      <c r="H47" s="12">
        <v>15.33</v>
      </c>
      <c r="I47" s="12">
        <v>15.47</v>
      </c>
      <c r="J47" s="13">
        <v>15.35</v>
      </c>
    </row>
    <row r="48" spans="2:10" ht="57.75" customHeight="1" x14ac:dyDescent="0.15">
      <c r="B48" s="14"/>
      <c r="C48" s="1174" t="s">
        <v>4</v>
      </c>
      <c r="D48" s="1174"/>
      <c r="E48" s="1175"/>
      <c r="F48" s="15">
        <v>5.97</v>
      </c>
      <c r="G48" s="16">
        <v>6.22</v>
      </c>
      <c r="H48" s="16">
        <v>5.58</v>
      </c>
      <c r="I48" s="16">
        <v>5.19</v>
      </c>
      <c r="J48" s="17">
        <v>4.67</v>
      </c>
    </row>
    <row r="49" spans="2:10" ht="57.75" customHeight="1" thickBot="1" x14ac:dyDescent="0.2">
      <c r="B49" s="18"/>
      <c r="C49" s="1176" t="s">
        <v>5</v>
      </c>
      <c r="D49" s="1176"/>
      <c r="E49" s="1177"/>
      <c r="F49" s="19">
        <v>0.26</v>
      </c>
      <c r="G49" s="20">
        <v>1.19</v>
      </c>
      <c r="H49" s="20">
        <v>1.03</v>
      </c>
      <c r="I49" s="20">
        <v>0.46</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2018-02-27T09:57:57Z</cp:lastPrinted>
  <dcterms:created xsi:type="dcterms:W3CDTF">2018-01-24T05:16:13Z</dcterms:created>
  <dcterms:modified xsi:type="dcterms:W3CDTF">2018-10-22T07:32:39Z</dcterms:modified>
  <cp:category/>
</cp:coreProperties>
</file>