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s="1"/>
  <c r="U37" i="9" s="1"/>
  <c r="AM34" i="9" l="1"/>
  <c r="AM35" i="9" s="1"/>
  <c r="BE34" i="9" s="1"/>
  <c r="BE35" i="9" l="1"/>
  <c r="BW34" i="9"/>
  <c r="BW35" i="9" s="1"/>
  <c r="BW36" i="9" s="1"/>
  <c r="BW37" i="9" s="1"/>
  <c r="BW38" i="9" s="1"/>
  <c r="BW39" i="9" s="1"/>
  <c r="BW40" i="9" s="1"/>
  <c r="BW41" i="9" s="1"/>
  <c r="BW42" i="9" s="1"/>
  <c r="BW43" i="9" s="1"/>
</calcChain>
</file>

<file path=xl/sharedStrings.xml><?xml version="1.0" encoding="utf-8"?>
<sst xmlns="http://schemas.openxmlformats.org/spreadsheetml/2006/main" count="1121" uniqueCount="565">
  <si>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</si>
  <si>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</si>
  <si>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</si>
  <si>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</si>
  <si>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</si>
  <si>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</si>
  <si>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</si>
  <si>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</si>
  <si>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</si>
  <si>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</si>
  <si>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</si>
  <si>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</si>
  <si>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</si>
  <si>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</si>
  <si>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</si>
  <si>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</si>
  <si>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</si>
  <si>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</si>
  <si>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</si>
  <si>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</si>
  <si>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</si>
  <si>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</si>
  <si>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</si>
  <si>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</si>
  <si>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</si>
  <si>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</si>
  <si>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</si>
  <si>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</si>
  <si>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</si>
  <si>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</si>
  <si>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</si>
  <si>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</si>
  <si>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</si>
  <si>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</si>
  <si>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</si>
  <si>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</si>
  <si>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</si>
  <si>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</si>
  <si>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</si>
  <si>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</si>
  <si>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</si>
  <si>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</si>
  <si>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</si>
  <si>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</si>
  <si>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</si>
  <si>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</si>
  <si>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</si>
  <si>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</si>
  <si>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</si>
  <si>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</si>
  <si>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</si>
  <si>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</si>
  <si>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</si>
  <si>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</si>
  <si>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</si>
  <si>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</si>
  <si>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</si>
  <si>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</si>
  <si>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</si>
  <si>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</si>
  <si>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</si>
  <si>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</si>
  <si>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</si>
  <si>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</si>
  <si>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</si>
  <si>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</si>
  <si>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</si>
  <si>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</si>
  <si>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</si>
  <si>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</si>
  <si>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</si>
  <si>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</si>
  <si>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</si>
  <si>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</si>
  <si>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</si>
  <si>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</si>
  <si>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</si>
  <si>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</si>
  <si>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</si>
  <si>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</si>
  <si>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</si>
  <si>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</si>
  <si>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</si>
  <si>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</si>
  <si>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</si>
  <si>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</si>
  <si>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</si>
  <si>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</si>
  <si>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</si>
  <si>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</si>
  <si>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</si>
  <si>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</si>
  <si>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</si>
  <si>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</si>
  <si>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</si>
  <si>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</si>
  <si>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</si>
  <si>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</si>
  <si>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</si>
  <si>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</si>
  <si>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</si>
  <si>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</si>
  <si>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</si>
  <si>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</si>
  <si>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</si>
  <si>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</si>
  <si>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</si>
  <si>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</si>
  <si>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</si>
  <si>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</si>
  <si>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</si>
  <si>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</si>
  <si>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</si>
  <si>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</si>
  <si>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</si>
  <si>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</si>
  <si>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</si>
  <si>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</si>
  <si>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</si>
  <si>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</si>
  <si>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</si>
  <si>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</si>
  <si>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</si>
  <si>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</si>
  <si>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</si>
  <si>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</si>
  <si>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</si>
  <si>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</si>
  <si>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</si>
  <si>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</si>
  <si>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</si>
  <si>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</si>
  <si>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</si>
  <si>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</si>
  <si>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</si>
  <si>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</si>
  <si>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</si>
  <si>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</si>
  <si>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</si>
  <si>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</si>
  <si>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</si>
  <si>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</si>
  <si>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</si>
  <si>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</si>
  <si>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</si>
  <si>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</si>
  <si>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</si>
  <si>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</si>
  <si>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</si>
  <si>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</si>
  <si>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</si>
  <si>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</si>
  <si>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</si>
  <si>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</si>
  <si>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</si>
  <si>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</si>
  <si>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</si>
  <si>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</si>
  <si>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</si>
  <si>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</si>
  <si>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</si>
  <si>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</si>
  <si>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</si>
  <si>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</si>
  <si>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</si>
  <si>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</si>
  <si>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</si>
  <si>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</si>
  <si>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</si>
  <si>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</si>
  <si>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</si>
  <si>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</si>
  <si>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</si>
  <si>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</si>
  <si>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</si>
  <si>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</si>
  <si>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</si>
  <si>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</si>
  <si>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</si>
  <si>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</si>
  <si>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</si>
  <si>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</si>
  <si>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</si>
  <si>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</si>
  <si>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</si>
  <si>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</si>
  <si>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</si>
  <si>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</si>
  <si>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</si>
  <si>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</si>
  <si>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</si>
  <si>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</si>
  <si>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</si>
  <si>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</si>
  <si>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</si>
  <si>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</si>
  <si>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</si>
  <si>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愛知県あま市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</si>
  <si>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</si>
  <si>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</si>
  <si>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</si>
  <si>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</si>
  <si>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</si>
  <si>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</si>
  <si>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</si>
  <si>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</si>
  <si>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</si>
  <si>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</si>
  <si>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</si>
  <si>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</si>
  <si>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</si>
  <si>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</si>
  <si>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</si>
  <si>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</si>
  <si>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</si>
  <si>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</si>
  <si>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</si>
  <si>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</si>
  <si>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</si>
  <si>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</si>
  <si>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</si>
  <si>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</si>
  <si>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</si>
  <si>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</si>
  <si>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</si>
  <si>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</si>
  <si>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</si>
  <si>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</si>
  <si>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</si>
  <si>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</si>
  <si>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</si>
  <si>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</si>
  <si>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</si>
  <si>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</si>
  <si>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</si>
  <si>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</si>
  <si>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</si>
  <si>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</si>
  <si>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</si>
  <si>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</si>
  <si>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</si>
  <si>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</si>
  <si>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</si>
  <si>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</si>
  <si>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</si>
  <si>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</si>
  <si>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</si>
  <si>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</si>
  <si>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</si>
  <si>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</si>
  <si>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</si>
  <si>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</si>
  <si>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</si>
  <si>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</si>
  <si>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</si>
  <si>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</si>
  <si>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</si>
  <si>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</si>
  <si>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</si>
  <si>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</si>
  <si>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</si>
  <si>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</si>
  <si>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</si>
  <si>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</si>
  <si>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</si>
  <si>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</si>
  <si>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</si>
  <si>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</si>
  <si>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</si>
  <si>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</si>
  <si>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</si>
  <si>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</si>
  <si>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</si>
  <si>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</si>
  <si>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</si>
  <si>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</si>
  <si>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</si>
  <si>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</si>
  <si>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</si>
  <si>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</si>
  <si>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</si>
  <si>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</si>
  <si>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</si>
  <si>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</si>
  <si>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</si>
  <si>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</si>
  <si>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</si>
  <si>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</si>
  <si>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</si>
  <si>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</si>
  <si>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</si>
  <si>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</si>
  <si>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</si>
  <si>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</si>
  <si>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</si>
  <si>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</si>
  <si>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</si>
  <si>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</si>
  <si>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</si>
  <si>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</si>
  <si>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</si>
  <si>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</si>
  <si>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</si>
  <si>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</si>
  <si>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</si>
  <si>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</si>
  <si>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</si>
  <si>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</si>
  <si>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</si>
  <si>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</si>
  <si>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</si>
  <si>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</si>
  <si>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</si>
  <si>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</si>
  <si>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</si>
  <si>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</si>
  <si>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</si>
  <si>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</si>
  <si>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</si>
  <si>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</si>
  <si>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</si>
  <si>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</si>
  <si>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</si>
  <si>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</si>
  <si>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</si>
  <si>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</si>
  <si>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</si>
  <si>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</si>
  <si>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</si>
  <si>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</si>
  <si>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</si>
  <si>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</si>
  <si>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</si>
  <si>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</si>
  <si>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</si>
  <si>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</si>
  <si>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</si>
  <si>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</si>
  <si>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</si>
  <si>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</si>
  <si>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</si>
  <si>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</si>
  <si>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</si>
  <si>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</si>
  <si>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</si>
  <si>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</si>
  <si>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愛知県あま市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</si>
  <si>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</si>
  <si>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</si>
  <si>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</si>
  <si>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</si>
  <si>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</si>
  <si>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</si>
  <si>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</si>
  <si>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</si>
  <si>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</si>
  <si>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</si>
  <si>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</si>
  <si>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</si>
  <si>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</si>
  <si>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</si>
  <si>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</si>
  <si>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</si>
  <si>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</si>
  <si>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</si>
  <si>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</si>
  <si>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</si>
  <si>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</si>
  <si>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</si>
  <si>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</si>
  <si>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</si>
  <si>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</si>
  <si>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</si>
  <si>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</si>
  <si>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</si>
  <si>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</si>
  <si>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</si>
  <si>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</si>
  <si>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</si>
  <si>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</si>
  <si>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</si>
  <si>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</si>
  <si>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</si>
  <si>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</si>
  <si>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</si>
  <si>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</si>
  <si>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</si>
  <si>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</si>
  <si>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</si>
  <si>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</si>
  <si>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</si>
  <si>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</si>
  <si>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</si>
  <si>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</si>
  <si>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</si>
  <si>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</si>
  <si>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</si>
  <si>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</si>
  <si>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</si>
  <si>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</si>
  <si>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</si>
  <si>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</si>
  <si>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</si>
  <si>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</si>
  <si>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</si>
  <si>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</si>
  <si>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</si>
  <si>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</si>
  <si>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</si>
  <si>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</si>
  <si>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</si>
  <si>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</si>
  <si>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</si>
  <si>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</si>
  <si>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</si>
  <si>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</si>
  <si>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</si>
  <si>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</si>
  <si>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</si>
  <si>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</si>
  <si>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</si>
  <si>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</si>
  <si>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</si>
  <si>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</si>
  <si>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</si>
  <si>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</si>
  <si>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</si>
  <si>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</si>
  <si>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</si>
  <si>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</si>
  <si>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</si>
  <si>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</si>
  <si>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</si>
  <si>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</si>
  <si>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</si>
  <si>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</si>
  <si>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</si>
  <si>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</si>
  <si>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</si>
  <si>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</si>
  <si>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</si>
  <si>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</si>
  <si>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</si>
  <si>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</si>
  <si>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</si>
  <si>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</si>
  <si>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</si>
  <si>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</si>
  <si>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</si>
  <si>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</si>
  <si>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</si>
  <si>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</si>
  <si>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</si>
  <si>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</si>
  <si>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</si>
  <si>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</si>
  <si>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</si>
  <si>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</si>
  <si>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</si>
  <si>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</si>
  <si>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</si>
  <si>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</si>
  <si>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</si>
  <si>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</si>
  <si>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</si>
  <si>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</si>
  <si>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</si>
  <si>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</si>
  <si>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</si>
  <si>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</si>
  <si>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</si>
  <si>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</si>
  <si>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</si>
  <si>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</si>
  <si>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</si>
  <si>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</si>
  <si>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</si>
  <si>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</si>
  <si>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</si>
  <si>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</si>
  <si>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</si>
  <si>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</si>
  <si>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</si>
  <si>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</si>
  <si>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</si>
  <si>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</si>
  <si>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</si>
  <si>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</si>
  <si>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</si>
  <si>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</si>
  <si>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</si>
  <si>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</si>
  <si>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</si>
  <si>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</si>
  <si>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</si>
  <si>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</si>
  <si>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</si>
  <si>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</si>
  <si>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</si>
  <si>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</si>
  <si>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</si>
  <si>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</si>
  <si>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</si>
  <si>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</si>
  <si>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</si>
  <si>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</si>
  <si>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</si>
  <si>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</si>
  <si>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</si>
  <si>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</si>
  <si>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</si>
  <si>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</si>
  <si>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</si>
  <si>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</si>
  <si>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</si>
  <si>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</si>
  <si>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</si>
  <si>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</si>
  <si>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</si>
  <si>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</si>
  <si>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</si>
  <si>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</si>
  <si>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</si>
  <si>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</si>
  <si>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</si>
  <si>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</si>
  <si>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</si>
  <si>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1.59</t>
  </si>
  <si>
    <t>▲ 2.75</t>
  </si>
  <si>
    <t>病院事業会計</t>
  </si>
  <si>
    <t>一般会計</t>
  </si>
  <si>
    <t>水道事業会計</t>
  </si>
  <si>
    <t>国民健康保険特別会計</t>
  </si>
  <si>
    <t>介護保険特別会計（保険事業勘定）</t>
  </si>
  <si>
    <t>公共下水道事業特別会計</t>
  </si>
  <si>
    <t>後期高齢者医療特別会計</t>
  </si>
  <si>
    <t>介護保険特別会計（サービス事業勘定）</t>
  </si>
  <si>
    <t>その他会計（赤字）</t>
  </si>
  <si>
    <t>その他会計（黒字）</t>
  </si>
  <si>
    <t>-</t>
    <phoneticPr fontId="2"/>
  </si>
  <si>
    <t>-</t>
    <phoneticPr fontId="2"/>
  </si>
  <si>
    <t>-</t>
    <phoneticPr fontId="2"/>
  </si>
  <si>
    <t>海部地区環境事務組合</t>
    <rPh sb="0" eb="2">
      <t>アマ</t>
    </rPh>
    <rPh sb="2" eb="4">
      <t>チク</t>
    </rPh>
    <rPh sb="4" eb="6">
      <t>カンキョウ</t>
    </rPh>
    <rPh sb="6" eb="8">
      <t>ジム</t>
    </rPh>
    <rPh sb="8" eb="10">
      <t>クミアイ</t>
    </rPh>
    <phoneticPr fontId="2"/>
  </si>
  <si>
    <t>五条広域事務組合</t>
    <rPh sb="0" eb="2">
      <t>ゴジョウ</t>
    </rPh>
    <rPh sb="2" eb="4">
      <t>コウイキ</t>
    </rPh>
    <rPh sb="4" eb="6">
      <t>ジム</t>
    </rPh>
    <rPh sb="6" eb="8">
      <t>クミアイ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</si>
  <si>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</si>
  <si>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</si>
  <si>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</si>
  <si>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</si>
  <si>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</si>
  <si>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</si>
  <si>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</si>
  <si>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</si>
  <si>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</si>
  <si>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</si>
  <si>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</si>
  <si>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</si>
  <si>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</si>
  <si>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</si>
  <si>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</si>
  <si>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</si>
  <si>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</si>
  <si>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</si>
  <si>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</si>
  <si>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</si>
  <si>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一般会計及び病院事業会計における市債残高の減少並びに病院事業会計の元利償還金に対する一般会計からの繰入割合が下がったことにより、０．４ポイント改善した。実質公債費比率については、一般財源の不足分を補てんする臨時財政対策債の償還額が前年に比べ増加したことにより、０．２ポイント悪化した。
　現状では両指標ともに類似団体平均よりも健全な状態となっているが、今後本庁舎整備や新学校給食センター整備などの大型事業が控えていることから、各比率は益々高まることが予想される。引き続き、事業の緊急度・優先度を的確に見極め、市債の発行を必要最小限に抑えることで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</si>
</sst>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D6FF-44B4-AD03-52CD2C311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20880</c:v>
                </c:pt>
                <c:pt idx="1">
                  <c:v>26126</c:v>
                </c:pt>
                <c:pt idx="2">
                  <c:v>19271</c:v>
                </c:pt>
                <c:pt idx="3">
                  <c:v>15314</c:v>
                </c:pt>
                <c:pt idx="4">
                  <c:v>19155</c:v>
                </c:pt>
              </c:numCache>
            </c:numRef>
          </c:val>
          <c:smooth val="0"/>
          <c:extLst>
            <c:ext xmlns:c16="http://schemas.microsoft.com/office/drawing/2014/chart" uri="{C3380CC4-5D6E-409C-BE32-E72D297353CC}">
              <c16:uniqueId val="{00000001-D6FF-44B4-AD03-52CD2C311CCE}"/>
            </c:ext>
          </c:extLst>
        </c:ser>
        <c:dLbls>
          <c:showLegendKey val="0"/>
          <c:showVal val="0"/>
          <c:showCatName val="0"/>
          <c:showSerName val="0"/>
          <c:showPercent val="0"/>
          <c:showBubbleSize val="0"/>
        </c:dLbls>
        <c:marker val="1"/>
        <c:smooth val="0"/>
        <c:axId val="114330624"/>
        <c:axId val="114336896"/>
      </c:lineChart>
      <c:catAx>
        <c:axId val="11433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36896"/>
        <c:crosses val="autoZero"/>
        <c:auto val="1"/>
        <c:lblAlgn val="ctr"/>
        <c:lblOffset val="100"/>
        <c:tickLblSkip val="1"/>
        <c:tickMarkSkip val="1"/>
        <c:noMultiLvlLbl val="0"/>
      </c:catAx>
      <c:valAx>
        <c:axId val="1143368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3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8.0500000000000007</c:v>
                </c:pt>
                <c:pt idx="1">
                  <c:v>6.55</c:v>
                </c:pt>
                <c:pt idx="2">
                  <c:v>6.67</c:v>
                </c:pt>
                <c:pt idx="3">
                  <c:v>5.85</c:v>
                </c:pt>
                <c:pt idx="4">
                  <c:v>5.01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20.07</c:v>
                </c:pt>
                <c:pt idx="1">
                  <c:v>23.12</c:v>
                </c:pt>
                <c:pt idx="2">
                  <c:v>26.97</c:v>
                </c:pt>
                <c:pt idx="3">
                  <c:v>25.73</c:v>
                </c:pt>
                <c:pt idx="4">
                  <c:v>23.84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875520"/>
        <c:axId val="12687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2.09</c:v>
                </c:pt>
                <c:pt idx="2">
                  <c:v>3.98</c:v>
                </c:pt>
                <c:pt idx="3">
                  <c:v>-1.59</c:v>
                </c:pt>
                <c:pt idx="4">
                  <c:v>-2.75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875520"/>
        <c:axId val="126877056"/>
      </c:lineChart>
      <c:catAx>
        <c:axId val="1268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877056"/>
        <c:crosses val="autoZero"/>
        <c:auto val="1"/>
        <c:lblAlgn val="ctr"/>
        <c:lblOffset val="100"/>
        <c:tickLblSkip val="1"/>
        <c:tickMarkSkip val="1"/>
        <c:noMultiLvlLbl val="0"/>
      </c:catAx>
      <c:valAx>
        <c:axId val="1268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7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0.04</c:v>
                </c:pt>
                <c:pt idx="4">
                  <c:v>#N/A</c:v>
                </c:pt>
                <c:pt idx="5">
                  <c:v>0.05</c:v>
                </c:pt>
                <c:pt idx="6">
                  <c:v>#N/A</c:v>
                </c:pt>
                <c:pt idx="7">
                  <c:v>0.05</c:v>
                </c:pt>
                <c:pt idx="8">
                  <c:v>#N/A</c:v>
                </c:pt>
                <c:pt idx="9">
                  <c:v>0.04</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0.04</c:v>
                </c:pt>
                <c:pt idx="4">
                  <c:v>#N/A</c:v>
                </c:pt>
                <c:pt idx="5">
                  <c:v>0.03</c:v>
                </c:pt>
                <c:pt idx="6">
                  <c:v>#N/A</c:v>
                </c:pt>
                <c:pt idx="7">
                  <c:v>0.01</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0.11</c:v>
                </c:pt>
                <c:pt idx="4">
                  <c:v>#N/A</c:v>
                </c:pt>
                <c:pt idx="5">
                  <c:v>0.17</c:v>
                </c:pt>
                <c:pt idx="6">
                  <c:v>#N/A</c:v>
                </c:pt>
                <c:pt idx="7">
                  <c:v>0.06</c:v>
                </c:pt>
                <c:pt idx="8">
                  <c:v>#N/A</c:v>
                </c:pt>
                <c:pt idx="9">
                  <c:v>0.33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0.65</c:v>
                </c:pt>
                <c:pt idx="2">
                  <c:v>#N/A</c:v>
                </c:pt>
                <c:pt idx="3">
                  <c:v>1.03</c:v>
                </c:pt>
                <c:pt idx="4">
                  <c:v>#N/A</c:v>
                </c:pt>
                <c:pt idx="5">
                  <c:v>0.61</c:v>
                </c:pt>
                <c:pt idx="6">
                  <c:v>#N/A</c:v>
                </c:pt>
                <c:pt idx="7">
                  <c:v>0.44</c:v>
                </c:pt>
                <c:pt idx="8">
                  <c:v>#N/A</c:v>
                </c:pt>
                <c:pt idx="9">
                  <c:v>0.34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1.01</c:v>
                </c:pt>
                <c:pt idx="4">
                  <c:v>#N/A</c:v>
                </c:pt>
                <c:pt idx="5">
                  <c:v>0.96</c:v>
                </c:pt>
                <c:pt idx="6">
                  <c:v>#N/A</c:v>
                </c:pt>
                <c:pt idx="7">
                  <c:v>0.71</c:v>
                </c:pt>
                <c:pt idx="8">
                  <c:v>#N/A</c:v>
                </c:pt>
                <c:pt idx="9">
                  <c:v>1.23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3.53</c:v>
                </c:pt>
                <c:pt idx="2">
                  <c:v>#N/A</c:v>
                </c:pt>
                <c:pt idx="3">
                  <c:v>3.97</c:v>
                </c:pt>
                <c:pt idx="4">
                  <c:v>#N/A</c:v>
                </c:pt>
                <c:pt idx="5">
                  <c:v>2.2599999999999998</c:v>
                </c:pt>
                <c:pt idx="6">
                  <c:v>#N/A</c:v>
                </c:pt>
                <c:pt idx="7">
                  <c:v>3.17</c:v>
                </c:pt>
                <c:pt idx="8">
                  <c:v>#N/A</c:v>
                </c:pt>
                <c:pt idx="9">
                  <c:v>3.73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6.32</c:v>
                </c:pt>
                <c:pt idx="2">
                  <c:v>#N/A</c:v>
                </c:pt>
                <c:pt idx="3">
                  <c:v>6.49</c:v>
                </c:pt>
                <c:pt idx="4">
                  <c:v>#N/A</c:v>
                </c:pt>
                <c:pt idx="5">
                  <c:v>6.24</c:v>
                </c:pt>
                <c:pt idx="6">
                  <c:v>#N/A</c:v>
                </c:pt>
                <c:pt idx="7">
                  <c:v>5.68</c:v>
                </c:pt>
                <c:pt idx="8">
                  <c:v>#N/A</c:v>
                </c:pt>
                <c:pt idx="9">
                  <c:v>4.6399999999999997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8.0299999999999994</c:v>
                </c:pt>
                <c:pt idx="2">
                  <c:v>#N/A</c:v>
                </c:pt>
                <c:pt idx="3">
                  <c:v>6.53</c:v>
                </c:pt>
                <c:pt idx="4">
                  <c:v>#N/A</c:v>
                </c:pt>
                <c:pt idx="5">
                  <c:v>6.65</c:v>
                </c:pt>
                <c:pt idx="6">
                  <c:v>#N/A</c:v>
                </c:pt>
                <c:pt idx="7">
                  <c:v>5.84</c:v>
                </c:pt>
                <c:pt idx="8">
                  <c:v>#N/A</c:v>
                </c:pt>
                <c:pt idx="9">
                  <c:v>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3.91</c:v>
                </c:pt>
                <c:pt idx="2">
                  <c:v>#N/A</c:v>
                </c:pt>
                <c:pt idx="3">
                  <c:v>5.4</c:v>
                </c:pt>
                <c:pt idx="4">
                  <c:v>#N/A</c:v>
                </c:pt>
                <c:pt idx="5">
                  <c:v>3.84</c:v>
                </c:pt>
                <c:pt idx="6">
                  <c:v>#N/A</c:v>
                </c:pt>
                <c:pt idx="7">
                  <c:v>6.75</c:v>
                </c:pt>
                <c:pt idx="8">
                  <c:v>#N/A</c:v>
                </c:pt>
                <c:pt idx="9">
                  <c:v>6.62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584896"/>
        <c:axId val="127590784"/>
      </c:barChart>
      <c:catAx>
        <c:axId val="1275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90784"/>
        <c:crosses val="autoZero"/>
        <c:auto val="1"/>
        <c:lblAlgn val="ctr"/>
        <c:lblOffset val="100"/>
        <c:tickLblSkip val="1"/>
        <c:tickMarkSkip val="1"/>
        <c:noMultiLvlLbl val="0"/>
      </c:catAx>
      <c:valAx>
        <c:axId val="12759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8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1478</c:v>
                </c:pt>
                <c:pt idx="5">
                  <c:v>1571</c:v>
                </c:pt>
                <c:pt idx="8">
                  <c:v>1708</c:v>
                </c:pt>
                <c:pt idx="11">
                  <c:v>1625</c:v>
                </c:pt>
                <c:pt idx="14">
                  <c:v>1714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303</c:v>
                </c:pt>
                <c:pt idx="3">
                  <c:v>268</c:v>
                </c:pt>
                <c:pt idx="6">
                  <c:v>218</c:v>
                </c:pt>
                <c:pt idx="9">
                  <c:v>171</c:v>
                </c:pt>
                <c:pt idx="12">
                  <c:v>122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383</c:v>
                </c:pt>
                <c:pt idx="3">
                  <c:v>397</c:v>
                </c:pt>
                <c:pt idx="6">
                  <c:v>446</c:v>
                </c:pt>
                <c:pt idx="9">
                  <c:v>532</c:v>
                </c:pt>
                <c:pt idx="12">
                  <c:v>557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1800</c:v>
                </c:pt>
                <c:pt idx="3">
                  <c:v>1885</c:v>
                </c:pt>
                <c:pt idx="6">
                  <c:v>1962</c:v>
                </c:pt>
                <c:pt idx="9">
                  <c:v>2027</c:v>
                </c:pt>
                <c:pt idx="12">
                  <c:v>2087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506304"/>
        <c:axId val="12751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1009</c:v>
                </c:pt>
                <c:pt idx="2">
                  <c:v>#N/A</c:v>
                </c:pt>
                <c:pt idx="3">
                  <c:v>#N/A</c:v>
                </c:pt>
                <c:pt idx="4">
                  <c:v>979</c:v>
                </c:pt>
                <c:pt idx="5">
                  <c:v>#N/A</c:v>
                </c:pt>
                <c:pt idx="6">
                  <c:v>#N/A</c:v>
                </c:pt>
                <c:pt idx="7">
                  <c:v>918</c:v>
                </c:pt>
                <c:pt idx="8">
                  <c:v>#N/A</c:v>
                </c:pt>
                <c:pt idx="9">
                  <c:v>#N/A</c:v>
                </c:pt>
                <c:pt idx="10">
                  <c:v>1105</c:v>
                </c:pt>
                <c:pt idx="11">
                  <c:v>#N/A</c:v>
                </c:pt>
                <c:pt idx="12">
                  <c:v>#N/A</c:v>
                </c:pt>
                <c:pt idx="13">
                  <c:v>1052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506304"/>
        <c:axId val="127512576"/>
      </c:lineChart>
      <c:catAx>
        <c:axId val="1275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12576"/>
        <c:crosses val="autoZero"/>
        <c:auto val="1"/>
        <c:lblAlgn val="ctr"/>
        <c:lblOffset val="100"/>
        <c:tickLblSkip val="1"/>
        <c:tickMarkSkip val="1"/>
        <c:noMultiLvlLbl val="0"/>
      </c:catAx>
      <c:valAx>
        <c:axId val="1275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20421</c:v>
                </c:pt>
                <c:pt idx="5">
                  <c:v>21663</c:v>
                </c:pt>
                <c:pt idx="8">
                  <c:v>23066</c:v>
                </c:pt>
                <c:pt idx="11">
                  <c:v>23626</c:v>
                </c:pt>
                <c:pt idx="14">
                  <c:v>23774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9942</c:v>
                </c:pt>
                <c:pt idx="5">
                  <c:v>10558</c:v>
                </c:pt>
                <c:pt idx="8">
                  <c:v>11804</c:v>
                </c:pt>
                <c:pt idx="11">
                  <c:v>11407</c:v>
                </c:pt>
                <c:pt idx="14">
                  <c:v>10461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1341</c:v>
                </c:pt>
                <c:pt idx="3">
                  <c:v>961</c:v>
                </c:pt>
                <c:pt idx="6">
                  <c:v>623</c:v>
                </c:pt>
                <c:pt idx="9">
                  <c:v>509</c:v>
                </c:pt>
                <c:pt idx="12">
                  <c:v>445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1335</c:v>
                </c:pt>
                <c:pt idx="3">
                  <c:v>995</c:v>
                </c:pt>
                <c:pt idx="6">
                  <c:v>860</c:v>
                </c:pt>
                <c:pt idx="9">
                  <c:v>667</c:v>
                </c:pt>
                <c:pt idx="12">
                  <c:v>543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8942</c:v>
                </c:pt>
                <c:pt idx="3">
                  <c:v>9575</c:v>
                </c:pt>
                <c:pt idx="6">
                  <c:v>12036</c:v>
                </c:pt>
                <c:pt idx="9">
                  <c:v>15727</c:v>
                </c:pt>
                <c:pt idx="12">
                  <c:v>15618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19186</c:v>
                </c:pt>
                <c:pt idx="3">
                  <c:v>19602</c:v>
                </c:pt>
                <c:pt idx="6">
                  <c:v>19844</c:v>
                </c:pt>
                <c:pt idx="9">
                  <c:v>19360</c:v>
                </c:pt>
                <c:pt idx="12">
                  <c:v>18787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170816"/>
        <c:axId val="12718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442</c:v>
                </c:pt>
                <c:pt idx="2">
                  <c:v>#N/A</c:v>
                </c:pt>
                <c:pt idx="3">
                  <c:v>#N/A</c:v>
                </c:pt>
                <c:pt idx="4">
                  <c:v>0</c:v>
                </c:pt>
                <c:pt idx="5">
                  <c:v>#N/A</c:v>
                </c:pt>
                <c:pt idx="6">
                  <c:v>#N/A</c:v>
                </c:pt>
                <c:pt idx="7">
                  <c:v>0</c:v>
                </c:pt>
                <c:pt idx="8">
                  <c:v>#N/A</c:v>
                </c:pt>
                <c:pt idx="9">
                  <c:v>#N/A</c:v>
                </c:pt>
                <c:pt idx="10">
                  <c:v>1230</c:v>
                </c:pt>
                <c:pt idx="11">
                  <c:v>#N/A</c:v>
                </c:pt>
                <c:pt idx="12">
                  <c:v>#N/A</c:v>
                </c:pt>
                <c:pt idx="13">
                  <c:v>1157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170816"/>
        <c:axId val="127189376"/>
      </c:lineChart>
      <c:catAx>
        <c:axId val="1271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89376"/>
        <c:crosses val="autoZero"/>
        <c:auto val="1"/>
        <c:lblAlgn val="ctr"/>
        <c:lblOffset val="100"/>
        <c:tickLblSkip val="1"/>
        <c:tickMarkSkip val="1"/>
        <c:noMultiLvlLbl val="0"/>
      </c:catAx>
      <c:valAx>
        <c:axId val="12718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7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{9B585A96-1B6A-4E37-A557-D0D07834A331}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{ABD2B60E-1013-40D8-AF24-EB681B706C2B}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{BBBBA67E-19CB-482E-8C1B-DC2C0208AC1C}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{0FCCC65D-EA36-4B0D-A80D-46DAE17996D2}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{50EE60F0-4CAA-4147-B54A-53B888372A25}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{DC68524D-9DAA-4F27-B7C8-04A6EF300648}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{180F3925-F6C8-4514-9CDA-6340FA9ADEFE}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{75D2FB1F-1B8D-4930-B323-3D49FA3A6653}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{F54894E7-6980-47C6-B999-E8F4E61E05BF}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{93A8170D-4BB7-4DEC-B73A-B920F516A520}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7925248"/>
        <c:axId val="127924096"/>
      </c:scatterChart>
      <c:valAx>
        <c:axId val="127925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24096"/>
        <c:crosses val="autoZero"/>
        <c:crossBetween val="midCat"/>
      </c:valAx>
      <c:valAx>
        <c:axId val="127924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25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{264E09AB-D9FC-473B-9090-94205AA85F6A}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{E9A7AF39-1E13-4BEE-BE87-37CD3912716D}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{D8A7EE7F-FC3A-4CE9-B18B-E8704A15F950}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{3FBDD1D1-B444-4FB5-8B77-7C6759C50996}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{32961DB4-1C6E-4102-9BB1-285CB3CB6898}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6.3</c:v>
                </c:pt>
                <c:pt idx="2">
                  <c:v>6.2</c:v>
                </c:pt>
                <c:pt idx="3">
                  <c:v>6.3</c:v>
                </c:pt>
                <c:pt idx="4">
                  <c:v>6.5</c:v>
                </c:pt>
              </c:numCache>
            </c:numRef>
          </c:xVal>
          <c:yVal>
            <c:numRef>
              <c:f>公会計指標分析・財政指標組合せ分析表!$K$73:$O$73</c:f>
              <c:numCache>
                <c:formatCode>#,##0.0;"▲ "#,##0.0</c:formatCode>
                <c:ptCount val="5"/>
                <c:pt idx="0">
                  <c:v>2.8</c:v>
                </c:pt>
                <c:pt idx="3">
                  <c:v>7.7</c:v>
                </c:pt>
                <c:pt idx="4">
                  <c:v>7.3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{C01D8148-4DE3-44DC-A7DC-73418C119BFE}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{1CC2F6C7-A850-46D8-8E8F-EE0721656AD0}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{03CE97B4-536F-4450-B9E0-4A934DD3F9AB}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{AB43B5B2-2BE7-4242-953E-C0A896C0F2B7}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{646DA9FE-8D16-467D-BB6F-C6D50C8C297C}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013312"/>
        <c:axId val="114015232"/>
      </c:scatterChart>
      <c:valAx>
        <c:axId val="114013312"/>
        <c:scaling>
          <c:orientation val="minMax"/>
          <c:max val="10.7"/>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15232"/>
        <c:crosses val="autoZero"/>
        <c:crossBetween val="midCat"/>
      </c:valAx>
      <c:valAx>
        <c:axId val="114015232"/>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013312"/>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一部事務組合の地方債の償還終了が進む一方で、</a:t>
          </a:r>
          <a:r>
            <a:rPr lang="ja-JP" altLang="ja-JP" sz="1100" b="0" i="0" baseline="0">
              <a:solidFill>
                <a:schemeClr val="dk1"/>
              </a:solidFill>
              <a:effectLst/>
              <a:latin typeface="+mn-lt"/>
              <a:ea typeface="+mn-ea"/>
              <a:cs typeface="+mn-cs"/>
            </a:rPr>
            <a:t>臨時財政対策債の元金償還が前年度に比べて大幅に増加したことにより、</a:t>
          </a:r>
          <a:r>
            <a:rPr lang="ja-JP" altLang="en-US" sz="1100" b="0" i="0" baseline="0">
              <a:solidFill>
                <a:schemeClr val="dk1"/>
              </a:solidFill>
              <a:effectLst/>
              <a:latin typeface="+mn-lt"/>
              <a:ea typeface="+mn-ea"/>
              <a:cs typeface="+mn-cs"/>
            </a:rPr>
            <a:t>単年度の償還総額は増加したものの、交付税に算入される地方債を継続的に活用し続けてきた結果、</a:t>
          </a:r>
          <a:r>
            <a:rPr lang="ja-JP" altLang="ja-JP" sz="1100" b="0" i="0" baseline="0">
              <a:solidFill>
                <a:schemeClr val="dk1"/>
              </a:solidFill>
              <a:effectLst/>
              <a:latin typeface="+mn-lt"/>
              <a:ea typeface="+mn-ea"/>
              <a:cs typeface="+mn-cs"/>
            </a:rPr>
            <a:t>実質公債費比率の分子では前年度より</a:t>
          </a:r>
          <a:r>
            <a:rPr lang="en-US" altLang="ja-JP" sz="1100" b="0" i="0" baseline="0">
              <a:solidFill>
                <a:schemeClr val="dk1"/>
              </a:solidFill>
              <a:effectLst/>
              <a:latin typeface="+mn-lt"/>
              <a:ea typeface="+mn-ea"/>
              <a:cs typeface="+mn-cs"/>
            </a:rPr>
            <a:t>53</a:t>
          </a:r>
          <a:r>
            <a:rPr lang="ja-JP" altLang="en-US" sz="1100" b="0" i="0" baseline="0">
              <a:solidFill>
                <a:schemeClr val="dk1"/>
              </a:solidFill>
              <a:effectLst/>
              <a:latin typeface="+mn-lt"/>
              <a:ea typeface="+mn-ea"/>
              <a:cs typeface="+mn-cs"/>
            </a:rPr>
            <a:t>百万円減少</a:t>
          </a:r>
          <a:r>
            <a:rPr lang="ja-JP" altLang="ja-JP" sz="1100" b="0" i="0" baseline="0">
              <a:solidFill>
                <a:schemeClr val="dk1"/>
              </a:solidFill>
              <a:effectLst/>
              <a:latin typeface="+mn-lt"/>
              <a:ea typeface="+mn-ea"/>
              <a:cs typeface="+mn-cs"/>
            </a:rPr>
            <a:t>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今後は大型事業に係る市債の発行を予定していることから、</a:t>
          </a:r>
          <a:r>
            <a:rPr lang="ja-JP" altLang="ja-JP" sz="1100" b="0" i="0" baseline="0">
              <a:solidFill>
                <a:schemeClr val="dk1"/>
              </a:solidFill>
              <a:effectLst/>
              <a:latin typeface="+mn-lt"/>
              <a:ea typeface="+mn-ea"/>
              <a:cs typeface="+mn-cs"/>
            </a:rPr>
            <a:t>事業の緊急度・優先度を的確に反映した事業</a:t>
          </a:r>
          <a:r>
            <a:rPr lang="ja-JP" altLang="en-US" sz="1100" b="0" i="0" baseline="0">
              <a:solidFill>
                <a:schemeClr val="dk1"/>
              </a:solidFill>
              <a:effectLst/>
              <a:latin typeface="+mn-lt"/>
              <a:ea typeface="+mn-ea"/>
              <a:cs typeface="+mn-cs"/>
            </a:rPr>
            <a:t>に対し、市債の発行を最小限にとどめていくとともに、引き続き交付税算入される地方債を有効に活用していく。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一般会計等はじめとする</a:t>
          </a:r>
          <a:r>
            <a:rPr kumimoji="1" lang="ja-JP" altLang="ja-JP" sz="1100" b="0" i="0" baseline="0">
              <a:solidFill>
                <a:schemeClr val="dk1"/>
              </a:solidFill>
              <a:effectLst/>
              <a:latin typeface="+mn-lt"/>
              <a:ea typeface="+mn-ea"/>
              <a:cs typeface="+mn-cs"/>
            </a:rPr>
            <a:t>本市が負担す</a:t>
          </a:r>
          <a:r>
            <a:rPr kumimoji="1" lang="ja-JP" altLang="en-US" sz="1100" b="0" i="0" baseline="0">
              <a:solidFill>
                <a:schemeClr val="dk1"/>
              </a:solidFill>
              <a:effectLst/>
              <a:latin typeface="+mn-lt"/>
              <a:ea typeface="+mn-ea"/>
              <a:cs typeface="+mn-cs"/>
            </a:rPr>
            <a:t>る各地方債において、臨時財政対策債等の新規発行はあるものの、それ以上に償還が進んでいることから、地方債現在高は</a:t>
          </a:r>
          <a:r>
            <a:rPr kumimoji="1" lang="en-US" altLang="ja-JP" sz="1100" b="0" i="0" baseline="0">
              <a:solidFill>
                <a:schemeClr val="dk1"/>
              </a:solidFill>
              <a:effectLst/>
              <a:latin typeface="+mn-lt"/>
              <a:ea typeface="+mn-ea"/>
              <a:cs typeface="+mn-cs"/>
            </a:rPr>
            <a:t>573</a:t>
          </a:r>
          <a:r>
            <a:rPr kumimoji="1" lang="ja-JP" altLang="en-US" sz="1100" b="0" i="0" baseline="0">
              <a:solidFill>
                <a:schemeClr val="dk1"/>
              </a:solidFill>
              <a:effectLst/>
              <a:latin typeface="+mn-lt"/>
              <a:ea typeface="+mn-ea"/>
              <a:cs typeface="+mn-cs"/>
            </a:rPr>
            <a:t>百万円減少した。しかし、一般財源不足を補てんするための財政調整基金をはじめとした各基金の取り崩しが、交付税制度を活用した基準財政需要額算入見込額の増加分を上回った結果、充当可能財源等が大幅に減少したことで、分子としては</a:t>
          </a:r>
          <a:r>
            <a:rPr kumimoji="1" lang="en-US" altLang="ja-JP" sz="1100" b="0" i="0" baseline="0">
              <a:solidFill>
                <a:schemeClr val="dk1"/>
              </a:solidFill>
              <a:effectLst/>
              <a:latin typeface="+mn-lt"/>
              <a:ea typeface="+mn-ea"/>
              <a:cs typeface="+mn-cs"/>
            </a:rPr>
            <a:t>73</a:t>
          </a:r>
          <a:r>
            <a:rPr kumimoji="1" lang="ja-JP" altLang="en-US" sz="1100" b="0" i="0" baseline="0">
              <a:solidFill>
                <a:schemeClr val="dk1"/>
              </a:solidFill>
              <a:effectLst/>
              <a:latin typeface="+mn-lt"/>
              <a:ea typeface="+mn-ea"/>
              <a:cs typeface="+mn-cs"/>
            </a:rPr>
            <a:t>百万円の改善に留まった。</a:t>
          </a:r>
          <a:endParaRPr kumimoji="1"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現在計画されている大型事業により将来負担額や比率が悪化すると予想されることから、地方債発行の抑制、交付税措置のある地方債の活用、基金の運用の適正化などを徹底し、より一層健全で続可能な財政運営に努めていく。</a:t>
          </a:r>
          <a:endParaRPr kumimoji="1"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市町村民税や固定資産税が減収したものの、地方消費税交付金をはじめとする各種交付金の増収もあり、歳入全体で大きな影響はなかった一方で、高齢化に伴う介護予防サービス受給者数が伸びたことをはじめ、歳出全体が増加したために、指数が微減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全国平均と比べ依然として高い水準を維持しているが、愛知県平均との差は前年比０．０２ポイント広がったことから、</a:t>
          </a:r>
          <a:r>
            <a:rPr lang="ja-JP" altLang="ja-JP" sz="1100" b="0" i="0" baseline="0">
              <a:solidFill>
                <a:schemeClr val="dk1"/>
              </a:solidFill>
              <a:effectLst/>
              <a:latin typeface="+mn-lt"/>
              <a:ea typeface="+mn-ea"/>
              <a:cs typeface="+mn-cs"/>
            </a:rPr>
            <a:t>引き続き、新たな財源確保や歳出抑制を図るとともに、重点課題である自主財源確保の強化に取り組んでいくなど、更なる財政基盤の強化に努める。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8165</xdr:rowOff>
    </xdr:to>
    <xdr:cxnSp macro="">
      <xdr:nvCxnSpPr>
        <xdr:cNvPr id="70" name="直線コネクタ 69"/>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3" name="直線コネクタ 72"/>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41</xdr:row>
      <xdr:rowOff>162378</xdr:rowOff>
    </xdr:to>
    <xdr:cxnSp macro="">
      <xdr:nvCxnSpPr>
        <xdr:cNvPr id="79" name="直線コネクタ 78"/>
        <xdr:cNvCxnSpPr/>
      </xdr:nvCxnSpPr>
      <xdr:spPr>
        <a:xfrm>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前年度に比べ４．０ポイント悪化したのは、翌年度に繰り越すべき財源の増加、財政調整基金への積立額の減少及び取り崩し額の増加が要因としてあげられる。これは、市税・地方消費税交付金・普通交付税等の経常一般財源が大きく減額した一方で、社会保障経費に係る扶助費及び特別会計繰出金等の経常経費が大きくとなったためである。</a:t>
          </a:r>
        </a:p>
        <a:p>
          <a:pPr rtl="0"/>
          <a:r>
            <a:rPr kumimoji="1" lang="ja-JP" altLang="en-US" sz="1100" b="0" i="0" baseline="0">
              <a:solidFill>
                <a:schemeClr val="dk1"/>
              </a:solidFill>
              <a:effectLst/>
              <a:latin typeface="+mn-lt"/>
              <a:ea typeface="+mn-ea"/>
              <a:cs typeface="+mn-cs"/>
            </a:rPr>
            <a:t>　今後も本庁舎整備等の大型事業を控えており、また社会保障経費も年々増大していくと予想されていることから、経常的経費の更なる削減に努めていく必要がある。また、平成２７年度から合併算定替による普通交付税が縮減されていることから、引き続き公共施設等の老朽化対策、事務事業の見直しなどを進めるとともに、歳入の確保についてもよりいっそう強化して、持続可能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48471</xdr:rowOff>
    </xdr:from>
    <xdr:to>
      <xdr:col>7</xdr:col>
      <xdr:colOff>152400</xdr:colOff>
      <xdr:row>63</xdr:row>
      <xdr:rowOff>37888</xdr:rowOff>
    </xdr:to>
    <xdr:cxnSp macro="">
      <xdr:nvCxnSpPr>
        <xdr:cNvPr id="133" name="直線コネクタ 132"/>
        <xdr:cNvCxnSpPr/>
      </xdr:nvCxnSpPr>
      <xdr:spPr>
        <a:xfrm>
          <a:off x="4114800" y="1067837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32385</xdr:rowOff>
    </xdr:from>
    <xdr:to>
      <xdr:col>6</xdr:col>
      <xdr:colOff>0</xdr:colOff>
      <xdr:row>62</xdr:row>
      <xdr:rowOff>48471</xdr:rowOff>
    </xdr:to>
    <xdr:cxnSp macro="">
      <xdr:nvCxnSpPr>
        <xdr:cNvPr id="136" name="直線コネクタ 135"/>
        <xdr:cNvCxnSpPr/>
      </xdr:nvCxnSpPr>
      <xdr:spPr>
        <a:xfrm>
          <a:off x="3225800" y="106622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16298</xdr:rowOff>
    </xdr:from>
    <xdr:to>
      <xdr:col>4</xdr:col>
      <xdr:colOff>482600</xdr:colOff>
      <xdr:row>62</xdr:row>
      <xdr:rowOff>32385</xdr:rowOff>
    </xdr:to>
    <xdr:cxnSp macro="">
      <xdr:nvCxnSpPr>
        <xdr:cNvPr id="139" name="直線コネクタ 138"/>
        <xdr:cNvCxnSpPr/>
      </xdr:nvCxnSpPr>
      <xdr:spPr>
        <a:xfrm>
          <a:off x="2336800" y="1064619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16298</xdr:rowOff>
    </xdr:to>
    <xdr:cxnSp macro="">
      <xdr:nvCxnSpPr>
        <xdr:cNvPr id="142" name="直線コネクタ 141"/>
        <xdr:cNvCxnSpPr/>
      </xdr:nvCxnSpPr>
      <xdr:spPr>
        <a:xfrm>
          <a:off x="1447800" y="1055370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158538</xdr:rowOff>
    </xdr:from>
    <xdr:to>
      <xdr:col>7</xdr:col>
      <xdr:colOff>203200</xdr:colOff>
      <xdr:row>63</xdr:row>
      <xdr:rowOff>88688</xdr:rowOff>
    </xdr:to>
    <xdr:sp macro="" textlink="">
      <xdr:nvSpPr>
        <xdr:cNvPr id="152" name="円/楕円 151"/>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3615</xdr:rowOff>
    </xdr:from>
    <xdr:ext cx="762000" cy="259045"/>
    <xdr:sp macro="" textlink="">
      <xdr:nvSpPr>
        <xdr:cNvPr id="153" name="財政構造の弾力性該当値テキスト"/>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169121</xdr:rowOff>
    </xdr:from>
    <xdr:to>
      <xdr:col>6</xdr:col>
      <xdr:colOff>50800</xdr:colOff>
      <xdr:row>62</xdr:row>
      <xdr:rowOff>99271</xdr:rowOff>
    </xdr:to>
    <xdr:sp macro="" textlink="">
      <xdr:nvSpPr>
        <xdr:cNvPr id="154" name="円/楕円 153"/>
        <xdr:cNvSpPr/>
      </xdr:nvSpPr>
      <xdr:spPr>
        <a:xfrm>
          <a:off x="4064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109448</xdr:rowOff>
    </xdr:from>
    <xdr:ext cx="736600" cy="259045"/>
    <xdr:sp macro="" textlink="">
      <xdr:nvSpPr>
        <xdr:cNvPr id="155" name="テキスト ボックス 154"/>
        <xdr:cNvSpPr txBox="1"/>
      </xdr:nvSpPr>
      <xdr:spPr>
        <a:xfrm>
          <a:off x="3733800" y="1039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6" name="円/楕円 155"/>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57" name="テキスト ボックス 156"/>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136948</xdr:rowOff>
    </xdr:from>
    <xdr:to>
      <xdr:col>3</xdr:col>
      <xdr:colOff>330200</xdr:colOff>
      <xdr:row>62</xdr:row>
      <xdr:rowOff>67098</xdr:rowOff>
    </xdr:to>
    <xdr:sp macro="" textlink="">
      <xdr:nvSpPr>
        <xdr:cNvPr id="158" name="円/楕円 157"/>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77275</xdr:rowOff>
    </xdr:from>
    <xdr:ext cx="762000" cy="259045"/>
    <xdr:sp macro="" textlink="">
      <xdr:nvSpPr>
        <xdr:cNvPr id="159" name="テキスト ボックス 158"/>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60" name="円/楕円 159"/>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61" name="テキスト ボックス 160"/>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人件費については職員の新陳代謝が進んだこともあり微減した一方で、給食材料費の値上げに伴う需用費の増加、固定資産税賦課の不動産鑑定評価の更新に伴う委託料の増加、保育士の処遇改善に伴う賃金の増加など経済情勢や制度改正の影響を受け、前年よりも微増となった。</a:t>
          </a:r>
          <a:endParaRPr kumimoji="1"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決算状況としては、類似団体内順位において１割以内、全国平均及び県内平均と比べても抑制できていると言えるが、</a:t>
          </a:r>
          <a:r>
            <a:rPr lang="ja-JP" altLang="ja-JP" sz="1100" b="0" i="0" baseline="0">
              <a:solidFill>
                <a:schemeClr val="dk1"/>
              </a:solidFill>
              <a:effectLst/>
              <a:latin typeface="+mn-lt"/>
              <a:ea typeface="+mn-ea"/>
              <a:cs typeface="+mn-cs"/>
            </a:rPr>
            <a:t>民生費における賃金や教育費の使用料及び賃借料</a:t>
          </a:r>
          <a:r>
            <a:rPr lang="ja-JP" altLang="en-US" sz="1100" b="0" i="0" baseline="0">
              <a:solidFill>
                <a:schemeClr val="dk1"/>
              </a:solidFill>
              <a:effectLst/>
              <a:latin typeface="+mn-lt"/>
              <a:ea typeface="+mn-ea"/>
              <a:cs typeface="+mn-cs"/>
            </a:rPr>
            <a:t>をはじめとした課題に対し、</a:t>
          </a:r>
          <a:r>
            <a:rPr lang="ja-JP" altLang="ja-JP" sz="1100" b="0" i="0" baseline="0">
              <a:solidFill>
                <a:schemeClr val="dk1"/>
              </a:solidFill>
              <a:effectLst/>
              <a:latin typeface="+mn-lt"/>
              <a:ea typeface="+mn-ea"/>
              <a:cs typeface="+mn-cs"/>
            </a:rPr>
            <a:t>事務事業見直し等を積極的</a:t>
          </a:r>
          <a:r>
            <a:rPr lang="ja-JP" altLang="en-US" sz="1100" b="0" i="0" baseline="0">
              <a:solidFill>
                <a:schemeClr val="dk1"/>
              </a:solidFill>
              <a:effectLst/>
              <a:latin typeface="+mn-lt"/>
              <a:ea typeface="+mn-ea"/>
              <a:cs typeface="+mn-cs"/>
            </a:rPr>
            <a:t>かつ継続的に</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みさらなる</a:t>
          </a:r>
          <a:r>
            <a:rPr lang="ja-JP" altLang="ja-JP" sz="1100" b="0" i="0" baseline="0">
              <a:solidFill>
                <a:schemeClr val="dk1"/>
              </a:solidFill>
              <a:effectLst/>
              <a:latin typeface="+mn-lt"/>
              <a:ea typeface="+mn-ea"/>
              <a:cs typeface="+mn-cs"/>
            </a:rPr>
            <a:t>抑制に努める</a:t>
          </a:r>
          <a:r>
            <a:rPr lang="ja-JP" altLang="en-US" sz="1100" b="0" i="0" baseline="0">
              <a:solidFill>
                <a:schemeClr val="dk1"/>
              </a:solidFill>
              <a:effectLst/>
              <a:latin typeface="+mn-lt"/>
              <a:ea typeface="+mn-ea"/>
              <a:cs typeface="+mn-cs"/>
            </a:rPr>
            <a:t>。</a:t>
          </a:r>
          <a:endParaRPr kumimoji="1" lang="en-US" altLang="ja-JP" sz="1300" b="0" i="0" baseline="0">
            <a:solidFill>
              <a:schemeClr val="dk1"/>
            </a:solidFill>
            <a:effectLst/>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21417</xdr:rowOff>
    </xdr:from>
    <xdr:to>
      <xdr:col>7</xdr:col>
      <xdr:colOff>152400</xdr:colOff>
      <xdr:row>81</xdr:row>
      <xdr:rowOff>24352</xdr:rowOff>
    </xdr:to>
    <xdr:cxnSp macro="">
      <xdr:nvCxnSpPr>
        <xdr:cNvPr id="197" name="直線コネクタ 196"/>
        <xdr:cNvCxnSpPr/>
      </xdr:nvCxnSpPr>
      <xdr:spPr>
        <a:xfrm>
          <a:off x="4114800" y="13908867"/>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9129</xdr:rowOff>
    </xdr:from>
    <xdr:ext cx="762000" cy="259045"/>
    <xdr:sp macro="" textlink="">
      <xdr:nvSpPr>
        <xdr:cNvPr id="198" name="人件費・物件費等の状況平均値テキスト"/>
        <xdr:cNvSpPr txBox="1"/>
      </xdr:nvSpPr>
      <xdr:spPr>
        <a:xfrm>
          <a:off x="5041900" y="1389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18897</xdr:rowOff>
    </xdr:from>
    <xdr:to>
      <xdr:col>6</xdr:col>
      <xdr:colOff>0</xdr:colOff>
      <xdr:row>81</xdr:row>
      <xdr:rowOff>21417</xdr:rowOff>
    </xdr:to>
    <xdr:cxnSp macro="">
      <xdr:nvCxnSpPr>
        <xdr:cNvPr id="200" name="直線コネクタ 199"/>
        <xdr:cNvCxnSpPr/>
      </xdr:nvCxnSpPr>
      <xdr:spPr>
        <a:xfrm>
          <a:off x="3225800" y="13906347"/>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15021</xdr:rowOff>
    </xdr:from>
    <xdr:to>
      <xdr:col>4</xdr:col>
      <xdr:colOff>482600</xdr:colOff>
      <xdr:row>81</xdr:row>
      <xdr:rowOff>18897</xdr:rowOff>
    </xdr:to>
    <xdr:cxnSp macro="">
      <xdr:nvCxnSpPr>
        <xdr:cNvPr id="203" name="直線コネクタ 202"/>
        <xdr:cNvCxnSpPr/>
      </xdr:nvCxnSpPr>
      <xdr:spPr>
        <a:xfrm>
          <a:off x="2336800" y="13902471"/>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14088</xdr:rowOff>
    </xdr:from>
    <xdr:to>
      <xdr:col>3</xdr:col>
      <xdr:colOff>279400</xdr:colOff>
      <xdr:row>81</xdr:row>
      <xdr:rowOff>15021</xdr:rowOff>
    </xdr:to>
    <xdr:cxnSp macro="">
      <xdr:nvCxnSpPr>
        <xdr:cNvPr id="206" name="直線コネクタ 205"/>
        <xdr:cNvCxnSpPr/>
      </xdr:nvCxnSpPr>
      <xdr:spPr>
        <a:xfrm>
          <a:off x="1447800" y="13901538"/>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145002</xdr:rowOff>
    </xdr:from>
    <xdr:to>
      <xdr:col>7</xdr:col>
      <xdr:colOff>203200</xdr:colOff>
      <xdr:row>81</xdr:row>
      <xdr:rowOff>75152</xdr:rowOff>
    </xdr:to>
    <xdr:sp macro="" textlink="">
      <xdr:nvSpPr>
        <xdr:cNvPr id="216" name="円/楕円 215"/>
        <xdr:cNvSpPr/>
      </xdr:nvSpPr>
      <xdr:spPr>
        <a:xfrm>
          <a:off x="4902200" y="138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66279</xdr:rowOff>
    </xdr:from>
    <xdr:ext cx="762000" cy="259045"/>
    <xdr:sp macro="" textlink="">
      <xdr:nvSpPr>
        <xdr:cNvPr id="217" name="人件費・物件費等の状況該当値テキスト"/>
        <xdr:cNvSpPr txBox="1"/>
      </xdr:nvSpPr>
      <xdr:spPr>
        <a:xfrm>
          <a:off x="5041900" y="1378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142067</xdr:rowOff>
    </xdr:from>
    <xdr:to>
      <xdr:col>6</xdr:col>
      <xdr:colOff>50800</xdr:colOff>
      <xdr:row>81</xdr:row>
      <xdr:rowOff>72217</xdr:rowOff>
    </xdr:to>
    <xdr:sp macro="" textlink="">
      <xdr:nvSpPr>
        <xdr:cNvPr id="218" name="円/楕円 217"/>
        <xdr:cNvSpPr/>
      </xdr:nvSpPr>
      <xdr:spPr>
        <a:xfrm>
          <a:off x="4064000" y="138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82394</xdr:rowOff>
    </xdr:from>
    <xdr:ext cx="736600" cy="259045"/>
    <xdr:sp macro="" textlink="">
      <xdr:nvSpPr>
        <xdr:cNvPr id="219" name="テキスト ボックス 218"/>
        <xdr:cNvSpPr txBox="1"/>
      </xdr:nvSpPr>
      <xdr:spPr>
        <a:xfrm>
          <a:off x="3733800" y="13626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139547</xdr:rowOff>
    </xdr:from>
    <xdr:to>
      <xdr:col>4</xdr:col>
      <xdr:colOff>533400</xdr:colOff>
      <xdr:row>81</xdr:row>
      <xdr:rowOff>69697</xdr:rowOff>
    </xdr:to>
    <xdr:sp macro="" textlink="">
      <xdr:nvSpPr>
        <xdr:cNvPr id="220" name="円/楕円 219"/>
        <xdr:cNvSpPr/>
      </xdr:nvSpPr>
      <xdr:spPr>
        <a:xfrm>
          <a:off x="3175000" y="138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79874</xdr:rowOff>
    </xdr:from>
    <xdr:ext cx="762000" cy="259045"/>
    <xdr:sp macro="" textlink="">
      <xdr:nvSpPr>
        <xdr:cNvPr id="221" name="テキスト ボックス 220"/>
        <xdr:cNvSpPr txBox="1"/>
      </xdr:nvSpPr>
      <xdr:spPr>
        <a:xfrm>
          <a:off x="2844800" y="1362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135671</xdr:rowOff>
    </xdr:from>
    <xdr:to>
      <xdr:col>3</xdr:col>
      <xdr:colOff>330200</xdr:colOff>
      <xdr:row>81</xdr:row>
      <xdr:rowOff>65821</xdr:rowOff>
    </xdr:to>
    <xdr:sp macro="" textlink="">
      <xdr:nvSpPr>
        <xdr:cNvPr id="222" name="円/楕円 221"/>
        <xdr:cNvSpPr/>
      </xdr:nvSpPr>
      <xdr:spPr>
        <a:xfrm>
          <a:off x="2286000" y="138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75998</xdr:rowOff>
    </xdr:from>
    <xdr:ext cx="762000" cy="259045"/>
    <xdr:sp macro="" textlink="">
      <xdr:nvSpPr>
        <xdr:cNvPr id="223" name="テキスト ボックス 222"/>
        <xdr:cNvSpPr txBox="1"/>
      </xdr:nvSpPr>
      <xdr:spPr>
        <a:xfrm>
          <a:off x="1955800" y="1362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134738</xdr:rowOff>
    </xdr:from>
    <xdr:to>
      <xdr:col>2</xdr:col>
      <xdr:colOff>127000</xdr:colOff>
      <xdr:row>81</xdr:row>
      <xdr:rowOff>64888</xdr:rowOff>
    </xdr:to>
    <xdr:sp macro="" textlink="">
      <xdr:nvSpPr>
        <xdr:cNvPr id="224" name="円/楕円 223"/>
        <xdr:cNvSpPr/>
      </xdr:nvSpPr>
      <xdr:spPr>
        <a:xfrm>
          <a:off x="1397000" y="138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75065</xdr:rowOff>
    </xdr:from>
    <xdr:ext cx="762000" cy="259045"/>
    <xdr:sp macro="" textlink="">
      <xdr:nvSpPr>
        <xdr:cNvPr id="225" name="テキスト ボックス 224"/>
        <xdr:cNvSpPr txBox="1"/>
      </xdr:nvSpPr>
      <xdr:spPr>
        <a:xfrm>
          <a:off x="1066800" y="1361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給与改定に伴い、前年度より０．</a:t>
          </a:r>
          <a:r>
            <a:rPr lang="ja-JP" altLang="en-US" sz="1100" b="0" i="0" baseline="0">
              <a:solidFill>
                <a:schemeClr val="dk1"/>
              </a:solidFill>
              <a:effectLst/>
              <a:latin typeface="+mn-lt"/>
              <a:ea typeface="+mn-ea"/>
              <a:cs typeface="+mn-cs"/>
            </a:rPr>
            <a:t>７ポイント</a:t>
          </a:r>
          <a:r>
            <a:rPr lang="ja-JP" altLang="ja-JP" sz="1100" b="0" i="0" baseline="0">
              <a:solidFill>
                <a:schemeClr val="dk1"/>
              </a:solidFill>
              <a:effectLst/>
              <a:latin typeface="+mn-lt"/>
              <a:ea typeface="+mn-ea"/>
              <a:cs typeface="+mn-cs"/>
            </a:rPr>
            <a:t>増加しているが、依然、全国平均及び類似団体の中では最低水準となっている。今後も、より一層の給与の適正化に努める。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16632</xdr:rowOff>
    </xdr:from>
    <xdr:to>
      <xdr:col>24</xdr:col>
      <xdr:colOff>558800</xdr:colOff>
      <xdr:row>81</xdr:row>
      <xdr:rowOff>97064</xdr:rowOff>
    </xdr:to>
    <xdr:cxnSp macro="">
      <xdr:nvCxnSpPr>
        <xdr:cNvPr id="261" name="直線コネクタ 260"/>
        <xdr:cNvCxnSpPr/>
      </xdr:nvCxnSpPr>
      <xdr:spPr>
        <a:xfrm>
          <a:off x="16179800" y="139040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81</xdr:row>
      <xdr:rowOff>16632</xdr:rowOff>
    </xdr:to>
    <xdr:cxnSp macro="">
      <xdr:nvCxnSpPr>
        <xdr:cNvPr id="264" name="直線コネクタ 263"/>
        <xdr:cNvCxnSpPr/>
      </xdr:nvCxnSpPr>
      <xdr:spPr>
        <a:xfrm>
          <a:off x="15290800" y="138006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152702</xdr:rowOff>
    </xdr:from>
    <xdr:to>
      <xdr:col>22</xdr:col>
      <xdr:colOff>203200</xdr:colOff>
      <xdr:row>80</xdr:row>
      <xdr:rowOff>84666</xdr:rowOff>
    </xdr:to>
    <xdr:cxnSp macro="">
      <xdr:nvCxnSpPr>
        <xdr:cNvPr id="267" name="直線コネクタ 266"/>
        <xdr:cNvCxnSpPr/>
      </xdr:nvCxnSpPr>
      <xdr:spPr>
        <a:xfrm>
          <a:off x="14401800" y="136972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152702</xdr:rowOff>
    </xdr:from>
    <xdr:to>
      <xdr:col>21</xdr:col>
      <xdr:colOff>0</xdr:colOff>
      <xdr:row>84</xdr:row>
      <xdr:rowOff>42334</xdr:rowOff>
    </xdr:to>
    <xdr:cxnSp macro="">
      <xdr:nvCxnSpPr>
        <xdr:cNvPr id="270" name="直線コネクタ 269"/>
        <xdr:cNvCxnSpPr/>
      </xdr:nvCxnSpPr>
      <xdr:spPr>
        <a:xfrm flipV="1">
          <a:off x="13512800" y="13697252"/>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80" name="円/楕円 279"/>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81"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137282</xdr:rowOff>
    </xdr:from>
    <xdr:to>
      <xdr:col>23</xdr:col>
      <xdr:colOff>457200</xdr:colOff>
      <xdr:row>81</xdr:row>
      <xdr:rowOff>67432</xdr:rowOff>
    </xdr:to>
    <xdr:sp macro="" textlink="">
      <xdr:nvSpPr>
        <xdr:cNvPr id="282" name="円/楕円 281"/>
        <xdr:cNvSpPr/>
      </xdr:nvSpPr>
      <xdr:spPr>
        <a:xfrm>
          <a:off x="16129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77609</xdr:rowOff>
    </xdr:from>
    <xdr:ext cx="736600" cy="259045"/>
    <xdr:sp macro="" textlink="">
      <xdr:nvSpPr>
        <xdr:cNvPr id="283" name="テキスト ボックス 282"/>
        <xdr:cNvSpPr txBox="1"/>
      </xdr:nvSpPr>
      <xdr:spPr>
        <a:xfrm>
          <a:off x="15798800" y="1362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33866</xdr:rowOff>
    </xdr:from>
    <xdr:to>
      <xdr:col>22</xdr:col>
      <xdr:colOff>254000</xdr:colOff>
      <xdr:row>80</xdr:row>
      <xdr:rowOff>135466</xdr:rowOff>
    </xdr:to>
    <xdr:sp macro="" textlink="">
      <xdr:nvSpPr>
        <xdr:cNvPr id="284" name="円/楕円 283"/>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145643</xdr:rowOff>
    </xdr:from>
    <xdr:ext cx="762000" cy="259045"/>
    <xdr:sp macro="" textlink="">
      <xdr:nvSpPr>
        <xdr:cNvPr id="285" name="テキスト ボックス 284"/>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101902</xdr:rowOff>
    </xdr:from>
    <xdr:to>
      <xdr:col>21</xdr:col>
      <xdr:colOff>50800</xdr:colOff>
      <xdr:row>80</xdr:row>
      <xdr:rowOff>32052</xdr:rowOff>
    </xdr:to>
    <xdr:sp macro="" textlink="">
      <xdr:nvSpPr>
        <xdr:cNvPr id="286" name="円/楕円 285"/>
        <xdr:cNvSpPr/>
      </xdr:nvSpPr>
      <xdr:spPr>
        <a:xfrm>
          <a:off x="14351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42229</xdr:rowOff>
    </xdr:from>
    <xdr:ext cx="762000" cy="259045"/>
    <xdr:sp macro="" textlink="">
      <xdr:nvSpPr>
        <xdr:cNvPr id="287" name="テキスト ボックス 286"/>
        <xdr:cNvSpPr txBox="1"/>
      </xdr:nvSpPr>
      <xdr:spPr>
        <a:xfrm>
          <a:off x="14020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8" name="円/楕円 287"/>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9" name="テキスト ボックス 288"/>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人口数はほぼ横ばいであるが、一般職員数の微増により０．０</a:t>
          </a:r>
          <a:r>
            <a:rPr lang="ja-JP" altLang="en-US" sz="1100" b="0" i="0" baseline="0">
              <a:solidFill>
                <a:schemeClr val="dk1"/>
              </a:solidFill>
              <a:effectLst/>
              <a:latin typeface="+mn-lt"/>
              <a:ea typeface="+mn-ea"/>
              <a:cs typeface="+mn-cs"/>
            </a:rPr>
            <a:t>３人</a:t>
          </a:r>
          <a:r>
            <a:rPr lang="ja-JP" altLang="ja-JP" sz="1100" b="0" i="0" baseline="0">
              <a:solidFill>
                <a:schemeClr val="dk1"/>
              </a:solidFill>
              <a:effectLst/>
              <a:latin typeface="+mn-lt"/>
              <a:ea typeface="+mn-ea"/>
              <a:cs typeface="+mn-cs"/>
            </a:rPr>
            <a:t>増加した。今後も定員適正化計画に沿って、適正な水準を維持できるように努める。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132504</xdr:rowOff>
    </xdr:from>
    <xdr:to>
      <xdr:col>24</xdr:col>
      <xdr:colOff>558800</xdr:colOff>
      <xdr:row>59</xdr:row>
      <xdr:rowOff>138536</xdr:rowOff>
    </xdr:to>
    <xdr:cxnSp macro="">
      <xdr:nvCxnSpPr>
        <xdr:cNvPr id="324" name="直線コネクタ 323"/>
        <xdr:cNvCxnSpPr/>
      </xdr:nvCxnSpPr>
      <xdr:spPr>
        <a:xfrm>
          <a:off x="16179800" y="1024805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130493</xdr:rowOff>
    </xdr:from>
    <xdr:to>
      <xdr:col>23</xdr:col>
      <xdr:colOff>406400</xdr:colOff>
      <xdr:row>59</xdr:row>
      <xdr:rowOff>132504</xdr:rowOff>
    </xdr:to>
    <xdr:cxnSp macro="">
      <xdr:nvCxnSpPr>
        <xdr:cNvPr id="327" name="直線コネクタ 326"/>
        <xdr:cNvCxnSpPr/>
      </xdr:nvCxnSpPr>
      <xdr:spPr>
        <a:xfrm>
          <a:off x="15290800" y="102460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124460</xdr:rowOff>
    </xdr:from>
    <xdr:to>
      <xdr:col>22</xdr:col>
      <xdr:colOff>203200</xdr:colOff>
      <xdr:row>59</xdr:row>
      <xdr:rowOff>130493</xdr:rowOff>
    </xdr:to>
    <xdr:cxnSp macro="">
      <xdr:nvCxnSpPr>
        <xdr:cNvPr id="330" name="直線コネクタ 329"/>
        <xdr:cNvCxnSpPr/>
      </xdr:nvCxnSpPr>
      <xdr:spPr>
        <a:xfrm>
          <a:off x="14401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124460</xdr:rowOff>
    </xdr:from>
    <xdr:to>
      <xdr:col>21</xdr:col>
      <xdr:colOff>0</xdr:colOff>
      <xdr:row>59</xdr:row>
      <xdr:rowOff>150601</xdr:rowOff>
    </xdr:to>
    <xdr:cxnSp macro="">
      <xdr:nvCxnSpPr>
        <xdr:cNvPr id="333" name="直線コネクタ 332"/>
        <xdr:cNvCxnSpPr/>
      </xdr:nvCxnSpPr>
      <xdr:spPr>
        <a:xfrm flipV="1">
          <a:off x="13512800" y="102400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87736</xdr:rowOff>
    </xdr:from>
    <xdr:to>
      <xdr:col>24</xdr:col>
      <xdr:colOff>609600</xdr:colOff>
      <xdr:row>60</xdr:row>
      <xdr:rowOff>17886</xdr:rowOff>
    </xdr:to>
    <xdr:sp macro="" textlink="">
      <xdr:nvSpPr>
        <xdr:cNvPr id="343" name="円/楕円 342"/>
        <xdr:cNvSpPr/>
      </xdr:nvSpPr>
      <xdr:spPr>
        <a:xfrm>
          <a:off x="169672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9013</xdr:rowOff>
    </xdr:from>
    <xdr:ext cx="762000" cy="259045"/>
    <xdr:sp macro="" textlink="">
      <xdr:nvSpPr>
        <xdr:cNvPr id="344" name="定員管理の状況該当値テキスト"/>
        <xdr:cNvSpPr txBox="1"/>
      </xdr:nvSpPr>
      <xdr:spPr>
        <a:xfrm>
          <a:off x="17106900" y="101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81704</xdr:rowOff>
    </xdr:from>
    <xdr:to>
      <xdr:col>23</xdr:col>
      <xdr:colOff>457200</xdr:colOff>
      <xdr:row>60</xdr:row>
      <xdr:rowOff>11854</xdr:rowOff>
    </xdr:to>
    <xdr:sp macro="" textlink="">
      <xdr:nvSpPr>
        <xdr:cNvPr id="345" name="円/楕円 344"/>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22031</xdr:rowOff>
    </xdr:from>
    <xdr:ext cx="736600" cy="259045"/>
    <xdr:sp macro="" textlink="">
      <xdr:nvSpPr>
        <xdr:cNvPr id="346" name="テキスト ボックス 345"/>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79693</xdr:rowOff>
    </xdr:from>
    <xdr:to>
      <xdr:col>22</xdr:col>
      <xdr:colOff>254000</xdr:colOff>
      <xdr:row>60</xdr:row>
      <xdr:rowOff>9843</xdr:rowOff>
    </xdr:to>
    <xdr:sp macro="" textlink="">
      <xdr:nvSpPr>
        <xdr:cNvPr id="347" name="円/楕円 346"/>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20020</xdr:rowOff>
    </xdr:from>
    <xdr:ext cx="762000" cy="259045"/>
    <xdr:sp macro="" textlink="">
      <xdr:nvSpPr>
        <xdr:cNvPr id="348" name="テキスト ボックス 347"/>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73660</xdr:rowOff>
    </xdr:from>
    <xdr:to>
      <xdr:col>21</xdr:col>
      <xdr:colOff>50800</xdr:colOff>
      <xdr:row>60</xdr:row>
      <xdr:rowOff>3810</xdr:rowOff>
    </xdr:to>
    <xdr:sp macro="" textlink="">
      <xdr:nvSpPr>
        <xdr:cNvPr id="349" name="円/楕円 348"/>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13987</xdr:rowOff>
    </xdr:from>
    <xdr:ext cx="762000" cy="259045"/>
    <xdr:sp macro="" textlink="">
      <xdr:nvSpPr>
        <xdr:cNvPr id="350" name="テキスト ボックス 349"/>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99801</xdr:rowOff>
    </xdr:from>
    <xdr:to>
      <xdr:col>19</xdr:col>
      <xdr:colOff>533400</xdr:colOff>
      <xdr:row>60</xdr:row>
      <xdr:rowOff>29951</xdr:rowOff>
    </xdr:to>
    <xdr:sp macro="" textlink="">
      <xdr:nvSpPr>
        <xdr:cNvPr id="351" name="円/楕円 350"/>
        <xdr:cNvSpPr/>
      </xdr:nvSpPr>
      <xdr:spPr>
        <a:xfrm>
          <a:off x="13462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40128</xdr:rowOff>
    </xdr:from>
    <xdr:ext cx="762000" cy="259045"/>
    <xdr:sp macro="" textlink="">
      <xdr:nvSpPr>
        <xdr:cNvPr id="352" name="テキスト ボックス 351"/>
        <xdr:cNvSpPr txBox="1"/>
      </xdr:nvSpPr>
      <xdr:spPr>
        <a:xfrm>
          <a:off x="13131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一般財源の不足分を補てんする臨時財政対策債の償還額が前年に比べ増加したことにより、０．２ポイント悪化した。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市債の償還は平成２９年度にピークとなる見込みであるが、</a:t>
          </a:r>
          <a:r>
            <a:rPr lang="ja-JP" altLang="ja-JP" sz="1100" b="0" i="0" baseline="0">
              <a:solidFill>
                <a:schemeClr val="dk1"/>
              </a:solidFill>
              <a:effectLst/>
              <a:latin typeface="+mn-lt"/>
              <a:ea typeface="+mn-ea"/>
              <a:cs typeface="+mn-cs"/>
            </a:rPr>
            <a:t>今後は本庁舎整備や新学校給食センター整備などの大型事業に係る市債の発行が予定されており、比率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高くなることが予想されるため、事業の緊急度・優先度を的確に</a:t>
          </a:r>
          <a:r>
            <a:rPr lang="ja-JP" altLang="en-US" sz="1100" b="0" i="0" baseline="0">
              <a:solidFill>
                <a:schemeClr val="dk1"/>
              </a:solidFill>
              <a:effectLst/>
              <a:latin typeface="+mn-lt"/>
              <a:ea typeface="+mn-ea"/>
              <a:cs typeface="+mn-cs"/>
            </a:rPr>
            <a:t>把握</a:t>
          </a:r>
          <a:r>
            <a:rPr lang="ja-JP" altLang="ja-JP" sz="1100" b="0" i="0" baseline="0">
              <a:solidFill>
                <a:schemeClr val="dk1"/>
              </a:solidFill>
              <a:effectLst/>
              <a:latin typeface="+mn-lt"/>
              <a:ea typeface="+mn-ea"/>
              <a:cs typeface="+mn-cs"/>
            </a:rPr>
            <a:t>するとともに、</a:t>
          </a:r>
          <a:r>
            <a:rPr lang="ja-JP" altLang="en-US" sz="1100" b="0" i="0" baseline="0">
              <a:solidFill>
                <a:schemeClr val="dk1"/>
              </a:solidFill>
              <a:effectLst/>
              <a:latin typeface="+mn-lt"/>
              <a:ea typeface="+mn-ea"/>
              <a:cs typeface="+mn-cs"/>
            </a:rPr>
            <a:t>市債</a:t>
          </a:r>
          <a:r>
            <a:rPr lang="ja-JP" altLang="ja-JP" sz="1100" b="0" i="0" baseline="0">
              <a:solidFill>
                <a:schemeClr val="dk1"/>
              </a:solidFill>
              <a:effectLst/>
              <a:latin typeface="+mn-lt"/>
              <a:ea typeface="+mn-ea"/>
              <a:cs typeface="+mn-cs"/>
            </a:rPr>
            <a:t>の発行を必要最小限にとどめる。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44269</xdr:rowOff>
    </xdr:from>
    <xdr:to>
      <xdr:col>24</xdr:col>
      <xdr:colOff>558800</xdr:colOff>
      <xdr:row>40</xdr:row>
      <xdr:rowOff>58057</xdr:rowOff>
    </xdr:to>
    <xdr:cxnSp macro="">
      <xdr:nvCxnSpPr>
        <xdr:cNvPr id="387" name="直線コネクタ 386"/>
        <xdr:cNvCxnSpPr/>
      </xdr:nvCxnSpPr>
      <xdr:spPr>
        <a:xfrm>
          <a:off x="16179800" y="69022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37374</xdr:rowOff>
    </xdr:from>
    <xdr:to>
      <xdr:col>23</xdr:col>
      <xdr:colOff>406400</xdr:colOff>
      <xdr:row>40</xdr:row>
      <xdr:rowOff>44269</xdr:rowOff>
    </xdr:to>
    <xdr:cxnSp macro="">
      <xdr:nvCxnSpPr>
        <xdr:cNvPr id="390" name="直線コネクタ 389"/>
        <xdr:cNvCxnSpPr/>
      </xdr:nvCxnSpPr>
      <xdr:spPr>
        <a:xfrm>
          <a:off x="15290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37374</xdr:rowOff>
    </xdr:from>
    <xdr:to>
      <xdr:col>22</xdr:col>
      <xdr:colOff>203200</xdr:colOff>
      <xdr:row>40</xdr:row>
      <xdr:rowOff>44269</xdr:rowOff>
    </xdr:to>
    <xdr:cxnSp macro="">
      <xdr:nvCxnSpPr>
        <xdr:cNvPr id="393" name="直線コネクタ 392"/>
        <xdr:cNvCxnSpPr/>
      </xdr:nvCxnSpPr>
      <xdr:spPr>
        <a:xfrm flipV="1">
          <a:off x="14401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44269</xdr:rowOff>
    </xdr:from>
    <xdr:to>
      <xdr:col>21</xdr:col>
      <xdr:colOff>0</xdr:colOff>
      <xdr:row>40</xdr:row>
      <xdr:rowOff>51163</xdr:rowOff>
    </xdr:to>
    <xdr:cxnSp macro="">
      <xdr:nvCxnSpPr>
        <xdr:cNvPr id="396" name="直線コネクタ 395"/>
        <xdr:cNvCxnSpPr/>
      </xdr:nvCxnSpPr>
      <xdr:spPr>
        <a:xfrm flipV="1">
          <a:off x="13512800" y="690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406" name="円/楕円 405"/>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23784</xdr:rowOff>
    </xdr:from>
    <xdr:ext cx="762000" cy="259045"/>
    <xdr:sp macro="" textlink="">
      <xdr:nvSpPr>
        <xdr:cNvPr id="407"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164919</xdr:rowOff>
    </xdr:from>
    <xdr:to>
      <xdr:col>23</xdr:col>
      <xdr:colOff>457200</xdr:colOff>
      <xdr:row>40</xdr:row>
      <xdr:rowOff>95069</xdr:rowOff>
    </xdr:to>
    <xdr:sp macro="" textlink="">
      <xdr:nvSpPr>
        <xdr:cNvPr id="408" name="円/楕円 407"/>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105246</xdr:rowOff>
    </xdr:from>
    <xdr:ext cx="736600" cy="259045"/>
    <xdr:sp macro="" textlink="">
      <xdr:nvSpPr>
        <xdr:cNvPr id="409" name="テキスト ボックス 408"/>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158024</xdr:rowOff>
    </xdr:from>
    <xdr:to>
      <xdr:col>22</xdr:col>
      <xdr:colOff>254000</xdr:colOff>
      <xdr:row>40</xdr:row>
      <xdr:rowOff>88174</xdr:rowOff>
    </xdr:to>
    <xdr:sp macro="" textlink="">
      <xdr:nvSpPr>
        <xdr:cNvPr id="410" name="円/楕円 409"/>
        <xdr:cNvSpPr/>
      </xdr:nvSpPr>
      <xdr:spPr>
        <a:xfrm>
          <a:off x="15240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98351</xdr:rowOff>
    </xdr:from>
    <xdr:ext cx="762000" cy="259045"/>
    <xdr:sp macro="" textlink="">
      <xdr:nvSpPr>
        <xdr:cNvPr id="411" name="テキスト ボックス 410"/>
        <xdr:cNvSpPr txBox="1"/>
      </xdr:nvSpPr>
      <xdr:spPr>
        <a:xfrm>
          <a:off x="14909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164919</xdr:rowOff>
    </xdr:from>
    <xdr:to>
      <xdr:col>21</xdr:col>
      <xdr:colOff>50800</xdr:colOff>
      <xdr:row>40</xdr:row>
      <xdr:rowOff>95069</xdr:rowOff>
    </xdr:to>
    <xdr:sp macro="" textlink="">
      <xdr:nvSpPr>
        <xdr:cNvPr id="412" name="円/楕円 411"/>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105246</xdr:rowOff>
    </xdr:from>
    <xdr:ext cx="762000" cy="259045"/>
    <xdr:sp macro="" textlink="">
      <xdr:nvSpPr>
        <xdr:cNvPr id="413" name="テキスト ボックス 412"/>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363</xdr:rowOff>
    </xdr:from>
    <xdr:to>
      <xdr:col>19</xdr:col>
      <xdr:colOff>533400</xdr:colOff>
      <xdr:row>40</xdr:row>
      <xdr:rowOff>101963</xdr:rowOff>
    </xdr:to>
    <xdr:sp macro="" textlink="">
      <xdr:nvSpPr>
        <xdr:cNvPr id="414" name="円/楕円 413"/>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112140</xdr:rowOff>
    </xdr:from>
    <xdr:ext cx="762000" cy="259045"/>
    <xdr:sp macro="" textlink="">
      <xdr:nvSpPr>
        <xdr:cNvPr id="415" name="テキスト ボックス 414"/>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一般会計及び病院事業会計における市債残高が減少したのに加え、病院事業債における本市負担割合が減少したことにより、前年度比０．４ポイント改善したこともあり、依然として全国平均や県平均を上回った状態を維持することができ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a:t>
          </a:r>
          <a:r>
            <a:rPr lang="ja-JP" altLang="ja-JP" sz="1100" b="0" i="0" baseline="0">
              <a:solidFill>
                <a:schemeClr val="dk1"/>
              </a:solidFill>
              <a:effectLst/>
              <a:latin typeface="+mn-lt"/>
              <a:ea typeface="+mn-ea"/>
              <a:cs typeface="+mn-cs"/>
            </a:rPr>
            <a:t>今後は本庁舎整備や新学校給食センター整備などの大型事業に伴う市債の発行が予定されており、比率が高くなることが予想される。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29083</xdr:rowOff>
    </xdr:from>
    <xdr:to>
      <xdr:col>24</xdr:col>
      <xdr:colOff>558800</xdr:colOff>
      <xdr:row>14</xdr:row>
      <xdr:rowOff>32300</xdr:rowOff>
    </xdr:to>
    <xdr:cxnSp macro="">
      <xdr:nvCxnSpPr>
        <xdr:cNvPr id="449" name="直線コネクタ 448"/>
        <xdr:cNvCxnSpPr/>
      </xdr:nvCxnSpPr>
      <xdr:spPr>
        <a:xfrm flipV="1">
          <a:off x="16179800" y="242938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2" name="フローチャート : 判断 451"/>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3" name="テキスト ボックス 452"/>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4" name="フローチャート : 判断 45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5" name="テキスト ボックス 45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6" name="フローチャート : 判断 455"/>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7" name="テキスト ボックス 456"/>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8" name="フローチャート : 判断 457"/>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9" name="テキスト ボックス 458"/>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149733</xdr:rowOff>
    </xdr:from>
    <xdr:to>
      <xdr:col>24</xdr:col>
      <xdr:colOff>609600</xdr:colOff>
      <xdr:row>14</xdr:row>
      <xdr:rowOff>79883</xdr:rowOff>
    </xdr:to>
    <xdr:sp macro="" textlink="">
      <xdr:nvSpPr>
        <xdr:cNvPr id="465" name="円/楕円 464"/>
        <xdr:cNvSpPr/>
      </xdr:nvSpPr>
      <xdr:spPr>
        <a:xfrm>
          <a:off x="169672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71010</xdr:rowOff>
    </xdr:from>
    <xdr:ext cx="762000" cy="259045"/>
    <xdr:sp macro="" textlink="">
      <xdr:nvSpPr>
        <xdr:cNvPr id="466" name="将来負担の状況該当値テキスト"/>
        <xdr:cNvSpPr txBox="1"/>
      </xdr:nvSpPr>
      <xdr:spPr>
        <a:xfrm>
          <a:off x="17106900" y="22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152950</xdr:rowOff>
    </xdr:from>
    <xdr:to>
      <xdr:col>23</xdr:col>
      <xdr:colOff>457200</xdr:colOff>
      <xdr:row>14</xdr:row>
      <xdr:rowOff>83100</xdr:rowOff>
    </xdr:to>
    <xdr:sp macro="" textlink="">
      <xdr:nvSpPr>
        <xdr:cNvPr id="467" name="円/楕円 466"/>
        <xdr:cNvSpPr/>
      </xdr:nvSpPr>
      <xdr:spPr>
        <a:xfrm>
          <a:off x="16129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93277</xdr:rowOff>
    </xdr:from>
    <xdr:ext cx="736600" cy="259045"/>
    <xdr:sp macro="" textlink="">
      <xdr:nvSpPr>
        <xdr:cNvPr id="468" name="テキスト ボックス 467"/>
        <xdr:cNvSpPr txBox="1"/>
      </xdr:nvSpPr>
      <xdr:spPr>
        <a:xfrm>
          <a:off x="15798800" y="21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113538</xdr:rowOff>
    </xdr:from>
    <xdr:to>
      <xdr:col>19</xdr:col>
      <xdr:colOff>533400</xdr:colOff>
      <xdr:row>14</xdr:row>
      <xdr:rowOff>43688</xdr:rowOff>
    </xdr:to>
    <xdr:sp macro="" textlink="">
      <xdr:nvSpPr>
        <xdr:cNvPr id="469" name="円/楕円 468"/>
        <xdr:cNvSpPr/>
      </xdr:nvSpPr>
      <xdr:spPr>
        <a:xfrm>
          <a:off x="13462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53865</xdr:rowOff>
    </xdr:from>
    <xdr:ext cx="762000" cy="259045"/>
    <xdr:sp macro="" textlink="">
      <xdr:nvSpPr>
        <xdr:cNvPr id="470" name="テキスト ボックス 469"/>
        <xdr:cNvSpPr txBox="1"/>
      </xdr:nvSpPr>
      <xdr:spPr>
        <a:xfrm>
          <a:off x="13131800" y="211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人件費に係る経常収支比率は類似団体平均を下回っており、ごみ処理業務や消防業務を一部事務組合で行っていること等が要因として挙げられる。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今後においても、定員適正化計画に沿って適正な人員配置を進めていくことにより、引き続き人件費の抑制に努める。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73660</xdr:rowOff>
    </xdr:to>
    <xdr:cxnSp macro="">
      <xdr:nvCxnSpPr>
        <xdr:cNvPr id="66" name="直線コネクタ 65"/>
        <xdr:cNvCxnSpPr/>
      </xdr:nvCxnSpPr>
      <xdr:spPr>
        <a:xfrm>
          <a:off x="3987800" y="5857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27940</xdr:rowOff>
    </xdr:to>
    <xdr:cxnSp macro="">
      <xdr:nvCxnSpPr>
        <xdr:cNvPr id="69" name="直線コネクタ 68"/>
        <xdr:cNvCxnSpPr/>
      </xdr:nvCxnSpPr>
      <xdr:spPr>
        <a:xfrm>
          <a:off x="3098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27940</xdr:rowOff>
    </xdr:to>
    <xdr:cxnSp macro="">
      <xdr:nvCxnSpPr>
        <xdr:cNvPr id="72" name="直線コネクタ 71"/>
        <xdr:cNvCxnSpPr/>
      </xdr:nvCxnSpPr>
      <xdr:spPr>
        <a:xfrm flipV="1">
          <a:off x="2209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27940</xdr:rowOff>
    </xdr:from>
    <xdr:to>
      <xdr:col>3</xdr:col>
      <xdr:colOff>142875</xdr:colOff>
      <xdr:row>34</xdr:row>
      <xdr:rowOff>50800</xdr:rowOff>
    </xdr:to>
    <xdr:cxnSp macro="">
      <xdr:nvCxnSpPr>
        <xdr:cNvPr id="75" name="直線コネクタ 74"/>
        <xdr:cNvCxnSpPr/>
      </xdr:nvCxnSpPr>
      <xdr:spPr>
        <a:xfrm flipV="1">
          <a:off x="1320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9" name="円/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148590</xdr:rowOff>
    </xdr:from>
    <xdr:to>
      <xdr:col>3</xdr:col>
      <xdr:colOff>193675</xdr:colOff>
      <xdr:row>34</xdr:row>
      <xdr:rowOff>78740</xdr:rowOff>
    </xdr:to>
    <xdr:sp macro="" textlink="">
      <xdr:nvSpPr>
        <xdr:cNvPr id="91" name="円/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物件費における経常収支比率が類似団体平均を上回っており、</a:t>
          </a:r>
          <a:r>
            <a:rPr lang="ja-JP" altLang="ja-JP" sz="1100" b="0" i="0" baseline="0">
              <a:solidFill>
                <a:schemeClr val="dk1"/>
              </a:solidFill>
              <a:effectLst/>
              <a:latin typeface="+mn-lt"/>
              <a:ea typeface="+mn-ea"/>
              <a:cs typeface="+mn-cs"/>
            </a:rPr>
            <a:t>これは民生費における賃金や教育費の使用料及び賃借料が類似団体よりも大きいことが要因として考えられるため、事務事業見直し等を積極的に取り組むことにより、経常的経費の削減に努める。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35560</xdr:rowOff>
    </xdr:from>
    <xdr:to>
      <xdr:col>24</xdr:col>
      <xdr:colOff>31750</xdr:colOff>
      <xdr:row>20</xdr:row>
      <xdr:rowOff>119380</xdr:rowOff>
    </xdr:to>
    <xdr:cxnSp macro="">
      <xdr:nvCxnSpPr>
        <xdr:cNvPr id="127" name="直線コネクタ 126"/>
        <xdr:cNvCxnSpPr/>
      </xdr:nvCxnSpPr>
      <xdr:spPr>
        <a:xfrm>
          <a:off x="15671800" y="3464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35560</xdr:rowOff>
    </xdr:from>
    <xdr:to>
      <xdr:col>22</xdr:col>
      <xdr:colOff>565150</xdr:colOff>
      <xdr:row>20</xdr:row>
      <xdr:rowOff>88900</xdr:rowOff>
    </xdr:to>
    <xdr:cxnSp macro="">
      <xdr:nvCxnSpPr>
        <xdr:cNvPr id="130" name="直線コネクタ 129"/>
        <xdr:cNvCxnSpPr/>
      </xdr:nvCxnSpPr>
      <xdr:spPr>
        <a:xfrm flipV="1">
          <a:off x="14782800" y="3464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58420</xdr:rowOff>
    </xdr:from>
    <xdr:to>
      <xdr:col>21</xdr:col>
      <xdr:colOff>361950</xdr:colOff>
      <xdr:row>20</xdr:row>
      <xdr:rowOff>88900</xdr:rowOff>
    </xdr:to>
    <xdr:cxnSp macro="">
      <xdr:nvCxnSpPr>
        <xdr:cNvPr id="133" name="直線コネクタ 132"/>
        <xdr:cNvCxnSpPr/>
      </xdr:nvCxnSpPr>
      <xdr:spPr>
        <a:xfrm>
          <a:off x="13893800" y="348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153670</xdr:rowOff>
    </xdr:from>
    <xdr:to>
      <xdr:col>20</xdr:col>
      <xdr:colOff>158750</xdr:colOff>
      <xdr:row>20</xdr:row>
      <xdr:rowOff>58420</xdr:rowOff>
    </xdr:to>
    <xdr:cxnSp macro="">
      <xdr:nvCxnSpPr>
        <xdr:cNvPr id="136" name="直線コネクタ 135"/>
        <xdr:cNvCxnSpPr/>
      </xdr:nvCxnSpPr>
      <xdr:spPr>
        <a:xfrm>
          <a:off x="13004800" y="3411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68580</xdr:rowOff>
    </xdr:from>
    <xdr:to>
      <xdr:col>24</xdr:col>
      <xdr:colOff>82550</xdr:colOff>
      <xdr:row>20</xdr:row>
      <xdr:rowOff>170180</xdr:rowOff>
    </xdr:to>
    <xdr:sp macro="" textlink="">
      <xdr:nvSpPr>
        <xdr:cNvPr id="146" name="円/楕円 145"/>
        <xdr:cNvSpPr/>
      </xdr:nvSpPr>
      <xdr:spPr>
        <a:xfrm>
          <a:off x="164592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40657</xdr:rowOff>
    </xdr:from>
    <xdr:ext cx="762000" cy="259045"/>
    <xdr:sp macro="" textlink="">
      <xdr:nvSpPr>
        <xdr:cNvPr id="147" name="物件費該当値テキスト"/>
        <xdr:cNvSpPr txBox="1"/>
      </xdr:nvSpPr>
      <xdr:spPr>
        <a:xfrm>
          <a:off x="165989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156210</xdr:rowOff>
    </xdr:from>
    <xdr:to>
      <xdr:col>22</xdr:col>
      <xdr:colOff>615950</xdr:colOff>
      <xdr:row>20</xdr:row>
      <xdr:rowOff>86360</xdr:rowOff>
    </xdr:to>
    <xdr:sp macro="" textlink="">
      <xdr:nvSpPr>
        <xdr:cNvPr id="148" name="円/楕円 147"/>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71137</xdr:rowOff>
    </xdr:from>
    <xdr:ext cx="736600" cy="259045"/>
    <xdr:sp macro="" textlink="">
      <xdr:nvSpPr>
        <xdr:cNvPr id="149" name="テキスト ボックス 148"/>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38100</xdr:rowOff>
    </xdr:from>
    <xdr:to>
      <xdr:col>21</xdr:col>
      <xdr:colOff>412750</xdr:colOff>
      <xdr:row>20</xdr:row>
      <xdr:rowOff>139700</xdr:rowOff>
    </xdr:to>
    <xdr:sp macro="" textlink="">
      <xdr:nvSpPr>
        <xdr:cNvPr id="150" name="円/楕円 149"/>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124477</xdr:rowOff>
    </xdr:from>
    <xdr:ext cx="762000" cy="259045"/>
    <xdr:sp macro="" textlink="">
      <xdr:nvSpPr>
        <xdr:cNvPr id="151" name="テキスト ボックス 150"/>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7620</xdr:rowOff>
    </xdr:from>
    <xdr:to>
      <xdr:col>20</xdr:col>
      <xdr:colOff>209550</xdr:colOff>
      <xdr:row>20</xdr:row>
      <xdr:rowOff>109220</xdr:rowOff>
    </xdr:to>
    <xdr:sp macro="" textlink="">
      <xdr:nvSpPr>
        <xdr:cNvPr id="152" name="円/楕円 151"/>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93997</xdr:rowOff>
    </xdr:from>
    <xdr:ext cx="762000" cy="259045"/>
    <xdr:sp macro="" textlink="">
      <xdr:nvSpPr>
        <xdr:cNvPr id="153" name="テキスト ボックス 152"/>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102870</xdr:rowOff>
    </xdr:from>
    <xdr:to>
      <xdr:col>19</xdr:col>
      <xdr:colOff>6350</xdr:colOff>
      <xdr:row>20</xdr:row>
      <xdr:rowOff>33020</xdr:rowOff>
    </xdr:to>
    <xdr:sp macro="" textlink="">
      <xdr:nvSpPr>
        <xdr:cNvPr id="154" name="円/楕円 153"/>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17797</xdr:rowOff>
    </xdr:from>
    <xdr:ext cx="762000" cy="259045"/>
    <xdr:sp macro="" textlink="">
      <xdr:nvSpPr>
        <xdr:cNvPr id="155" name="テキスト ボックス 154"/>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扶助費に係る経常収支比率は類似団体平均を毎年上回っているうえ、前年度より０．</a:t>
          </a:r>
          <a:r>
            <a:rPr lang="ja-JP" altLang="en-US" sz="1100" b="0" i="0" baseline="0">
              <a:solidFill>
                <a:schemeClr val="dk1"/>
              </a:solidFill>
              <a:effectLst/>
              <a:latin typeface="+mn-lt"/>
              <a:ea typeface="+mn-ea"/>
              <a:cs typeface="+mn-cs"/>
            </a:rPr>
            <a:t>３ポイント</a:t>
          </a:r>
          <a:r>
            <a:rPr lang="ja-JP" altLang="ja-JP" sz="1100" b="0" i="0" baseline="0">
              <a:solidFill>
                <a:schemeClr val="dk1"/>
              </a:solidFill>
              <a:effectLst/>
              <a:latin typeface="+mn-lt"/>
              <a:ea typeface="+mn-ea"/>
              <a:cs typeface="+mn-cs"/>
            </a:rPr>
            <a:t>上昇した。　これは、自立支援介護給付費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介護予防サービス</a:t>
          </a:r>
          <a:r>
            <a:rPr lang="ja-JP" altLang="en-US" sz="1100" b="0" i="0" baseline="0">
              <a:solidFill>
                <a:schemeClr val="dk1"/>
              </a:solidFill>
              <a:effectLst/>
              <a:latin typeface="+mn-lt"/>
              <a:ea typeface="+mn-ea"/>
              <a:cs typeface="+mn-cs"/>
            </a:rPr>
            <a:t>給付費等</a:t>
          </a:r>
          <a:r>
            <a:rPr lang="ja-JP" altLang="ja-JP" sz="1100" b="0" i="0" baseline="0">
              <a:solidFill>
                <a:schemeClr val="dk1"/>
              </a:solidFill>
              <a:effectLst/>
              <a:latin typeface="+mn-lt"/>
              <a:ea typeface="+mn-ea"/>
              <a:cs typeface="+mn-cs"/>
            </a:rPr>
            <a:t>の近年の急増等が大きく影響しているものと考えられる。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今後も、社会保障経費の増加に伴う扶助費の増加が予想されるため、事務事業の見直し等の行財政改革の取組を通じて、更なる経常的経費・義務的経費の削減に努める。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67128</xdr:rowOff>
    </xdr:to>
    <xdr:cxnSp macro="">
      <xdr:nvCxnSpPr>
        <xdr:cNvPr id="190" name="直線コネクタ 189"/>
        <xdr:cNvCxnSpPr/>
      </xdr:nvCxnSpPr>
      <xdr:spPr>
        <a:xfrm>
          <a:off x="3987800" y="9635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34472</xdr:rowOff>
    </xdr:to>
    <xdr:cxnSp macro="">
      <xdr:nvCxnSpPr>
        <xdr:cNvPr id="193" name="直線コネクタ 192"/>
        <xdr:cNvCxnSpPr/>
      </xdr:nvCxnSpPr>
      <xdr:spPr>
        <a:xfrm>
          <a:off x="3098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118835</xdr:rowOff>
    </xdr:to>
    <xdr:cxnSp macro="">
      <xdr:nvCxnSpPr>
        <xdr:cNvPr id="196" name="直線コネクタ 195"/>
        <xdr:cNvCxnSpPr/>
      </xdr:nvCxnSpPr>
      <xdr:spPr>
        <a:xfrm flipV="1">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118835</xdr:rowOff>
    </xdr:to>
    <xdr:cxnSp macro="">
      <xdr:nvCxnSpPr>
        <xdr:cNvPr id="199" name="直線コネクタ 198"/>
        <xdr:cNvCxnSpPr/>
      </xdr:nvCxnSpPr>
      <xdr:spPr>
        <a:xfrm>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0"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70049</xdr:rowOff>
    </xdr:from>
    <xdr:ext cx="736600" cy="259045"/>
    <xdr:sp macro="" textlink="">
      <xdr:nvSpPr>
        <xdr:cNvPr id="212" name="テキスト ボックス 211"/>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下回っているものの、その他では国民健康保険特別会計や介護保険特別会計、公共下水道事業特別会計における繰出金によるところが大きく、今後も経費の削減・各事業の歳入の適正化を図りながら、財政運営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56</xdr:row>
      <xdr:rowOff>143328</xdr:rowOff>
    </xdr:to>
    <xdr:cxnSp macro="">
      <xdr:nvCxnSpPr>
        <xdr:cNvPr id="253" name="直線コネクタ 252"/>
        <xdr:cNvCxnSpPr/>
      </xdr:nvCxnSpPr>
      <xdr:spPr>
        <a:xfrm>
          <a:off x="15671800" y="95485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86178</xdr:rowOff>
    </xdr:from>
    <xdr:to>
      <xdr:col>22</xdr:col>
      <xdr:colOff>565150</xdr:colOff>
      <xdr:row>55</xdr:row>
      <xdr:rowOff>118835</xdr:rowOff>
    </xdr:to>
    <xdr:cxnSp macro="">
      <xdr:nvCxnSpPr>
        <xdr:cNvPr id="256" name="直線コネクタ 255"/>
        <xdr:cNvCxnSpPr/>
      </xdr:nvCxnSpPr>
      <xdr:spPr>
        <a:xfrm>
          <a:off x="14782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75293</xdr:rowOff>
    </xdr:from>
    <xdr:to>
      <xdr:col>21</xdr:col>
      <xdr:colOff>361950</xdr:colOff>
      <xdr:row>55</xdr:row>
      <xdr:rowOff>86178</xdr:rowOff>
    </xdr:to>
    <xdr:cxnSp macro="">
      <xdr:nvCxnSpPr>
        <xdr:cNvPr id="259" name="直線コネクタ 258"/>
        <xdr:cNvCxnSpPr/>
      </xdr:nvCxnSpPr>
      <xdr:spPr>
        <a:xfrm>
          <a:off x="13893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105228</xdr:rowOff>
    </xdr:from>
    <xdr:to>
      <xdr:col>20</xdr:col>
      <xdr:colOff>158750</xdr:colOff>
      <xdr:row>55</xdr:row>
      <xdr:rowOff>75293</xdr:rowOff>
    </xdr:to>
    <xdr:cxnSp macro="">
      <xdr:nvCxnSpPr>
        <xdr:cNvPr id="262" name="直線コネクタ 261"/>
        <xdr:cNvCxnSpPr/>
      </xdr:nvCxnSpPr>
      <xdr:spPr>
        <a:xfrm>
          <a:off x="13004800" y="9363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92528</xdr:rowOff>
    </xdr:from>
    <xdr:to>
      <xdr:col>24</xdr:col>
      <xdr:colOff>82550</xdr:colOff>
      <xdr:row>57</xdr:row>
      <xdr:rowOff>22678</xdr:rowOff>
    </xdr:to>
    <xdr:sp macro="" textlink="">
      <xdr:nvSpPr>
        <xdr:cNvPr id="272" name="円/楕円 271"/>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109055</xdr:rowOff>
    </xdr:from>
    <xdr:ext cx="762000" cy="259045"/>
    <xdr:sp macro="" textlink="">
      <xdr:nvSpPr>
        <xdr:cNvPr id="273"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68035</xdr:rowOff>
    </xdr:from>
    <xdr:to>
      <xdr:col>22</xdr:col>
      <xdr:colOff>615950</xdr:colOff>
      <xdr:row>55</xdr:row>
      <xdr:rowOff>169635</xdr:rowOff>
    </xdr:to>
    <xdr:sp macro="" textlink="">
      <xdr:nvSpPr>
        <xdr:cNvPr id="274" name="円/楕円 273"/>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8362</xdr:rowOff>
    </xdr:from>
    <xdr:ext cx="736600" cy="259045"/>
    <xdr:sp macro="" textlink="">
      <xdr:nvSpPr>
        <xdr:cNvPr id="275" name="テキスト ボックス 274"/>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35378</xdr:rowOff>
    </xdr:from>
    <xdr:to>
      <xdr:col>21</xdr:col>
      <xdr:colOff>412750</xdr:colOff>
      <xdr:row>55</xdr:row>
      <xdr:rowOff>136978</xdr:rowOff>
    </xdr:to>
    <xdr:sp macro="" textlink="">
      <xdr:nvSpPr>
        <xdr:cNvPr id="276" name="円/楕円 275"/>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147155</xdr:rowOff>
    </xdr:from>
    <xdr:ext cx="762000" cy="259045"/>
    <xdr:sp macro="" textlink="">
      <xdr:nvSpPr>
        <xdr:cNvPr id="277" name="テキスト ボックス 276"/>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24493</xdr:rowOff>
    </xdr:from>
    <xdr:to>
      <xdr:col>20</xdr:col>
      <xdr:colOff>209550</xdr:colOff>
      <xdr:row>55</xdr:row>
      <xdr:rowOff>126093</xdr:rowOff>
    </xdr:to>
    <xdr:sp macro="" textlink="">
      <xdr:nvSpPr>
        <xdr:cNvPr id="278" name="円/楕円 277"/>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136270</xdr:rowOff>
    </xdr:from>
    <xdr:ext cx="762000" cy="259045"/>
    <xdr:sp macro="" textlink="">
      <xdr:nvSpPr>
        <xdr:cNvPr id="279" name="テキスト ボックス 278"/>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54428</xdr:rowOff>
    </xdr:from>
    <xdr:to>
      <xdr:col>19</xdr:col>
      <xdr:colOff>6350</xdr:colOff>
      <xdr:row>54</xdr:row>
      <xdr:rowOff>156028</xdr:rowOff>
    </xdr:to>
    <xdr:sp macro="" textlink="">
      <xdr:nvSpPr>
        <xdr:cNvPr id="280" name="円/楕円 279"/>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166205</xdr:rowOff>
    </xdr:from>
    <xdr:ext cx="762000" cy="259045"/>
    <xdr:sp macro="" textlink="">
      <xdr:nvSpPr>
        <xdr:cNvPr id="281" name="テキスト ボックス 280"/>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に係る経常収支比率はごみ処理業務を行っている一部事務組合の起債の償還終了に伴い年々減少傾向にあるものの、依然として類似団体平均を大幅に上回っており、消防業務等の一部事務組合への負担金、市民病院への負担金が多額になっていること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今後は、特に市民病院への負担金に対して平成２８年３月に策定した「あま市民病院改革プラン」等に基づき、経営改善の徹底を図ることにより経費の削減に努める。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121285</xdr:rowOff>
    </xdr:from>
    <xdr:to>
      <xdr:col>24</xdr:col>
      <xdr:colOff>31750</xdr:colOff>
      <xdr:row>38</xdr:row>
      <xdr:rowOff>149860</xdr:rowOff>
    </xdr:to>
    <xdr:cxnSp macro="">
      <xdr:nvCxnSpPr>
        <xdr:cNvPr id="309" name="直線コネクタ 308"/>
        <xdr:cNvCxnSpPr/>
      </xdr:nvCxnSpPr>
      <xdr:spPr>
        <a:xfrm flipV="1">
          <a:off x="15671800" y="66363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38</xdr:row>
      <xdr:rowOff>167005</xdr:rowOff>
    </xdr:to>
    <xdr:cxnSp macro="">
      <xdr:nvCxnSpPr>
        <xdr:cNvPr id="312" name="直線コネクタ 311"/>
        <xdr:cNvCxnSpPr/>
      </xdr:nvCxnSpPr>
      <xdr:spPr>
        <a:xfrm flipV="1">
          <a:off x="14782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167005</xdr:rowOff>
    </xdr:from>
    <xdr:to>
      <xdr:col>21</xdr:col>
      <xdr:colOff>361950</xdr:colOff>
      <xdr:row>39</xdr:row>
      <xdr:rowOff>12700</xdr:rowOff>
    </xdr:to>
    <xdr:cxnSp macro="">
      <xdr:nvCxnSpPr>
        <xdr:cNvPr id="315" name="直線コネクタ 314"/>
        <xdr:cNvCxnSpPr/>
      </xdr:nvCxnSpPr>
      <xdr:spPr>
        <a:xfrm flipV="1">
          <a:off x="13893800" y="6682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41275</xdr:rowOff>
    </xdr:to>
    <xdr:cxnSp macro="">
      <xdr:nvCxnSpPr>
        <xdr:cNvPr id="318" name="直線コネクタ 317"/>
        <xdr:cNvCxnSpPr/>
      </xdr:nvCxnSpPr>
      <xdr:spPr>
        <a:xfrm flipV="1">
          <a:off x="13004800" y="6699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70485</xdr:rowOff>
    </xdr:from>
    <xdr:to>
      <xdr:col>24</xdr:col>
      <xdr:colOff>82550</xdr:colOff>
      <xdr:row>39</xdr:row>
      <xdr:rowOff>635</xdr:rowOff>
    </xdr:to>
    <xdr:sp macro="" textlink="">
      <xdr:nvSpPr>
        <xdr:cNvPr id="328" name="円/楕円 327"/>
        <xdr:cNvSpPr/>
      </xdr:nvSpPr>
      <xdr:spPr>
        <a:xfrm>
          <a:off x="164592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42562</xdr:rowOff>
    </xdr:from>
    <xdr:ext cx="762000" cy="259045"/>
    <xdr:sp macro="" textlink="">
      <xdr:nvSpPr>
        <xdr:cNvPr id="329" name="補助費等該当値テキスト"/>
        <xdr:cNvSpPr txBox="1"/>
      </xdr:nvSpPr>
      <xdr:spPr>
        <a:xfrm>
          <a:off x="165989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30" name="円/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116205</xdr:rowOff>
    </xdr:from>
    <xdr:to>
      <xdr:col>21</xdr:col>
      <xdr:colOff>412750</xdr:colOff>
      <xdr:row>39</xdr:row>
      <xdr:rowOff>46355</xdr:rowOff>
    </xdr:to>
    <xdr:sp macro="" textlink="">
      <xdr:nvSpPr>
        <xdr:cNvPr id="332" name="円/楕円 331"/>
        <xdr:cNvSpPr/>
      </xdr:nvSpPr>
      <xdr:spPr>
        <a:xfrm>
          <a:off x="14732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31132</xdr:rowOff>
    </xdr:from>
    <xdr:ext cx="762000" cy="259045"/>
    <xdr:sp macro="" textlink="">
      <xdr:nvSpPr>
        <xdr:cNvPr id="333" name="テキスト ボックス 332"/>
        <xdr:cNvSpPr txBox="1"/>
      </xdr:nvSpPr>
      <xdr:spPr>
        <a:xfrm>
          <a:off x="14401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4" name="円/楕円 333"/>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5" name="テキスト ボックス 334"/>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161925</xdr:rowOff>
    </xdr:from>
    <xdr:to>
      <xdr:col>19</xdr:col>
      <xdr:colOff>6350</xdr:colOff>
      <xdr:row>39</xdr:row>
      <xdr:rowOff>92075</xdr:rowOff>
    </xdr:to>
    <xdr:sp macro="" textlink="">
      <xdr:nvSpPr>
        <xdr:cNvPr id="336" name="円/楕円 335"/>
        <xdr:cNvSpPr/>
      </xdr:nvSpPr>
      <xdr:spPr>
        <a:xfrm>
          <a:off x="12954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76852</xdr:rowOff>
    </xdr:from>
    <xdr:ext cx="762000" cy="259045"/>
    <xdr:sp macro="" textlink="">
      <xdr:nvSpPr>
        <xdr:cNvPr id="337" name="テキスト ボックス 336"/>
        <xdr:cNvSpPr txBox="1"/>
      </xdr:nvSpPr>
      <xdr:spPr>
        <a:xfrm>
          <a:off x="12623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年度に借入した臨時財政対策債の償還が始まったことにより、昨年度より０．</a:t>
          </a:r>
          <a:r>
            <a:rPr lang="ja-JP" altLang="en-US" sz="1100" b="0" i="0" baseline="0">
              <a:solidFill>
                <a:schemeClr val="dk1"/>
              </a:solidFill>
              <a:effectLst/>
              <a:latin typeface="+mn-lt"/>
              <a:ea typeface="+mn-ea"/>
              <a:cs typeface="+mn-cs"/>
            </a:rPr>
            <a:t>７ポイント</a:t>
          </a:r>
          <a:r>
            <a:rPr lang="ja-JP" altLang="ja-JP" sz="1100" b="0" i="0" baseline="0">
              <a:solidFill>
                <a:schemeClr val="dk1"/>
              </a:solidFill>
              <a:effectLst/>
              <a:latin typeface="+mn-lt"/>
              <a:ea typeface="+mn-ea"/>
              <a:cs typeface="+mn-cs"/>
            </a:rPr>
            <a:t>上昇したが、公債費に係る経常収支比率は類似団体平均を下回っており、普通建設事業の抑制等が要因として挙げられる。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しかしながら、今後予定されている本庁舎整備や新学校給食センター整備などの大型事業に伴う市債の発行により、元利償還金が増加する見込みであり、計画的な地方債の発行を行うことにより、後年度負担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104139</xdr:rowOff>
    </xdr:to>
    <xdr:cxnSp macro="">
      <xdr:nvCxnSpPr>
        <xdr:cNvPr id="367" name="直線コネクタ 366"/>
        <xdr:cNvCxnSpPr/>
      </xdr:nvCxnSpPr>
      <xdr:spPr>
        <a:xfrm>
          <a:off x="3987800" y="131023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72137</xdr:rowOff>
    </xdr:to>
    <xdr:cxnSp macro="">
      <xdr:nvCxnSpPr>
        <xdr:cNvPr id="370" name="直線コネクタ 369"/>
        <xdr:cNvCxnSpPr/>
      </xdr:nvCxnSpPr>
      <xdr:spPr>
        <a:xfrm>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67563</xdr:rowOff>
    </xdr:to>
    <xdr:cxnSp macro="">
      <xdr:nvCxnSpPr>
        <xdr:cNvPr id="373" name="直線コネクタ 372"/>
        <xdr:cNvCxnSpPr/>
      </xdr:nvCxnSpPr>
      <xdr:spPr>
        <a:xfrm>
          <a:off x="2209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49276</xdr:rowOff>
    </xdr:to>
    <xdr:cxnSp macro="">
      <xdr:nvCxnSpPr>
        <xdr:cNvPr id="376" name="直線コネクタ 375"/>
        <xdr:cNvCxnSpPr/>
      </xdr:nvCxnSpPr>
      <xdr:spPr>
        <a:xfrm>
          <a:off x="1320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6" name="円/楕円 38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8" name="円/楕円 387"/>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9" name="テキスト ボックス 388"/>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90" name="円/楕円 389"/>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91" name="テキスト ボックス 390"/>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92" name="円/楕円 391"/>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93" name="テキスト ボックス 392"/>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補助費及び扶助費が類似団体平均値よりも高いため、当該数値が類似団体平均値を上回る要因となっている。今後は事務事業の見直し等の行財政改革の取組を通じて、更なる経常的経費・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35561</xdr:rowOff>
    </xdr:to>
    <xdr:cxnSp macro="">
      <xdr:nvCxnSpPr>
        <xdr:cNvPr id="428" name="直線コネクタ 427"/>
        <xdr:cNvCxnSpPr/>
      </xdr:nvCxnSpPr>
      <xdr:spPr>
        <a:xfrm>
          <a:off x="15671800" y="131114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81280</xdr:rowOff>
    </xdr:to>
    <xdr:cxnSp macro="">
      <xdr:nvCxnSpPr>
        <xdr:cNvPr id="431" name="直線コネクタ 430"/>
        <xdr:cNvCxnSpPr/>
      </xdr:nvCxnSpPr>
      <xdr:spPr>
        <a:xfrm>
          <a:off x="14782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76</xdr:row>
      <xdr:rowOff>69850</xdr:rowOff>
    </xdr:to>
    <xdr:cxnSp macro="">
      <xdr:nvCxnSpPr>
        <xdr:cNvPr id="434" name="直線コネクタ 433"/>
        <xdr:cNvCxnSpPr/>
      </xdr:nvCxnSpPr>
      <xdr:spPr>
        <a:xfrm>
          <a:off x="13893800" y="1310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69850</xdr:rowOff>
    </xdr:to>
    <xdr:cxnSp macro="">
      <xdr:nvCxnSpPr>
        <xdr:cNvPr id="437" name="直線コネクタ 436"/>
        <xdr:cNvCxnSpPr/>
      </xdr:nvCxnSpPr>
      <xdr:spPr>
        <a:xfrm>
          <a:off x="13004800" y="13027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47" name="円/楕円 446"/>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128288</xdr:rowOff>
    </xdr:from>
    <xdr:ext cx="762000" cy="259045"/>
    <xdr:sp macro="" textlink="">
      <xdr:nvSpPr>
        <xdr:cNvPr id="448"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9" name="円/楕円 448"/>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50" name="テキスト ボックス 449"/>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51" name="円/楕円 450"/>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52" name="テキスト ボックス 451"/>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3" name="円/楕円 452"/>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105427</xdr:rowOff>
    </xdr:from>
    <xdr:ext cx="762000" cy="259045"/>
    <xdr:sp macro="" textlink="">
      <xdr:nvSpPr>
        <xdr:cNvPr id="454" name="テキスト ボックス 453"/>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55" name="円/楕円 454"/>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56" name="テキスト ボックス 455"/>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愛知県あま市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44475</xdr:rowOff>
    </xdr:from>
    <xdr:to>
      <xdr:col>4</xdr:col>
      <xdr:colOff>1117600</xdr:colOff>
      <xdr:row>18</xdr:row>
      <xdr:rowOff>57277</xdr:rowOff>
    </xdr:to>
    <xdr:cxnSp macro="">
      <xdr:nvCxnSpPr>
        <xdr:cNvPr id="50" name="直線コネクタ 49"/>
        <xdr:cNvCxnSpPr/>
      </xdr:nvCxnSpPr>
      <xdr:spPr bwMode="auto">
        <a:xfrm flipV="1">
          <a:off x="5003800" y="3178200"/>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57277</xdr:rowOff>
    </xdr:from>
    <xdr:to>
      <xdr:col>4</xdr:col>
      <xdr:colOff>469900</xdr:colOff>
      <xdr:row>18</xdr:row>
      <xdr:rowOff>101968</xdr:rowOff>
    </xdr:to>
    <xdr:cxnSp macro="">
      <xdr:nvCxnSpPr>
        <xdr:cNvPr id="53" name="直線コネクタ 52"/>
        <xdr:cNvCxnSpPr/>
      </xdr:nvCxnSpPr>
      <xdr:spPr bwMode="auto">
        <a:xfrm flipV="1">
          <a:off x="4305300" y="3191002"/>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89052</xdr:rowOff>
    </xdr:from>
    <xdr:to>
      <xdr:col>3</xdr:col>
      <xdr:colOff>904875</xdr:colOff>
      <xdr:row>18</xdr:row>
      <xdr:rowOff>101968</xdr:rowOff>
    </xdr:to>
    <xdr:cxnSp macro="">
      <xdr:nvCxnSpPr>
        <xdr:cNvPr id="56" name="直線コネクタ 55"/>
        <xdr:cNvCxnSpPr/>
      </xdr:nvCxnSpPr>
      <xdr:spPr bwMode="auto">
        <a:xfrm>
          <a:off x="3606800" y="3222777"/>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89052</xdr:rowOff>
    </xdr:from>
    <xdr:to>
      <xdr:col>3</xdr:col>
      <xdr:colOff>206375</xdr:colOff>
      <xdr:row>18</xdr:row>
      <xdr:rowOff>107036</xdr:rowOff>
    </xdr:to>
    <xdr:cxnSp macro="">
      <xdr:nvCxnSpPr>
        <xdr:cNvPr id="59" name="直線コネクタ 58"/>
        <xdr:cNvCxnSpPr/>
      </xdr:nvCxnSpPr>
      <xdr:spPr bwMode="auto">
        <a:xfrm flipV="1">
          <a:off x="2908300" y="3222777"/>
          <a:ext cx="6985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165125</xdr:rowOff>
    </xdr:from>
    <xdr:to>
      <xdr:col>5</xdr:col>
      <xdr:colOff>34925</xdr:colOff>
      <xdr:row>18</xdr:row>
      <xdr:rowOff>95275</xdr:rowOff>
    </xdr:to>
    <xdr:sp macro="" textlink="">
      <xdr:nvSpPr>
        <xdr:cNvPr id="69" name="円/楕円 68"/>
        <xdr:cNvSpPr/>
      </xdr:nvSpPr>
      <xdr:spPr bwMode="auto">
        <a:xfrm>
          <a:off x="5600700" y="312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137202</xdr:rowOff>
    </xdr:from>
    <xdr:ext cx="762000" cy="259045"/>
    <xdr:sp macro="" textlink="">
      <xdr:nvSpPr>
        <xdr:cNvPr id="70" name="人口1人当たり決算額の推移該当値テキスト130"/>
        <xdr:cNvSpPr txBox="1"/>
      </xdr:nvSpPr>
      <xdr:spPr>
        <a:xfrm>
          <a:off x="5740400" y="30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6477</xdr:rowOff>
    </xdr:from>
    <xdr:to>
      <xdr:col>4</xdr:col>
      <xdr:colOff>520700</xdr:colOff>
      <xdr:row>18</xdr:row>
      <xdr:rowOff>108077</xdr:rowOff>
    </xdr:to>
    <xdr:sp macro="" textlink="">
      <xdr:nvSpPr>
        <xdr:cNvPr id="71" name="円/楕円 70"/>
        <xdr:cNvSpPr/>
      </xdr:nvSpPr>
      <xdr:spPr bwMode="auto">
        <a:xfrm>
          <a:off x="4953000" y="314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92854</xdr:rowOff>
    </xdr:from>
    <xdr:ext cx="736600" cy="259045"/>
    <xdr:sp macro="" textlink="">
      <xdr:nvSpPr>
        <xdr:cNvPr id="72" name="テキスト ボックス 71"/>
        <xdr:cNvSpPr txBox="1"/>
      </xdr:nvSpPr>
      <xdr:spPr>
        <a:xfrm>
          <a:off x="4622800" y="3226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51168</xdr:rowOff>
    </xdr:from>
    <xdr:to>
      <xdr:col>3</xdr:col>
      <xdr:colOff>955675</xdr:colOff>
      <xdr:row>18</xdr:row>
      <xdr:rowOff>152768</xdr:rowOff>
    </xdr:to>
    <xdr:sp macro="" textlink="">
      <xdr:nvSpPr>
        <xdr:cNvPr id="73" name="円/楕円 72"/>
        <xdr:cNvSpPr/>
      </xdr:nvSpPr>
      <xdr:spPr bwMode="auto">
        <a:xfrm>
          <a:off x="4254500" y="31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137545</xdr:rowOff>
    </xdr:from>
    <xdr:ext cx="762000" cy="259045"/>
    <xdr:sp macro="" textlink="">
      <xdr:nvSpPr>
        <xdr:cNvPr id="74" name="テキスト ボックス 73"/>
        <xdr:cNvSpPr txBox="1"/>
      </xdr:nvSpPr>
      <xdr:spPr>
        <a:xfrm>
          <a:off x="3924300" y="327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38252</xdr:rowOff>
    </xdr:from>
    <xdr:to>
      <xdr:col>3</xdr:col>
      <xdr:colOff>257175</xdr:colOff>
      <xdr:row>18</xdr:row>
      <xdr:rowOff>139852</xdr:rowOff>
    </xdr:to>
    <xdr:sp macro="" textlink="">
      <xdr:nvSpPr>
        <xdr:cNvPr id="75" name="円/楕円 74"/>
        <xdr:cNvSpPr/>
      </xdr:nvSpPr>
      <xdr:spPr bwMode="auto">
        <a:xfrm>
          <a:off x="35560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124629</xdr:rowOff>
    </xdr:from>
    <xdr:ext cx="762000" cy="259045"/>
    <xdr:sp macro="" textlink="">
      <xdr:nvSpPr>
        <xdr:cNvPr id="76" name="テキスト ボックス 75"/>
        <xdr:cNvSpPr txBox="1"/>
      </xdr:nvSpPr>
      <xdr:spPr>
        <a:xfrm>
          <a:off x="32258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56236</xdr:rowOff>
    </xdr:from>
    <xdr:to>
      <xdr:col>2</xdr:col>
      <xdr:colOff>692150</xdr:colOff>
      <xdr:row>18</xdr:row>
      <xdr:rowOff>157835</xdr:rowOff>
    </xdr:to>
    <xdr:sp macro="" textlink="">
      <xdr:nvSpPr>
        <xdr:cNvPr id="77" name="円/楕円 76"/>
        <xdr:cNvSpPr/>
      </xdr:nvSpPr>
      <xdr:spPr bwMode="auto">
        <a:xfrm>
          <a:off x="2857500" y="31899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142613</xdr:rowOff>
    </xdr:from>
    <xdr:ext cx="762000" cy="259045"/>
    <xdr:sp macro="" textlink="">
      <xdr:nvSpPr>
        <xdr:cNvPr id="78" name="テキスト ボックス 77"/>
        <xdr:cNvSpPr txBox="1"/>
      </xdr:nvSpPr>
      <xdr:spPr>
        <a:xfrm>
          <a:off x="2527300" y="327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266512</xdr:rowOff>
    </xdr:from>
    <xdr:to>
      <xdr:col>4</xdr:col>
      <xdr:colOff>1117600</xdr:colOff>
      <xdr:row>35</xdr:row>
      <xdr:rowOff>286596</xdr:rowOff>
    </xdr:to>
    <xdr:cxnSp macro="">
      <xdr:nvCxnSpPr>
        <xdr:cNvPr id="113" name="直線コネクタ 112"/>
        <xdr:cNvCxnSpPr/>
      </xdr:nvCxnSpPr>
      <xdr:spPr bwMode="auto">
        <a:xfrm>
          <a:off x="5003800" y="6876862"/>
          <a:ext cx="6477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266512</xdr:rowOff>
    </xdr:from>
    <xdr:to>
      <xdr:col>4</xdr:col>
      <xdr:colOff>469900</xdr:colOff>
      <xdr:row>35</xdr:row>
      <xdr:rowOff>334797</xdr:rowOff>
    </xdr:to>
    <xdr:cxnSp macro="">
      <xdr:nvCxnSpPr>
        <xdr:cNvPr id="116" name="直線コネクタ 115"/>
        <xdr:cNvCxnSpPr/>
      </xdr:nvCxnSpPr>
      <xdr:spPr bwMode="auto">
        <a:xfrm flipV="1">
          <a:off x="4305300" y="6876862"/>
          <a:ext cx="698500" cy="6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311938</xdr:rowOff>
    </xdr:from>
    <xdr:to>
      <xdr:col>3</xdr:col>
      <xdr:colOff>904875</xdr:colOff>
      <xdr:row>35</xdr:row>
      <xdr:rowOff>334797</xdr:rowOff>
    </xdr:to>
    <xdr:cxnSp macro="">
      <xdr:nvCxnSpPr>
        <xdr:cNvPr id="119" name="直線コネクタ 118"/>
        <xdr:cNvCxnSpPr/>
      </xdr:nvCxnSpPr>
      <xdr:spPr bwMode="auto">
        <a:xfrm>
          <a:off x="3606800" y="6922288"/>
          <a:ext cx="698500" cy="2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299234</xdr:rowOff>
    </xdr:from>
    <xdr:to>
      <xdr:col>3</xdr:col>
      <xdr:colOff>206375</xdr:colOff>
      <xdr:row>35</xdr:row>
      <xdr:rowOff>311938</xdr:rowOff>
    </xdr:to>
    <xdr:cxnSp macro="">
      <xdr:nvCxnSpPr>
        <xdr:cNvPr id="122" name="直線コネクタ 121"/>
        <xdr:cNvCxnSpPr/>
      </xdr:nvCxnSpPr>
      <xdr:spPr bwMode="auto">
        <a:xfrm>
          <a:off x="2908300" y="6909584"/>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235796</xdr:rowOff>
    </xdr:from>
    <xdr:to>
      <xdr:col>5</xdr:col>
      <xdr:colOff>34925</xdr:colOff>
      <xdr:row>35</xdr:row>
      <xdr:rowOff>337396</xdr:rowOff>
    </xdr:to>
    <xdr:sp macro="" textlink="">
      <xdr:nvSpPr>
        <xdr:cNvPr id="132" name="円/楕円 131"/>
        <xdr:cNvSpPr/>
      </xdr:nvSpPr>
      <xdr:spPr bwMode="auto">
        <a:xfrm>
          <a:off x="56007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207873</xdr:rowOff>
    </xdr:from>
    <xdr:ext cx="762000" cy="259045"/>
    <xdr:sp macro="" textlink="">
      <xdr:nvSpPr>
        <xdr:cNvPr id="133" name="人口1人当たり決算額の推移該当値テキスト445"/>
        <xdr:cNvSpPr txBox="1"/>
      </xdr:nvSpPr>
      <xdr:spPr>
        <a:xfrm>
          <a:off x="5740400" y="681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215712</xdr:rowOff>
    </xdr:from>
    <xdr:to>
      <xdr:col>4</xdr:col>
      <xdr:colOff>520700</xdr:colOff>
      <xdr:row>35</xdr:row>
      <xdr:rowOff>317312</xdr:rowOff>
    </xdr:to>
    <xdr:sp macro="" textlink="">
      <xdr:nvSpPr>
        <xdr:cNvPr id="134" name="円/楕円 133"/>
        <xdr:cNvSpPr/>
      </xdr:nvSpPr>
      <xdr:spPr bwMode="auto">
        <a:xfrm>
          <a:off x="49530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302089</xdr:rowOff>
    </xdr:from>
    <xdr:ext cx="736600" cy="259045"/>
    <xdr:sp macro="" textlink="">
      <xdr:nvSpPr>
        <xdr:cNvPr id="135" name="テキスト ボックス 134"/>
        <xdr:cNvSpPr txBox="1"/>
      </xdr:nvSpPr>
      <xdr:spPr>
        <a:xfrm>
          <a:off x="4622800" y="691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283997</xdr:rowOff>
    </xdr:from>
    <xdr:to>
      <xdr:col>3</xdr:col>
      <xdr:colOff>955675</xdr:colOff>
      <xdr:row>36</xdr:row>
      <xdr:rowOff>42697</xdr:rowOff>
    </xdr:to>
    <xdr:sp macro="" textlink="">
      <xdr:nvSpPr>
        <xdr:cNvPr id="136" name="円/楕円 135"/>
        <xdr:cNvSpPr/>
      </xdr:nvSpPr>
      <xdr:spPr bwMode="auto">
        <a:xfrm>
          <a:off x="42545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27474</xdr:rowOff>
    </xdr:from>
    <xdr:ext cx="762000" cy="259045"/>
    <xdr:sp macro="" textlink="">
      <xdr:nvSpPr>
        <xdr:cNvPr id="137" name="テキスト ボックス 136"/>
        <xdr:cNvSpPr txBox="1"/>
      </xdr:nvSpPr>
      <xdr:spPr>
        <a:xfrm>
          <a:off x="39243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261138</xdr:rowOff>
    </xdr:from>
    <xdr:to>
      <xdr:col>3</xdr:col>
      <xdr:colOff>257175</xdr:colOff>
      <xdr:row>36</xdr:row>
      <xdr:rowOff>19838</xdr:rowOff>
    </xdr:to>
    <xdr:sp macro="" textlink="">
      <xdr:nvSpPr>
        <xdr:cNvPr id="138" name="円/楕円 137"/>
        <xdr:cNvSpPr/>
      </xdr:nvSpPr>
      <xdr:spPr bwMode="auto">
        <a:xfrm>
          <a:off x="3556000" y="687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4615</xdr:rowOff>
    </xdr:from>
    <xdr:ext cx="762000" cy="259045"/>
    <xdr:sp macro="" textlink="">
      <xdr:nvSpPr>
        <xdr:cNvPr id="139" name="テキスト ボックス 138"/>
        <xdr:cNvSpPr txBox="1"/>
      </xdr:nvSpPr>
      <xdr:spPr>
        <a:xfrm>
          <a:off x="3225800" y="695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248434</xdr:rowOff>
    </xdr:from>
    <xdr:to>
      <xdr:col>2</xdr:col>
      <xdr:colOff>692150</xdr:colOff>
      <xdr:row>36</xdr:row>
      <xdr:rowOff>7134</xdr:rowOff>
    </xdr:to>
    <xdr:sp macro="" textlink="">
      <xdr:nvSpPr>
        <xdr:cNvPr id="140" name="円/楕円 139"/>
        <xdr:cNvSpPr/>
      </xdr:nvSpPr>
      <xdr:spPr bwMode="auto">
        <a:xfrm>
          <a:off x="28575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334811</xdr:rowOff>
    </xdr:from>
    <xdr:ext cx="762000" cy="259045"/>
    <xdr:sp macro="" textlink="">
      <xdr:nvSpPr>
        <xdr:cNvPr id="141" name="テキスト ボックス 140"/>
        <xdr:cNvSpPr txBox="1"/>
      </xdr:nvSpPr>
      <xdr:spPr>
        <a:xfrm>
          <a:off x="2527300" y="694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114691</xdr:rowOff>
    </xdr:from>
    <xdr:to>
      <xdr:col>6</xdr:col>
      <xdr:colOff>511175</xdr:colOff>
      <xdr:row>38</xdr:row>
      <xdr:rowOff>123103</xdr:rowOff>
    </xdr:to>
    <xdr:cxnSp macro="">
      <xdr:nvCxnSpPr>
        <xdr:cNvPr id="59" name="直線コネクタ 58"/>
        <xdr:cNvCxnSpPr/>
      </xdr:nvCxnSpPr>
      <xdr:spPr>
        <a:xfrm>
          <a:off x="3797300" y="6629791"/>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114691</xdr:rowOff>
    </xdr:from>
    <xdr:to>
      <xdr:col>5</xdr:col>
      <xdr:colOff>358775</xdr:colOff>
      <xdr:row>38</xdr:row>
      <xdr:rowOff>129070</xdr:rowOff>
    </xdr:to>
    <xdr:cxnSp macro="">
      <xdr:nvCxnSpPr>
        <xdr:cNvPr id="62" name="直線コネクタ 61"/>
        <xdr:cNvCxnSpPr/>
      </xdr:nvCxnSpPr>
      <xdr:spPr>
        <a:xfrm flipV="1">
          <a:off x="2908300" y="662979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129070</xdr:rowOff>
    </xdr:from>
    <xdr:to>
      <xdr:col>4</xdr:col>
      <xdr:colOff>155575</xdr:colOff>
      <xdr:row>38</xdr:row>
      <xdr:rowOff>139837</xdr:rowOff>
    </xdr:to>
    <xdr:cxnSp macro="">
      <xdr:nvCxnSpPr>
        <xdr:cNvPr id="65" name="直線コネクタ 64"/>
        <xdr:cNvCxnSpPr/>
      </xdr:nvCxnSpPr>
      <xdr:spPr>
        <a:xfrm flipV="1">
          <a:off x="2019300" y="6644170"/>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125138</xdr:rowOff>
    </xdr:from>
    <xdr:to>
      <xdr:col>2</xdr:col>
      <xdr:colOff>638175</xdr:colOff>
      <xdr:row>38</xdr:row>
      <xdr:rowOff>139837</xdr:rowOff>
    </xdr:to>
    <xdr:cxnSp macro="">
      <xdr:nvCxnSpPr>
        <xdr:cNvPr id="68" name="直線コネクタ 67"/>
        <xdr:cNvCxnSpPr/>
      </xdr:nvCxnSpPr>
      <xdr:spPr>
        <a:xfrm>
          <a:off x="1130300" y="664023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72303</xdr:rowOff>
    </xdr:from>
    <xdr:to>
      <xdr:col>6</xdr:col>
      <xdr:colOff>561975</xdr:colOff>
      <xdr:row>39</xdr:row>
      <xdr:rowOff>2453</xdr:rowOff>
    </xdr:to>
    <xdr:sp macro="" textlink="">
      <xdr:nvSpPr>
        <xdr:cNvPr id="78" name="円/楕円 77"/>
        <xdr:cNvSpPr/>
      </xdr:nvSpPr>
      <xdr:spPr>
        <a:xfrm>
          <a:off x="45847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158680</xdr:rowOff>
    </xdr:from>
    <xdr:ext cx="534377" cy="259045"/>
    <xdr:sp macro="" textlink="">
      <xdr:nvSpPr>
        <xdr:cNvPr id="79" name="人件費該当値テキスト"/>
        <xdr:cNvSpPr txBox="1"/>
      </xdr:nvSpPr>
      <xdr:spPr>
        <a:xfrm>
          <a:off x="4686300" y="65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40,726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63891</xdr:rowOff>
    </xdr:from>
    <xdr:to>
      <xdr:col>5</xdr:col>
      <xdr:colOff>409575</xdr:colOff>
      <xdr:row>38</xdr:row>
      <xdr:rowOff>165491</xdr:rowOff>
    </xdr:to>
    <xdr:sp macro="" textlink="">
      <xdr:nvSpPr>
        <xdr:cNvPr id="80" name="円/楕円 79"/>
        <xdr:cNvSpPr/>
      </xdr:nvSpPr>
      <xdr:spPr>
        <a:xfrm>
          <a:off x="3746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156618</xdr:rowOff>
    </xdr:from>
    <xdr:ext cx="534377" cy="259045"/>
    <xdr:sp macro="" textlink="">
      <xdr:nvSpPr>
        <xdr:cNvPr id="81" name="テキスト ボックス 80"/>
        <xdr:cNvSpPr txBox="1"/>
      </xdr:nvSpPr>
      <xdr:spPr>
        <a:xfrm>
          <a:off x="3530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78270</xdr:rowOff>
    </xdr:from>
    <xdr:to>
      <xdr:col>4</xdr:col>
      <xdr:colOff>206375</xdr:colOff>
      <xdr:row>39</xdr:row>
      <xdr:rowOff>8420</xdr:rowOff>
    </xdr:to>
    <xdr:sp macro="" textlink="">
      <xdr:nvSpPr>
        <xdr:cNvPr id="82" name="円/楕円 81"/>
        <xdr:cNvSpPr/>
      </xdr:nvSpPr>
      <xdr:spPr>
        <a:xfrm>
          <a:off x="2857500" y="65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170997</xdr:rowOff>
    </xdr:from>
    <xdr:ext cx="534377" cy="259045"/>
    <xdr:sp macro="" textlink="">
      <xdr:nvSpPr>
        <xdr:cNvPr id="83" name="テキスト ボックス 82"/>
        <xdr:cNvSpPr txBox="1"/>
      </xdr:nvSpPr>
      <xdr:spPr>
        <a:xfrm>
          <a:off x="2641111" y="66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89037</xdr:rowOff>
    </xdr:from>
    <xdr:to>
      <xdr:col>3</xdr:col>
      <xdr:colOff>3175</xdr:colOff>
      <xdr:row>39</xdr:row>
      <xdr:rowOff>19187</xdr:rowOff>
    </xdr:to>
    <xdr:sp macro="" textlink="">
      <xdr:nvSpPr>
        <xdr:cNvPr id="84" name="円/楕円 83"/>
        <xdr:cNvSpPr/>
      </xdr:nvSpPr>
      <xdr:spPr>
        <a:xfrm>
          <a:off x="1968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10314</xdr:rowOff>
    </xdr:from>
    <xdr:ext cx="534377" cy="259045"/>
    <xdr:sp macro="" textlink="">
      <xdr:nvSpPr>
        <xdr:cNvPr id="85" name="テキスト ボックス 84"/>
        <xdr:cNvSpPr txBox="1"/>
      </xdr:nvSpPr>
      <xdr:spPr>
        <a:xfrm>
          <a:off x="1752111" y="66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74338</xdr:rowOff>
    </xdr:from>
    <xdr:to>
      <xdr:col>1</xdr:col>
      <xdr:colOff>485775</xdr:colOff>
      <xdr:row>39</xdr:row>
      <xdr:rowOff>4488</xdr:rowOff>
    </xdr:to>
    <xdr:sp macro="" textlink="">
      <xdr:nvSpPr>
        <xdr:cNvPr id="86" name="円/楕円 85"/>
        <xdr:cNvSpPr/>
      </xdr:nvSpPr>
      <xdr:spPr>
        <a:xfrm>
          <a:off x="1079500" y="65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167065</xdr:rowOff>
    </xdr:from>
    <xdr:ext cx="534377" cy="259045"/>
    <xdr:sp macro="" textlink="">
      <xdr:nvSpPr>
        <xdr:cNvPr id="87" name="テキスト ボックス 86"/>
        <xdr:cNvSpPr txBox="1"/>
      </xdr:nvSpPr>
      <xdr:spPr>
        <a:xfrm>
          <a:off x="863111" y="668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5030</xdr:rowOff>
    </xdr:from>
    <xdr:to>
      <xdr:col>6</xdr:col>
      <xdr:colOff>511175</xdr:colOff>
      <xdr:row>59</xdr:row>
      <xdr:rowOff>7037</xdr:rowOff>
    </xdr:to>
    <xdr:cxnSp macro="">
      <xdr:nvCxnSpPr>
        <xdr:cNvPr id="118" name="直線コネクタ 117"/>
        <xdr:cNvCxnSpPr/>
      </xdr:nvCxnSpPr>
      <xdr:spPr>
        <a:xfrm flipV="1">
          <a:off x="3797300" y="10120580"/>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7037</xdr:rowOff>
    </xdr:from>
    <xdr:to>
      <xdr:col>5</xdr:col>
      <xdr:colOff>358775</xdr:colOff>
      <xdr:row>59</xdr:row>
      <xdr:rowOff>7919</xdr:rowOff>
    </xdr:to>
    <xdr:cxnSp macro="">
      <xdr:nvCxnSpPr>
        <xdr:cNvPr id="121" name="直線コネクタ 120"/>
        <xdr:cNvCxnSpPr/>
      </xdr:nvCxnSpPr>
      <xdr:spPr>
        <a:xfrm flipV="1">
          <a:off x="2908300" y="1012258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7919</xdr:rowOff>
    </xdr:from>
    <xdr:to>
      <xdr:col>4</xdr:col>
      <xdr:colOff>155575</xdr:colOff>
      <xdr:row>59</xdr:row>
      <xdr:rowOff>11113</xdr:rowOff>
    </xdr:to>
    <xdr:cxnSp macro="">
      <xdr:nvCxnSpPr>
        <xdr:cNvPr id="124" name="直線コネクタ 123"/>
        <xdr:cNvCxnSpPr/>
      </xdr:nvCxnSpPr>
      <xdr:spPr>
        <a:xfrm flipV="1">
          <a:off x="2019300" y="10123469"/>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11113</xdr:rowOff>
    </xdr:from>
    <xdr:to>
      <xdr:col>2</xdr:col>
      <xdr:colOff>638175</xdr:colOff>
      <xdr:row>59</xdr:row>
      <xdr:rowOff>12688</xdr:rowOff>
    </xdr:to>
    <xdr:cxnSp macro="">
      <xdr:nvCxnSpPr>
        <xdr:cNvPr id="127" name="直線コネクタ 126"/>
        <xdr:cNvCxnSpPr/>
      </xdr:nvCxnSpPr>
      <xdr:spPr>
        <a:xfrm flipV="1">
          <a:off x="1130300" y="10126663"/>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125680</xdr:rowOff>
    </xdr:from>
    <xdr:to>
      <xdr:col>6</xdr:col>
      <xdr:colOff>561975</xdr:colOff>
      <xdr:row>59</xdr:row>
      <xdr:rowOff>55830</xdr:rowOff>
    </xdr:to>
    <xdr:sp macro="" textlink="">
      <xdr:nvSpPr>
        <xdr:cNvPr id="137" name="円/楕円 136"/>
        <xdr:cNvSpPr/>
      </xdr:nvSpPr>
      <xdr:spPr>
        <a:xfrm>
          <a:off x="4584700" y="100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127687</xdr:rowOff>
    </xdr:from>
    <xdr:to>
      <xdr:col>5</xdr:col>
      <xdr:colOff>409575</xdr:colOff>
      <xdr:row>59</xdr:row>
      <xdr:rowOff>57837</xdr:rowOff>
    </xdr:to>
    <xdr:sp macro="" textlink="">
      <xdr:nvSpPr>
        <xdr:cNvPr id="139" name="円/楕円 138"/>
        <xdr:cNvSpPr/>
      </xdr:nvSpPr>
      <xdr:spPr>
        <a:xfrm>
          <a:off x="3746500" y="100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48964</xdr:rowOff>
    </xdr:from>
    <xdr:ext cx="534377" cy="259045"/>
    <xdr:sp macro="" textlink="">
      <xdr:nvSpPr>
        <xdr:cNvPr id="140" name="テキスト ボックス 139"/>
        <xdr:cNvSpPr txBox="1"/>
      </xdr:nvSpPr>
      <xdr:spPr>
        <a:xfrm>
          <a:off x="3530111" y="101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128569</xdr:rowOff>
    </xdr:from>
    <xdr:to>
      <xdr:col>4</xdr:col>
      <xdr:colOff>206375</xdr:colOff>
      <xdr:row>59</xdr:row>
      <xdr:rowOff>58719</xdr:rowOff>
    </xdr:to>
    <xdr:sp macro="" textlink="">
      <xdr:nvSpPr>
        <xdr:cNvPr id="141" name="円/楕円 140"/>
        <xdr:cNvSpPr/>
      </xdr:nvSpPr>
      <xdr:spPr>
        <a:xfrm>
          <a:off x="2857500" y="100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49846</xdr:rowOff>
    </xdr:from>
    <xdr:ext cx="534377" cy="259045"/>
    <xdr:sp macro="" textlink="">
      <xdr:nvSpPr>
        <xdr:cNvPr id="142" name="テキスト ボックス 141"/>
        <xdr:cNvSpPr txBox="1"/>
      </xdr:nvSpPr>
      <xdr:spPr>
        <a:xfrm>
          <a:off x="2641111" y="101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131763</xdr:rowOff>
    </xdr:from>
    <xdr:to>
      <xdr:col>3</xdr:col>
      <xdr:colOff>3175</xdr:colOff>
      <xdr:row>59</xdr:row>
      <xdr:rowOff>61913</xdr:rowOff>
    </xdr:to>
    <xdr:sp macro="" textlink="">
      <xdr:nvSpPr>
        <xdr:cNvPr id="143" name="円/楕円 142"/>
        <xdr:cNvSpPr/>
      </xdr:nvSpPr>
      <xdr:spPr>
        <a:xfrm>
          <a:off x="1968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53040</xdr:rowOff>
    </xdr:from>
    <xdr:ext cx="534377" cy="259045"/>
    <xdr:sp macro="" textlink="">
      <xdr:nvSpPr>
        <xdr:cNvPr id="144" name="テキスト ボックス 143"/>
        <xdr:cNvSpPr txBox="1"/>
      </xdr:nvSpPr>
      <xdr:spPr>
        <a:xfrm>
          <a:off x="1752111" y="101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133338</xdr:rowOff>
    </xdr:from>
    <xdr:to>
      <xdr:col>1</xdr:col>
      <xdr:colOff>485775</xdr:colOff>
      <xdr:row>59</xdr:row>
      <xdr:rowOff>63488</xdr:rowOff>
    </xdr:to>
    <xdr:sp macro="" textlink="">
      <xdr:nvSpPr>
        <xdr:cNvPr id="145" name="円/楕円 144"/>
        <xdr:cNvSpPr/>
      </xdr:nvSpPr>
      <xdr:spPr>
        <a:xfrm>
          <a:off x="1079500" y="100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54615</xdr:rowOff>
    </xdr:from>
    <xdr:ext cx="534377" cy="259045"/>
    <xdr:sp macro="" textlink="">
      <xdr:nvSpPr>
        <xdr:cNvPr id="146" name="テキスト ボックス 145"/>
        <xdr:cNvSpPr txBox="1"/>
      </xdr:nvSpPr>
      <xdr:spPr>
        <a:xfrm>
          <a:off x="863111" y="101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48151</xdr:rowOff>
    </xdr:from>
    <xdr:to>
      <xdr:col>6</xdr:col>
      <xdr:colOff>511175</xdr:colOff>
      <xdr:row>78</xdr:row>
      <xdr:rowOff>119887</xdr:rowOff>
    </xdr:to>
    <xdr:cxnSp macro="">
      <xdr:nvCxnSpPr>
        <xdr:cNvPr id="177" name="直線コネクタ 176"/>
        <xdr:cNvCxnSpPr/>
      </xdr:nvCxnSpPr>
      <xdr:spPr>
        <a:xfrm flipV="1">
          <a:off x="3797300" y="13421251"/>
          <a:ext cx="8382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119887</xdr:rowOff>
    </xdr:from>
    <xdr:to>
      <xdr:col>5</xdr:col>
      <xdr:colOff>358775</xdr:colOff>
      <xdr:row>78</xdr:row>
      <xdr:rowOff>125330</xdr:rowOff>
    </xdr:to>
    <xdr:cxnSp macro="">
      <xdr:nvCxnSpPr>
        <xdr:cNvPr id="180" name="直線コネクタ 179"/>
        <xdr:cNvCxnSpPr/>
      </xdr:nvCxnSpPr>
      <xdr:spPr>
        <a:xfrm flipV="1">
          <a:off x="2908300" y="1349298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125330</xdr:rowOff>
    </xdr:from>
    <xdr:to>
      <xdr:col>4</xdr:col>
      <xdr:colOff>155575</xdr:colOff>
      <xdr:row>78</xdr:row>
      <xdr:rowOff>126420</xdr:rowOff>
    </xdr:to>
    <xdr:cxnSp macro="">
      <xdr:nvCxnSpPr>
        <xdr:cNvPr id="183" name="直線コネクタ 182"/>
        <xdr:cNvCxnSpPr/>
      </xdr:nvCxnSpPr>
      <xdr:spPr>
        <a:xfrm flipV="1">
          <a:off x="2019300" y="1349843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124461</xdr:rowOff>
    </xdr:from>
    <xdr:to>
      <xdr:col>2</xdr:col>
      <xdr:colOff>638175</xdr:colOff>
      <xdr:row>78</xdr:row>
      <xdr:rowOff>126420</xdr:rowOff>
    </xdr:to>
    <xdr:cxnSp macro="">
      <xdr:nvCxnSpPr>
        <xdr:cNvPr id="186" name="直線コネクタ 185"/>
        <xdr:cNvCxnSpPr/>
      </xdr:nvCxnSpPr>
      <xdr:spPr>
        <a:xfrm>
          <a:off x="1130300" y="1349756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168801</xdr:rowOff>
    </xdr:from>
    <xdr:to>
      <xdr:col>6</xdr:col>
      <xdr:colOff>561975</xdr:colOff>
      <xdr:row>78</xdr:row>
      <xdr:rowOff>98951</xdr:rowOff>
    </xdr:to>
    <xdr:sp macro="" textlink="">
      <xdr:nvSpPr>
        <xdr:cNvPr id="196" name="円/楕円 195"/>
        <xdr:cNvSpPr/>
      </xdr:nvSpPr>
      <xdr:spPr>
        <a:xfrm>
          <a:off x="45847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147228</xdr:rowOff>
    </xdr:from>
    <xdr:ext cx="469744" cy="259045"/>
    <xdr:sp macro="" textlink="">
      <xdr:nvSpPr>
        <xdr:cNvPr id="197" name="維持補修費該当値テキスト"/>
        <xdr:cNvSpPr txBox="1"/>
      </xdr:nvSpPr>
      <xdr:spPr>
        <a:xfrm>
          <a:off x="4686300" y="133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69087</xdr:rowOff>
    </xdr:from>
    <xdr:to>
      <xdr:col>5</xdr:col>
      <xdr:colOff>409575</xdr:colOff>
      <xdr:row>78</xdr:row>
      <xdr:rowOff>170687</xdr:rowOff>
    </xdr:to>
    <xdr:sp macro="" textlink="">
      <xdr:nvSpPr>
        <xdr:cNvPr id="198" name="円/楕円 197"/>
        <xdr:cNvSpPr/>
      </xdr:nvSpPr>
      <xdr:spPr>
        <a:xfrm>
          <a:off x="3746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161814</xdr:rowOff>
    </xdr:from>
    <xdr:ext cx="469744" cy="259045"/>
    <xdr:sp macro="" textlink="">
      <xdr:nvSpPr>
        <xdr:cNvPr id="199" name="テキスト ボックス 198"/>
        <xdr:cNvSpPr txBox="1"/>
      </xdr:nvSpPr>
      <xdr:spPr>
        <a:xfrm>
          <a:off x="356242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74530</xdr:rowOff>
    </xdr:from>
    <xdr:to>
      <xdr:col>4</xdr:col>
      <xdr:colOff>206375</xdr:colOff>
      <xdr:row>79</xdr:row>
      <xdr:rowOff>4680</xdr:rowOff>
    </xdr:to>
    <xdr:sp macro="" textlink="">
      <xdr:nvSpPr>
        <xdr:cNvPr id="200" name="円/楕円 199"/>
        <xdr:cNvSpPr/>
      </xdr:nvSpPr>
      <xdr:spPr>
        <a:xfrm>
          <a:off x="2857500" y="134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167257</xdr:rowOff>
    </xdr:from>
    <xdr:ext cx="469744" cy="259045"/>
    <xdr:sp macro="" textlink="">
      <xdr:nvSpPr>
        <xdr:cNvPr id="201" name="テキスト ボックス 200"/>
        <xdr:cNvSpPr txBox="1"/>
      </xdr:nvSpPr>
      <xdr:spPr>
        <a:xfrm>
          <a:off x="2673427" y="135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75620</xdr:rowOff>
    </xdr:from>
    <xdr:to>
      <xdr:col>3</xdr:col>
      <xdr:colOff>3175</xdr:colOff>
      <xdr:row>79</xdr:row>
      <xdr:rowOff>5770</xdr:rowOff>
    </xdr:to>
    <xdr:sp macro="" textlink="">
      <xdr:nvSpPr>
        <xdr:cNvPr id="202" name="円/楕円 201"/>
        <xdr:cNvSpPr/>
      </xdr:nvSpPr>
      <xdr:spPr>
        <a:xfrm>
          <a:off x="1968500" y="134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168347</xdr:rowOff>
    </xdr:from>
    <xdr:ext cx="469744" cy="259045"/>
    <xdr:sp macro="" textlink="">
      <xdr:nvSpPr>
        <xdr:cNvPr id="203" name="テキスト ボックス 202"/>
        <xdr:cNvSpPr txBox="1"/>
      </xdr:nvSpPr>
      <xdr:spPr>
        <a:xfrm>
          <a:off x="1784427" y="1354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73661</xdr:rowOff>
    </xdr:from>
    <xdr:to>
      <xdr:col>1</xdr:col>
      <xdr:colOff>485775</xdr:colOff>
      <xdr:row>79</xdr:row>
      <xdr:rowOff>3811</xdr:rowOff>
    </xdr:to>
    <xdr:sp macro="" textlink="">
      <xdr:nvSpPr>
        <xdr:cNvPr id="204" name="円/楕円 203"/>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166388</xdr:rowOff>
    </xdr:from>
    <xdr:ext cx="469744" cy="259045"/>
    <xdr:sp macro="" textlink="">
      <xdr:nvSpPr>
        <xdr:cNvPr id="205" name="テキスト ボックス 204"/>
        <xdr:cNvSpPr txBox="1"/>
      </xdr:nvSpPr>
      <xdr:spPr>
        <a:xfrm>
          <a:off x="89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4801</xdr:rowOff>
    </xdr:from>
    <xdr:to>
      <xdr:col>6</xdr:col>
      <xdr:colOff>511175</xdr:colOff>
      <xdr:row>96</xdr:row>
      <xdr:rowOff>53696</xdr:rowOff>
    </xdr:to>
    <xdr:cxnSp macro="">
      <xdr:nvCxnSpPr>
        <xdr:cNvPr id="235" name="直線コネクタ 234"/>
        <xdr:cNvCxnSpPr/>
      </xdr:nvCxnSpPr>
      <xdr:spPr>
        <a:xfrm flipV="1">
          <a:off x="3797300" y="16464001"/>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50164</xdr:rowOff>
    </xdr:from>
    <xdr:to>
      <xdr:col>5</xdr:col>
      <xdr:colOff>358775</xdr:colOff>
      <xdr:row>96</xdr:row>
      <xdr:rowOff>53696</xdr:rowOff>
    </xdr:to>
    <xdr:cxnSp macro="">
      <xdr:nvCxnSpPr>
        <xdr:cNvPr id="238" name="直線コネクタ 237"/>
        <xdr:cNvCxnSpPr/>
      </xdr:nvCxnSpPr>
      <xdr:spPr>
        <a:xfrm>
          <a:off x="2908300" y="16509364"/>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50164</xdr:rowOff>
    </xdr:from>
    <xdr:to>
      <xdr:col>4</xdr:col>
      <xdr:colOff>155575</xdr:colOff>
      <xdr:row>96</xdr:row>
      <xdr:rowOff>117208</xdr:rowOff>
    </xdr:to>
    <xdr:cxnSp macro="">
      <xdr:nvCxnSpPr>
        <xdr:cNvPr id="241" name="直線コネクタ 240"/>
        <xdr:cNvCxnSpPr/>
      </xdr:nvCxnSpPr>
      <xdr:spPr>
        <a:xfrm flipV="1">
          <a:off x="2019300" y="16509364"/>
          <a:ext cx="889000" cy="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117208</xdr:rowOff>
    </xdr:from>
    <xdr:to>
      <xdr:col>2</xdr:col>
      <xdr:colOff>638175</xdr:colOff>
      <xdr:row>96</xdr:row>
      <xdr:rowOff>125031</xdr:rowOff>
    </xdr:to>
    <xdr:cxnSp macro="">
      <xdr:nvCxnSpPr>
        <xdr:cNvPr id="244" name="直線コネクタ 243"/>
        <xdr:cNvCxnSpPr/>
      </xdr:nvCxnSpPr>
      <xdr:spPr>
        <a:xfrm flipV="1">
          <a:off x="1130300" y="1657640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125451</xdr:rowOff>
    </xdr:from>
    <xdr:to>
      <xdr:col>6</xdr:col>
      <xdr:colOff>561975</xdr:colOff>
      <xdr:row>96</xdr:row>
      <xdr:rowOff>55601</xdr:rowOff>
    </xdr:to>
    <xdr:sp macro="" textlink="">
      <xdr:nvSpPr>
        <xdr:cNvPr id="254" name="円/楕円 253"/>
        <xdr:cNvSpPr/>
      </xdr:nvSpPr>
      <xdr:spPr>
        <a:xfrm>
          <a:off x="45847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103878</xdr:rowOff>
    </xdr:from>
    <xdr:ext cx="534377" cy="259045"/>
    <xdr:sp macro="" textlink="">
      <xdr:nvSpPr>
        <xdr:cNvPr id="255" name="扶助費該当値テキスト"/>
        <xdr:cNvSpPr txBox="1"/>
      </xdr:nvSpPr>
      <xdr:spPr>
        <a:xfrm>
          <a:off x="4686300" y="163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2896</xdr:rowOff>
    </xdr:from>
    <xdr:to>
      <xdr:col>5</xdr:col>
      <xdr:colOff>409575</xdr:colOff>
      <xdr:row>96</xdr:row>
      <xdr:rowOff>104496</xdr:rowOff>
    </xdr:to>
    <xdr:sp macro="" textlink="">
      <xdr:nvSpPr>
        <xdr:cNvPr id="256" name="円/楕円 255"/>
        <xdr:cNvSpPr/>
      </xdr:nvSpPr>
      <xdr:spPr>
        <a:xfrm>
          <a:off x="3746500" y="164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95623</xdr:rowOff>
    </xdr:from>
    <xdr:ext cx="534377" cy="259045"/>
    <xdr:sp macro="" textlink="">
      <xdr:nvSpPr>
        <xdr:cNvPr id="257" name="テキスト ボックス 256"/>
        <xdr:cNvSpPr txBox="1"/>
      </xdr:nvSpPr>
      <xdr:spPr>
        <a:xfrm>
          <a:off x="3530111" y="1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170814</xdr:rowOff>
    </xdr:from>
    <xdr:to>
      <xdr:col>4</xdr:col>
      <xdr:colOff>206375</xdr:colOff>
      <xdr:row>96</xdr:row>
      <xdr:rowOff>100964</xdr:rowOff>
    </xdr:to>
    <xdr:sp macro="" textlink="">
      <xdr:nvSpPr>
        <xdr:cNvPr id="258" name="円/楕円 257"/>
        <xdr:cNvSpPr/>
      </xdr:nvSpPr>
      <xdr:spPr>
        <a:xfrm>
          <a:off x="2857500" y="164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92091</xdr:rowOff>
    </xdr:from>
    <xdr:ext cx="534377" cy="259045"/>
    <xdr:sp macro="" textlink="">
      <xdr:nvSpPr>
        <xdr:cNvPr id="259" name="テキスト ボックス 258"/>
        <xdr:cNvSpPr txBox="1"/>
      </xdr:nvSpPr>
      <xdr:spPr>
        <a:xfrm>
          <a:off x="2641111" y="1655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66408</xdr:rowOff>
    </xdr:from>
    <xdr:to>
      <xdr:col>3</xdr:col>
      <xdr:colOff>3175</xdr:colOff>
      <xdr:row>96</xdr:row>
      <xdr:rowOff>168008</xdr:rowOff>
    </xdr:to>
    <xdr:sp macro="" textlink="">
      <xdr:nvSpPr>
        <xdr:cNvPr id="260" name="円/楕円 259"/>
        <xdr:cNvSpPr/>
      </xdr:nvSpPr>
      <xdr:spPr>
        <a:xfrm>
          <a:off x="1968500" y="16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159135</xdr:rowOff>
    </xdr:from>
    <xdr:ext cx="534377" cy="259045"/>
    <xdr:sp macro="" textlink="">
      <xdr:nvSpPr>
        <xdr:cNvPr id="261" name="テキスト ボックス 260"/>
        <xdr:cNvSpPr txBox="1"/>
      </xdr:nvSpPr>
      <xdr:spPr>
        <a:xfrm>
          <a:off x="1752111" y="166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74231</xdr:rowOff>
    </xdr:from>
    <xdr:to>
      <xdr:col>1</xdr:col>
      <xdr:colOff>485775</xdr:colOff>
      <xdr:row>97</xdr:row>
      <xdr:rowOff>4381</xdr:rowOff>
    </xdr:to>
    <xdr:sp macro="" textlink="">
      <xdr:nvSpPr>
        <xdr:cNvPr id="262" name="円/楕円 261"/>
        <xdr:cNvSpPr/>
      </xdr:nvSpPr>
      <xdr:spPr>
        <a:xfrm>
          <a:off x="1079500" y="16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166958</xdr:rowOff>
    </xdr:from>
    <xdr:ext cx="534377" cy="259045"/>
    <xdr:sp macro="" textlink="">
      <xdr:nvSpPr>
        <xdr:cNvPr id="263" name="テキスト ボックス 262"/>
        <xdr:cNvSpPr txBox="1"/>
      </xdr:nvSpPr>
      <xdr:spPr>
        <a:xfrm>
          <a:off x="863111" y="166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100305</xdr:rowOff>
    </xdr:from>
    <xdr:to>
      <xdr:col>15</xdr:col>
      <xdr:colOff>180975</xdr:colOff>
      <xdr:row>36</xdr:row>
      <xdr:rowOff>37427</xdr:rowOff>
    </xdr:to>
    <xdr:cxnSp macro="">
      <xdr:nvCxnSpPr>
        <xdr:cNvPr id="292" name="直線コネクタ 291"/>
        <xdr:cNvCxnSpPr/>
      </xdr:nvCxnSpPr>
      <xdr:spPr>
        <a:xfrm>
          <a:off x="9639300" y="6101055"/>
          <a:ext cx="838200" cy="1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100305</xdr:rowOff>
    </xdr:from>
    <xdr:to>
      <xdr:col>14</xdr:col>
      <xdr:colOff>28575</xdr:colOff>
      <xdr:row>36</xdr:row>
      <xdr:rowOff>98057</xdr:rowOff>
    </xdr:to>
    <xdr:cxnSp macro="">
      <xdr:nvCxnSpPr>
        <xdr:cNvPr id="295" name="直線コネクタ 294"/>
        <xdr:cNvCxnSpPr/>
      </xdr:nvCxnSpPr>
      <xdr:spPr>
        <a:xfrm flipV="1">
          <a:off x="8750300" y="6101055"/>
          <a:ext cx="889000" cy="1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87325</xdr:rowOff>
    </xdr:from>
    <xdr:to>
      <xdr:col>12</xdr:col>
      <xdr:colOff>511175</xdr:colOff>
      <xdr:row>36</xdr:row>
      <xdr:rowOff>98057</xdr:rowOff>
    </xdr:to>
    <xdr:cxnSp macro="">
      <xdr:nvCxnSpPr>
        <xdr:cNvPr id="298" name="直線コネクタ 297"/>
        <xdr:cNvCxnSpPr/>
      </xdr:nvCxnSpPr>
      <xdr:spPr>
        <a:xfrm>
          <a:off x="7861300" y="6259525"/>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71552</xdr:rowOff>
    </xdr:from>
    <xdr:to>
      <xdr:col>11</xdr:col>
      <xdr:colOff>307975</xdr:colOff>
      <xdr:row>36</xdr:row>
      <xdr:rowOff>87325</xdr:rowOff>
    </xdr:to>
    <xdr:cxnSp macro="">
      <xdr:nvCxnSpPr>
        <xdr:cNvPr id="301" name="直線コネクタ 300"/>
        <xdr:cNvCxnSpPr/>
      </xdr:nvCxnSpPr>
      <xdr:spPr>
        <a:xfrm>
          <a:off x="6972300" y="624375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158077</xdr:rowOff>
    </xdr:from>
    <xdr:to>
      <xdr:col>15</xdr:col>
      <xdr:colOff>231775</xdr:colOff>
      <xdr:row>36</xdr:row>
      <xdr:rowOff>88227</xdr:rowOff>
    </xdr:to>
    <xdr:sp macro="" textlink="">
      <xdr:nvSpPr>
        <xdr:cNvPr id="311" name="円/楕円 310"/>
        <xdr:cNvSpPr/>
      </xdr:nvSpPr>
      <xdr:spPr>
        <a:xfrm>
          <a:off x="10426700" y="61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136504</xdr:rowOff>
    </xdr:from>
    <xdr:ext cx="534377" cy="259045"/>
    <xdr:sp macro="" textlink="">
      <xdr:nvSpPr>
        <xdr:cNvPr id="312" name="補助費等該当値テキスト"/>
        <xdr:cNvSpPr txBox="1"/>
      </xdr:nvSpPr>
      <xdr:spPr>
        <a:xfrm>
          <a:off x="10528300" y="61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49505</xdr:rowOff>
    </xdr:from>
    <xdr:to>
      <xdr:col>14</xdr:col>
      <xdr:colOff>79375</xdr:colOff>
      <xdr:row>35</xdr:row>
      <xdr:rowOff>151105</xdr:rowOff>
    </xdr:to>
    <xdr:sp macro="" textlink="">
      <xdr:nvSpPr>
        <xdr:cNvPr id="313" name="円/楕円 312"/>
        <xdr:cNvSpPr/>
      </xdr:nvSpPr>
      <xdr:spPr>
        <a:xfrm>
          <a:off x="9588500" y="60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167632</xdr:rowOff>
    </xdr:from>
    <xdr:ext cx="534377" cy="259045"/>
    <xdr:sp macro="" textlink="">
      <xdr:nvSpPr>
        <xdr:cNvPr id="314" name="テキスト ボックス 313"/>
        <xdr:cNvSpPr txBox="1"/>
      </xdr:nvSpPr>
      <xdr:spPr>
        <a:xfrm>
          <a:off x="9372111" y="58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47257</xdr:rowOff>
    </xdr:from>
    <xdr:to>
      <xdr:col>12</xdr:col>
      <xdr:colOff>561975</xdr:colOff>
      <xdr:row>36</xdr:row>
      <xdr:rowOff>148857</xdr:rowOff>
    </xdr:to>
    <xdr:sp macro="" textlink="">
      <xdr:nvSpPr>
        <xdr:cNvPr id="315" name="円/楕円 314"/>
        <xdr:cNvSpPr/>
      </xdr:nvSpPr>
      <xdr:spPr>
        <a:xfrm>
          <a:off x="8699500" y="62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139984</xdr:rowOff>
    </xdr:from>
    <xdr:ext cx="534377" cy="259045"/>
    <xdr:sp macro="" textlink="">
      <xdr:nvSpPr>
        <xdr:cNvPr id="316" name="テキスト ボックス 315"/>
        <xdr:cNvSpPr txBox="1"/>
      </xdr:nvSpPr>
      <xdr:spPr>
        <a:xfrm>
          <a:off x="8483111" y="63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36525</xdr:rowOff>
    </xdr:from>
    <xdr:to>
      <xdr:col>11</xdr:col>
      <xdr:colOff>358775</xdr:colOff>
      <xdr:row>36</xdr:row>
      <xdr:rowOff>138125</xdr:rowOff>
    </xdr:to>
    <xdr:sp macro="" textlink="">
      <xdr:nvSpPr>
        <xdr:cNvPr id="317" name="円/楕円 316"/>
        <xdr:cNvSpPr/>
      </xdr:nvSpPr>
      <xdr:spPr>
        <a:xfrm>
          <a:off x="7810500" y="62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129252</xdr:rowOff>
    </xdr:from>
    <xdr:ext cx="534377" cy="259045"/>
    <xdr:sp macro="" textlink="">
      <xdr:nvSpPr>
        <xdr:cNvPr id="318" name="テキスト ボックス 317"/>
        <xdr:cNvSpPr txBox="1"/>
      </xdr:nvSpPr>
      <xdr:spPr>
        <a:xfrm>
          <a:off x="7594111" y="63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20752</xdr:rowOff>
    </xdr:from>
    <xdr:to>
      <xdr:col>10</xdr:col>
      <xdr:colOff>155575</xdr:colOff>
      <xdr:row>36</xdr:row>
      <xdr:rowOff>122352</xdr:rowOff>
    </xdr:to>
    <xdr:sp macro="" textlink="">
      <xdr:nvSpPr>
        <xdr:cNvPr id="319" name="円/楕円 318"/>
        <xdr:cNvSpPr/>
      </xdr:nvSpPr>
      <xdr:spPr>
        <a:xfrm>
          <a:off x="6921500" y="61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113479</xdr:rowOff>
    </xdr:from>
    <xdr:ext cx="534377" cy="259045"/>
    <xdr:sp macro="" textlink="">
      <xdr:nvSpPr>
        <xdr:cNvPr id="320" name="テキスト ボックス 319"/>
        <xdr:cNvSpPr txBox="1"/>
      </xdr:nvSpPr>
      <xdr:spPr>
        <a:xfrm>
          <a:off x="6705111" y="62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78027</xdr:rowOff>
    </xdr:from>
    <xdr:to>
      <xdr:col>15</xdr:col>
      <xdr:colOff>180975</xdr:colOff>
      <xdr:row>59</xdr:row>
      <xdr:rowOff>82208</xdr:rowOff>
    </xdr:to>
    <xdr:cxnSp macro="">
      <xdr:nvCxnSpPr>
        <xdr:cNvPr id="351" name="直線コネクタ 350"/>
        <xdr:cNvCxnSpPr/>
      </xdr:nvCxnSpPr>
      <xdr:spPr>
        <a:xfrm flipV="1">
          <a:off x="9639300" y="10193577"/>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77901</xdr:rowOff>
    </xdr:from>
    <xdr:to>
      <xdr:col>14</xdr:col>
      <xdr:colOff>28575</xdr:colOff>
      <xdr:row>59</xdr:row>
      <xdr:rowOff>82208</xdr:rowOff>
    </xdr:to>
    <xdr:cxnSp macro="">
      <xdr:nvCxnSpPr>
        <xdr:cNvPr id="354" name="直線コネクタ 353"/>
        <xdr:cNvCxnSpPr/>
      </xdr:nvCxnSpPr>
      <xdr:spPr>
        <a:xfrm>
          <a:off x="8750300" y="10193451"/>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70438</xdr:rowOff>
    </xdr:from>
    <xdr:to>
      <xdr:col>12</xdr:col>
      <xdr:colOff>511175</xdr:colOff>
      <xdr:row>59</xdr:row>
      <xdr:rowOff>77901</xdr:rowOff>
    </xdr:to>
    <xdr:cxnSp macro="">
      <xdr:nvCxnSpPr>
        <xdr:cNvPr id="357" name="直線コネクタ 356"/>
        <xdr:cNvCxnSpPr/>
      </xdr:nvCxnSpPr>
      <xdr:spPr>
        <a:xfrm>
          <a:off x="7861300" y="10185988"/>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70438</xdr:rowOff>
    </xdr:from>
    <xdr:to>
      <xdr:col>11</xdr:col>
      <xdr:colOff>307975</xdr:colOff>
      <xdr:row>59</xdr:row>
      <xdr:rowOff>76149</xdr:rowOff>
    </xdr:to>
    <xdr:cxnSp macro="">
      <xdr:nvCxnSpPr>
        <xdr:cNvPr id="360" name="直線コネクタ 359"/>
        <xdr:cNvCxnSpPr/>
      </xdr:nvCxnSpPr>
      <xdr:spPr>
        <a:xfrm flipV="1">
          <a:off x="6972300" y="10185988"/>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27227</xdr:rowOff>
    </xdr:from>
    <xdr:to>
      <xdr:col>15</xdr:col>
      <xdr:colOff>231775</xdr:colOff>
      <xdr:row>59</xdr:row>
      <xdr:rowOff>128827</xdr:rowOff>
    </xdr:to>
    <xdr:sp macro="" textlink="">
      <xdr:nvSpPr>
        <xdr:cNvPr id="370" name="円/楕円 369"/>
        <xdr:cNvSpPr/>
      </xdr:nvSpPr>
      <xdr:spPr>
        <a:xfrm>
          <a:off x="10426700" y="1014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31408</xdr:rowOff>
    </xdr:from>
    <xdr:to>
      <xdr:col>14</xdr:col>
      <xdr:colOff>79375</xdr:colOff>
      <xdr:row>59</xdr:row>
      <xdr:rowOff>133008</xdr:rowOff>
    </xdr:to>
    <xdr:sp macro="" textlink="">
      <xdr:nvSpPr>
        <xdr:cNvPr id="372" name="円/楕円 371"/>
        <xdr:cNvSpPr/>
      </xdr:nvSpPr>
      <xdr:spPr>
        <a:xfrm>
          <a:off x="9588500" y="101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124135</xdr:rowOff>
    </xdr:from>
    <xdr:ext cx="534377" cy="259045"/>
    <xdr:sp macro="" textlink="">
      <xdr:nvSpPr>
        <xdr:cNvPr id="373" name="テキスト ボックス 372"/>
        <xdr:cNvSpPr txBox="1"/>
      </xdr:nvSpPr>
      <xdr:spPr>
        <a:xfrm>
          <a:off x="9372111" y="102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27101</xdr:rowOff>
    </xdr:from>
    <xdr:to>
      <xdr:col>12</xdr:col>
      <xdr:colOff>561975</xdr:colOff>
      <xdr:row>59</xdr:row>
      <xdr:rowOff>128701</xdr:rowOff>
    </xdr:to>
    <xdr:sp macro="" textlink="">
      <xdr:nvSpPr>
        <xdr:cNvPr id="374" name="円/楕円 373"/>
        <xdr:cNvSpPr/>
      </xdr:nvSpPr>
      <xdr:spPr>
        <a:xfrm>
          <a:off x="8699500" y="101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119828</xdr:rowOff>
    </xdr:from>
    <xdr:ext cx="534377" cy="259045"/>
    <xdr:sp macro="" textlink="">
      <xdr:nvSpPr>
        <xdr:cNvPr id="375" name="テキスト ボックス 374"/>
        <xdr:cNvSpPr txBox="1"/>
      </xdr:nvSpPr>
      <xdr:spPr>
        <a:xfrm>
          <a:off x="8483111" y="102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19638</xdr:rowOff>
    </xdr:from>
    <xdr:to>
      <xdr:col>11</xdr:col>
      <xdr:colOff>358775</xdr:colOff>
      <xdr:row>59</xdr:row>
      <xdr:rowOff>121238</xdr:rowOff>
    </xdr:to>
    <xdr:sp macro="" textlink="">
      <xdr:nvSpPr>
        <xdr:cNvPr id="376" name="円/楕円 375"/>
        <xdr:cNvSpPr/>
      </xdr:nvSpPr>
      <xdr:spPr>
        <a:xfrm>
          <a:off x="7810500" y="101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112365</xdr:rowOff>
    </xdr:from>
    <xdr:ext cx="534377" cy="259045"/>
    <xdr:sp macro="" textlink="">
      <xdr:nvSpPr>
        <xdr:cNvPr id="377" name="テキスト ボックス 376"/>
        <xdr:cNvSpPr txBox="1"/>
      </xdr:nvSpPr>
      <xdr:spPr>
        <a:xfrm>
          <a:off x="7594111" y="102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25349</xdr:rowOff>
    </xdr:from>
    <xdr:to>
      <xdr:col>10</xdr:col>
      <xdr:colOff>155575</xdr:colOff>
      <xdr:row>59</xdr:row>
      <xdr:rowOff>126949</xdr:rowOff>
    </xdr:to>
    <xdr:sp macro="" textlink="">
      <xdr:nvSpPr>
        <xdr:cNvPr id="378" name="円/楕円 377"/>
        <xdr:cNvSpPr/>
      </xdr:nvSpPr>
      <xdr:spPr>
        <a:xfrm>
          <a:off x="6921500" y="101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118076</xdr:rowOff>
    </xdr:from>
    <xdr:ext cx="534377" cy="259045"/>
    <xdr:sp macro="" textlink="">
      <xdr:nvSpPr>
        <xdr:cNvPr id="379" name="テキスト ボックス 378"/>
        <xdr:cNvSpPr txBox="1"/>
      </xdr:nvSpPr>
      <xdr:spPr>
        <a:xfrm>
          <a:off x="6705111" y="10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42035</xdr:rowOff>
    </xdr:from>
    <xdr:to>
      <xdr:col>15</xdr:col>
      <xdr:colOff>180975</xdr:colOff>
      <xdr:row>79</xdr:row>
      <xdr:rowOff>43735</xdr:rowOff>
    </xdr:to>
    <xdr:cxnSp macro="">
      <xdr:nvCxnSpPr>
        <xdr:cNvPr id="408" name="直線コネクタ 407"/>
        <xdr:cNvCxnSpPr/>
      </xdr:nvCxnSpPr>
      <xdr:spPr>
        <a:xfrm>
          <a:off x="9639300" y="13586585"/>
          <a:ext cx="8382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41822</xdr:rowOff>
    </xdr:from>
    <xdr:to>
      <xdr:col>14</xdr:col>
      <xdr:colOff>28575</xdr:colOff>
      <xdr:row>79</xdr:row>
      <xdr:rowOff>42035</xdr:rowOff>
    </xdr:to>
    <xdr:cxnSp macro="">
      <xdr:nvCxnSpPr>
        <xdr:cNvPr id="411" name="直線コネクタ 410"/>
        <xdr:cNvCxnSpPr/>
      </xdr:nvCxnSpPr>
      <xdr:spPr>
        <a:xfrm>
          <a:off x="8750300" y="13586372"/>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164385</xdr:rowOff>
    </xdr:from>
    <xdr:to>
      <xdr:col>15</xdr:col>
      <xdr:colOff>231775</xdr:colOff>
      <xdr:row>79</xdr:row>
      <xdr:rowOff>94535</xdr:rowOff>
    </xdr:to>
    <xdr:sp macro="" textlink="">
      <xdr:nvSpPr>
        <xdr:cNvPr id="421" name="円/楕円 420"/>
        <xdr:cNvSpPr/>
      </xdr:nvSpPr>
      <xdr:spPr>
        <a:xfrm>
          <a:off x="10426700" y="135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378565" cy="259045"/>
    <xdr:sp macro="" textlink="">
      <xdr:nvSpPr>
        <xdr:cNvPr id="422" name="普通建設事業費 （ うち新規整備　）該当値テキスト"/>
        <xdr:cNvSpPr txBox="1"/>
      </xdr:nvSpPr>
      <xdr:spPr>
        <a:xfrm>
          <a:off x="10528300" y="13491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162685</xdr:rowOff>
    </xdr:from>
    <xdr:to>
      <xdr:col>14</xdr:col>
      <xdr:colOff>79375</xdr:colOff>
      <xdr:row>79</xdr:row>
      <xdr:rowOff>92835</xdr:rowOff>
    </xdr:to>
    <xdr:sp macro="" textlink="">
      <xdr:nvSpPr>
        <xdr:cNvPr id="423" name="円/楕円 422"/>
        <xdr:cNvSpPr/>
      </xdr:nvSpPr>
      <xdr:spPr>
        <a:xfrm>
          <a:off x="9588500" y="13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83962</xdr:rowOff>
    </xdr:from>
    <xdr:ext cx="469744" cy="259045"/>
    <xdr:sp macro="" textlink="">
      <xdr:nvSpPr>
        <xdr:cNvPr id="424" name="テキスト ボックス 423"/>
        <xdr:cNvSpPr txBox="1"/>
      </xdr:nvSpPr>
      <xdr:spPr>
        <a:xfrm>
          <a:off x="9404427" y="13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162472</xdr:rowOff>
    </xdr:from>
    <xdr:to>
      <xdr:col>12</xdr:col>
      <xdr:colOff>561975</xdr:colOff>
      <xdr:row>79</xdr:row>
      <xdr:rowOff>92622</xdr:rowOff>
    </xdr:to>
    <xdr:sp macro="" textlink="">
      <xdr:nvSpPr>
        <xdr:cNvPr id="425" name="円/楕円 424"/>
        <xdr:cNvSpPr/>
      </xdr:nvSpPr>
      <xdr:spPr>
        <a:xfrm>
          <a:off x="8699500" y="135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83749</xdr:rowOff>
    </xdr:from>
    <xdr:ext cx="469744" cy="259045"/>
    <xdr:sp macro="" textlink="">
      <xdr:nvSpPr>
        <xdr:cNvPr id="426" name="テキスト ボックス 425"/>
        <xdr:cNvSpPr txBox="1"/>
      </xdr:nvSpPr>
      <xdr:spPr>
        <a:xfrm>
          <a:off x="8515427" y="13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29947</xdr:rowOff>
    </xdr:from>
    <xdr:to>
      <xdr:col>15</xdr:col>
      <xdr:colOff>180975</xdr:colOff>
      <xdr:row>98</xdr:row>
      <xdr:rowOff>76149</xdr:rowOff>
    </xdr:to>
    <xdr:cxnSp macro="">
      <xdr:nvCxnSpPr>
        <xdr:cNvPr id="455" name="直線コネクタ 454"/>
        <xdr:cNvCxnSpPr/>
      </xdr:nvCxnSpPr>
      <xdr:spPr>
        <a:xfrm flipV="1">
          <a:off x="9639300" y="16832047"/>
          <a:ext cx="8382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30581</xdr:rowOff>
    </xdr:from>
    <xdr:to>
      <xdr:col>14</xdr:col>
      <xdr:colOff>28575</xdr:colOff>
      <xdr:row>98</xdr:row>
      <xdr:rowOff>76149</xdr:rowOff>
    </xdr:to>
    <xdr:cxnSp macro="">
      <xdr:nvCxnSpPr>
        <xdr:cNvPr id="458" name="直線コネクタ 457"/>
        <xdr:cNvCxnSpPr/>
      </xdr:nvCxnSpPr>
      <xdr:spPr>
        <a:xfrm>
          <a:off x="8750300" y="16832681"/>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150597</xdr:rowOff>
    </xdr:from>
    <xdr:to>
      <xdr:col>15</xdr:col>
      <xdr:colOff>231775</xdr:colOff>
      <xdr:row>98</xdr:row>
      <xdr:rowOff>80747</xdr:rowOff>
    </xdr:to>
    <xdr:sp macro="" textlink="">
      <xdr:nvSpPr>
        <xdr:cNvPr id="468" name="円/楕円 467"/>
        <xdr:cNvSpPr/>
      </xdr:nvSpPr>
      <xdr:spPr>
        <a:xfrm>
          <a:off x="10426700" y="16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129024</xdr:rowOff>
    </xdr:from>
    <xdr:ext cx="534377" cy="259045"/>
    <xdr:sp macro="" textlink="">
      <xdr:nvSpPr>
        <xdr:cNvPr id="469" name="普通建設事業費 （ うち更新整備　）該当値テキスト"/>
        <xdr:cNvSpPr txBox="1"/>
      </xdr:nvSpPr>
      <xdr:spPr>
        <a:xfrm>
          <a:off x="10528300" y="167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25349</xdr:rowOff>
    </xdr:from>
    <xdr:to>
      <xdr:col>14</xdr:col>
      <xdr:colOff>79375</xdr:colOff>
      <xdr:row>98</xdr:row>
      <xdr:rowOff>126949</xdr:rowOff>
    </xdr:to>
    <xdr:sp macro="" textlink="">
      <xdr:nvSpPr>
        <xdr:cNvPr id="470" name="円/楕円 469"/>
        <xdr:cNvSpPr/>
      </xdr:nvSpPr>
      <xdr:spPr>
        <a:xfrm>
          <a:off x="9588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118076</xdr:rowOff>
    </xdr:from>
    <xdr:ext cx="534377" cy="259045"/>
    <xdr:sp macro="" textlink="">
      <xdr:nvSpPr>
        <xdr:cNvPr id="471" name="テキスト ボックス 470"/>
        <xdr:cNvSpPr txBox="1"/>
      </xdr:nvSpPr>
      <xdr:spPr>
        <a:xfrm>
          <a:off x="9372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151231</xdr:rowOff>
    </xdr:from>
    <xdr:to>
      <xdr:col>12</xdr:col>
      <xdr:colOff>561975</xdr:colOff>
      <xdr:row>98</xdr:row>
      <xdr:rowOff>81381</xdr:rowOff>
    </xdr:to>
    <xdr:sp macro="" textlink="">
      <xdr:nvSpPr>
        <xdr:cNvPr id="472" name="円/楕円 471"/>
        <xdr:cNvSpPr/>
      </xdr:nvSpPr>
      <xdr:spPr>
        <a:xfrm>
          <a:off x="8699500" y="167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72508</xdr:rowOff>
    </xdr:from>
    <xdr:ext cx="534377" cy="259045"/>
    <xdr:sp macro="" textlink="">
      <xdr:nvSpPr>
        <xdr:cNvPr id="473" name="テキスト ボックス 472"/>
        <xdr:cNvSpPr txBox="1"/>
      </xdr:nvSpPr>
      <xdr:spPr>
        <a:xfrm>
          <a:off x="8483111" y="168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57519</xdr:rowOff>
    </xdr:from>
    <xdr:to>
      <xdr:col>23</xdr:col>
      <xdr:colOff>517525</xdr:colOff>
      <xdr:row>77</xdr:row>
      <xdr:rowOff>67968</xdr:rowOff>
    </xdr:to>
    <xdr:cxnSp macro="">
      <xdr:nvCxnSpPr>
        <xdr:cNvPr id="610" name="直線コネクタ 609"/>
        <xdr:cNvCxnSpPr/>
      </xdr:nvCxnSpPr>
      <xdr:spPr>
        <a:xfrm flipV="1">
          <a:off x="15481300" y="13259169"/>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67968</xdr:rowOff>
    </xdr:from>
    <xdr:to>
      <xdr:col>22</xdr:col>
      <xdr:colOff>365125</xdr:colOff>
      <xdr:row>77</xdr:row>
      <xdr:rowOff>79318</xdr:rowOff>
    </xdr:to>
    <xdr:cxnSp macro="">
      <xdr:nvCxnSpPr>
        <xdr:cNvPr id="613" name="直線コネクタ 612"/>
        <xdr:cNvCxnSpPr/>
      </xdr:nvCxnSpPr>
      <xdr:spPr>
        <a:xfrm flipV="1">
          <a:off x="14592300" y="13269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79318</xdr:rowOff>
    </xdr:from>
    <xdr:to>
      <xdr:col>21</xdr:col>
      <xdr:colOff>161925</xdr:colOff>
      <xdr:row>77</xdr:row>
      <xdr:rowOff>92739</xdr:rowOff>
    </xdr:to>
    <xdr:cxnSp macro="">
      <xdr:nvCxnSpPr>
        <xdr:cNvPr id="616" name="直線コネクタ 615"/>
        <xdr:cNvCxnSpPr/>
      </xdr:nvCxnSpPr>
      <xdr:spPr>
        <a:xfrm flipV="1">
          <a:off x="13703300" y="13280968"/>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92739</xdr:rowOff>
    </xdr:from>
    <xdr:to>
      <xdr:col>19</xdr:col>
      <xdr:colOff>644525</xdr:colOff>
      <xdr:row>77</xdr:row>
      <xdr:rowOff>107745</xdr:rowOff>
    </xdr:to>
    <xdr:cxnSp macro="">
      <xdr:nvCxnSpPr>
        <xdr:cNvPr id="619" name="直線コネクタ 618"/>
        <xdr:cNvCxnSpPr/>
      </xdr:nvCxnSpPr>
      <xdr:spPr>
        <a:xfrm flipV="1">
          <a:off x="12814300" y="1329438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6719</xdr:rowOff>
    </xdr:from>
    <xdr:to>
      <xdr:col>23</xdr:col>
      <xdr:colOff>568325</xdr:colOff>
      <xdr:row>77</xdr:row>
      <xdr:rowOff>108319</xdr:rowOff>
    </xdr:to>
    <xdr:sp macro="" textlink="">
      <xdr:nvSpPr>
        <xdr:cNvPr id="629" name="円/楕円 628"/>
        <xdr:cNvSpPr/>
      </xdr:nvSpPr>
      <xdr:spPr>
        <a:xfrm>
          <a:off x="162687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156596</xdr:rowOff>
    </xdr:from>
    <xdr:ext cx="534377" cy="259045"/>
    <xdr:sp macro="" textlink="">
      <xdr:nvSpPr>
        <xdr:cNvPr id="630" name="公債費該当値テキスト"/>
        <xdr:cNvSpPr txBox="1"/>
      </xdr:nvSpPr>
      <xdr:spPr>
        <a:xfrm>
          <a:off x="16370300" y="13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17168</xdr:rowOff>
    </xdr:from>
    <xdr:to>
      <xdr:col>22</xdr:col>
      <xdr:colOff>415925</xdr:colOff>
      <xdr:row>77</xdr:row>
      <xdr:rowOff>118768</xdr:rowOff>
    </xdr:to>
    <xdr:sp macro="" textlink="">
      <xdr:nvSpPr>
        <xdr:cNvPr id="631" name="円/楕円 630"/>
        <xdr:cNvSpPr/>
      </xdr:nvSpPr>
      <xdr:spPr>
        <a:xfrm>
          <a:off x="15430500" y="132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109895</xdr:rowOff>
    </xdr:from>
    <xdr:ext cx="534377" cy="259045"/>
    <xdr:sp macro="" textlink="">
      <xdr:nvSpPr>
        <xdr:cNvPr id="632" name="テキスト ボックス 631"/>
        <xdr:cNvSpPr txBox="1"/>
      </xdr:nvSpPr>
      <xdr:spPr>
        <a:xfrm>
          <a:off x="15214111" y="13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28518</xdr:rowOff>
    </xdr:from>
    <xdr:to>
      <xdr:col>21</xdr:col>
      <xdr:colOff>212725</xdr:colOff>
      <xdr:row>77</xdr:row>
      <xdr:rowOff>130118</xdr:rowOff>
    </xdr:to>
    <xdr:sp macro="" textlink="">
      <xdr:nvSpPr>
        <xdr:cNvPr id="633" name="円/楕円 632"/>
        <xdr:cNvSpPr/>
      </xdr:nvSpPr>
      <xdr:spPr>
        <a:xfrm>
          <a:off x="14541500" y="132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121245</xdr:rowOff>
    </xdr:from>
    <xdr:ext cx="534377" cy="259045"/>
    <xdr:sp macro="" textlink="">
      <xdr:nvSpPr>
        <xdr:cNvPr id="634" name="テキスト ボックス 633"/>
        <xdr:cNvSpPr txBox="1"/>
      </xdr:nvSpPr>
      <xdr:spPr>
        <a:xfrm>
          <a:off x="14325111" y="133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41939</xdr:rowOff>
    </xdr:from>
    <xdr:to>
      <xdr:col>20</xdr:col>
      <xdr:colOff>9525</xdr:colOff>
      <xdr:row>77</xdr:row>
      <xdr:rowOff>143539</xdr:rowOff>
    </xdr:to>
    <xdr:sp macro="" textlink="">
      <xdr:nvSpPr>
        <xdr:cNvPr id="635" name="円/楕円 634"/>
        <xdr:cNvSpPr/>
      </xdr:nvSpPr>
      <xdr:spPr>
        <a:xfrm>
          <a:off x="13652500" y="132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134666</xdr:rowOff>
    </xdr:from>
    <xdr:ext cx="534377" cy="259045"/>
    <xdr:sp macro="" textlink="">
      <xdr:nvSpPr>
        <xdr:cNvPr id="636" name="テキスト ボックス 635"/>
        <xdr:cNvSpPr txBox="1"/>
      </xdr:nvSpPr>
      <xdr:spPr>
        <a:xfrm>
          <a:off x="13436111" y="13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56945</xdr:rowOff>
    </xdr:from>
    <xdr:to>
      <xdr:col>18</xdr:col>
      <xdr:colOff>492125</xdr:colOff>
      <xdr:row>77</xdr:row>
      <xdr:rowOff>158545</xdr:rowOff>
    </xdr:to>
    <xdr:sp macro="" textlink="">
      <xdr:nvSpPr>
        <xdr:cNvPr id="637" name="円/楕円 636"/>
        <xdr:cNvSpPr/>
      </xdr:nvSpPr>
      <xdr:spPr>
        <a:xfrm>
          <a:off x="12763500" y="132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149672</xdr:rowOff>
    </xdr:from>
    <xdr:ext cx="534377" cy="259045"/>
    <xdr:sp macro="" textlink="">
      <xdr:nvSpPr>
        <xdr:cNvPr id="638" name="テキスト ボックス 637"/>
        <xdr:cNvSpPr txBox="1"/>
      </xdr:nvSpPr>
      <xdr:spPr>
        <a:xfrm>
          <a:off x="12547111" y="13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3070</xdr:rowOff>
    </xdr:from>
    <xdr:to>
      <xdr:col>23</xdr:col>
      <xdr:colOff>517525</xdr:colOff>
      <xdr:row>99</xdr:row>
      <xdr:rowOff>16008</xdr:rowOff>
    </xdr:to>
    <xdr:cxnSp macro="">
      <xdr:nvCxnSpPr>
        <xdr:cNvPr id="667" name="直線コネクタ 666"/>
        <xdr:cNvCxnSpPr/>
      </xdr:nvCxnSpPr>
      <xdr:spPr>
        <a:xfrm flipV="1">
          <a:off x="15481300" y="16976620"/>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151397</xdr:rowOff>
    </xdr:from>
    <xdr:to>
      <xdr:col>22</xdr:col>
      <xdr:colOff>365125</xdr:colOff>
      <xdr:row>99</xdr:row>
      <xdr:rowOff>16008</xdr:rowOff>
    </xdr:to>
    <xdr:cxnSp macro="">
      <xdr:nvCxnSpPr>
        <xdr:cNvPr id="670" name="直線コネクタ 669"/>
        <xdr:cNvCxnSpPr/>
      </xdr:nvCxnSpPr>
      <xdr:spPr>
        <a:xfrm>
          <a:off x="14592300" y="16953497"/>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151287</xdr:rowOff>
    </xdr:from>
    <xdr:to>
      <xdr:col>21</xdr:col>
      <xdr:colOff>161925</xdr:colOff>
      <xdr:row>98</xdr:row>
      <xdr:rowOff>151397</xdr:rowOff>
    </xdr:to>
    <xdr:cxnSp macro="">
      <xdr:nvCxnSpPr>
        <xdr:cNvPr id="673" name="直線コネクタ 672"/>
        <xdr:cNvCxnSpPr/>
      </xdr:nvCxnSpPr>
      <xdr:spPr>
        <a:xfrm>
          <a:off x="13703300" y="1695338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151287</xdr:rowOff>
    </xdr:from>
    <xdr:to>
      <xdr:col>19</xdr:col>
      <xdr:colOff>644525</xdr:colOff>
      <xdr:row>99</xdr:row>
      <xdr:rowOff>6049</xdr:rowOff>
    </xdr:to>
    <xdr:cxnSp macro="">
      <xdr:nvCxnSpPr>
        <xdr:cNvPr id="676" name="直線コネクタ 675"/>
        <xdr:cNvCxnSpPr/>
      </xdr:nvCxnSpPr>
      <xdr:spPr>
        <a:xfrm flipV="1">
          <a:off x="12814300" y="16953387"/>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123720</xdr:rowOff>
    </xdr:from>
    <xdr:to>
      <xdr:col>23</xdr:col>
      <xdr:colOff>568325</xdr:colOff>
      <xdr:row>99</xdr:row>
      <xdr:rowOff>53870</xdr:rowOff>
    </xdr:to>
    <xdr:sp macro="" textlink="">
      <xdr:nvSpPr>
        <xdr:cNvPr id="686" name="円/楕円 685"/>
        <xdr:cNvSpPr/>
      </xdr:nvSpPr>
      <xdr:spPr>
        <a:xfrm>
          <a:off x="16268700" y="16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534377" cy="259045"/>
    <xdr:sp macro="" textlink="">
      <xdr:nvSpPr>
        <xdr:cNvPr id="687" name="積立金該当値テキスト"/>
        <xdr:cNvSpPr txBox="1"/>
      </xdr:nvSpPr>
      <xdr:spPr>
        <a:xfrm>
          <a:off x="16370300" y="16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136658</xdr:rowOff>
    </xdr:from>
    <xdr:to>
      <xdr:col>22</xdr:col>
      <xdr:colOff>415925</xdr:colOff>
      <xdr:row>99</xdr:row>
      <xdr:rowOff>66808</xdr:rowOff>
    </xdr:to>
    <xdr:sp macro="" textlink="">
      <xdr:nvSpPr>
        <xdr:cNvPr id="688" name="円/楕円 687"/>
        <xdr:cNvSpPr/>
      </xdr:nvSpPr>
      <xdr:spPr>
        <a:xfrm>
          <a:off x="15430500" y="16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57935</xdr:rowOff>
    </xdr:from>
    <xdr:ext cx="469744" cy="259045"/>
    <xdr:sp macro="" textlink="">
      <xdr:nvSpPr>
        <xdr:cNvPr id="689" name="テキスト ボックス 688"/>
        <xdr:cNvSpPr txBox="1"/>
      </xdr:nvSpPr>
      <xdr:spPr>
        <a:xfrm>
          <a:off x="15246427" y="1703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100597</xdr:rowOff>
    </xdr:from>
    <xdr:to>
      <xdr:col>21</xdr:col>
      <xdr:colOff>212725</xdr:colOff>
      <xdr:row>99</xdr:row>
      <xdr:rowOff>30747</xdr:rowOff>
    </xdr:to>
    <xdr:sp macro="" textlink="">
      <xdr:nvSpPr>
        <xdr:cNvPr id="690" name="円/楕円 689"/>
        <xdr:cNvSpPr/>
      </xdr:nvSpPr>
      <xdr:spPr>
        <a:xfrm>
          <a:off x="14541500" y="169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21874</xdr:rowOff>
    </xdr:from>
    <xdr:ext cx="534377" cy="259045"/>
    <xdr:sp macro="" textlink="">
      <xdr:nvSpPr>
        <xdr:cNvPr id="691" name="テキスト ボックス 690"/>
        <xdr:cNvSpPr txBox="1"/>
      </xdr:nvSpPr>
      <xdr:spPr>
        <a:xfrm>
          <a:off x="14325111" y="169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100487</xdr:rowOff>
    </xdr:from>
    <xdr:to>
      <xdr:col>20</xdr:col>
      <xdr:colOff>9525</xdr:colOff>
      <xdr:row>99</xdr:row>
      <xdr:rowOff>30637</xdr:rowOff>
    </xdr:to>
    <xdr:sp macro="" textlink="">
      <xdr:nvSpPr>
        <xdr:cNvPr id="692" name="円/楕円 691"/>
        <xdr:cNvSpPr/>
      </xdr:nvSpPr>
      <xdr:spPr>
        <a:xfrm>
          <a:off x="13652500" y="169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21764</xdr:rowOff>
    </xdr:from>
    <xdr:ext cx="534377" cy="259045"/>
    <xdr:sp macro="" textlink="">
      <xdr:nvSpPr>
        <xdr:cNvPr id="693" name="テキスト ボックス 692"/>
        <xdr:cNvSpPr txBox="1"/>
      </xdr:nvSpPr>
      <xdr:spPr>
        <a:xfrm>
          <a:off x="13436111" y="169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126699</xdr:rowOff>
    </xdr:from>
    <xdr:to>
      <xdr:col>18</xdr:col>
      <xdr:colOff>492125</xdr:colOff>
      <xdr:row>99</xdr:row>
      <xdr:rowOff>56849</xdr:rowOff>
    </xdr:to>
    <xdr:sp macro="" textlink="">
      <xdr:nvSpPr>
        <xdr:cNvPr id="694" name="円/楕円 693"/>
        <xdr:cNvSpPr/>
      </xdr:nvSpPr>
      <xdr:spPr>
        <a:xfrm>
          <a:off x="12763500" y="16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47976</xdr:rowOff>
    </xdr:from>
    <xdr:ext cx="534377" cy="259045"/>
    <xdr:sp macro="" textlink="">
      <xdr:nvSpPr>
        <xdr:cNvPr id="695" name="テキスト ボックス 694"/>
        <xdr:cNvSpPr txBox="1"/>
      </xdr:nvSpPr>
      <xdr:spPr>
        <a:xfrm>
          <a:off x="12547111" y="170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131013</xdr:rowOff>
    </xdr:from>
    <xdr:to>
      <xdr:col>29</xdr:col>
      <xdr:colOff>517525</xdr:colOff>
      <xdr:row>39</xdr:row>
      <xdr:rowOff>98878</xdr:rowOff>
    </xdr:to>
    <xdr:cxnSp macro="">
      <xdr:nvCxnSpPr>
        <xdr:cNvPr id="732" name="直線コネクタ 731"/>
        <xdr:cNvCxnSpPr/>
      </xdr:nvCxnSpPr>
      <xdr:spPr>
        <a:xfrm>
          <a:off x="19545300" y="6646113"/>
          <a:ext cx="889000" cy="13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125984</xdr:rowOff>
    </xdr:from>
    <xdr:to>
      <xdr:col>28</xdr:col>
      <xdr:colOff>314325</xdr:colOff>
      <xdr:row>38</xdr:row>
      <xdr:rowOff>131013</xdr:rowOff>
    </xdr:to>
    <xdr:cxnSp macro="">
      <xdr:nvCxnSpPr>
        <xdr:cNvPr id="735" name="直線コネクタ 734"/>
        <xdr:cNvCxnSpPr/>
      </xdr:nvCxnSpPr>
      <xdr:spPr>
        <a:xfrm>
          <a:off x="18656300" y="664108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7" name="テキスト ボックス 736"/>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80213</xdr:rowOff>
    </xdr:from>
    <xdr:to>
      <xdr:col>28</xdr:col>
      <xdr:colOff>365125</xdr:colOff>
      <xdr:row>39</xdr:row>
      <xdr:rowOff>10363</xdr:rowOff>
    </xdr:to>
    <xdr:sp macro="" textlink="">
      <xdr:nvSpPr>
        <xdr:cNvPr id="751" name="円/楕円 750"/>
        <xdr:cNvSpPr/>
      </xdr:nvSpPr>
      <xdr:spPr>
        <a:xfrm>
          <a:off x="19494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26890</xdr:rowOff>
    </xdr:from>
    <xdr:ext cx="469744" cy="259045"/>
    <xdr:sp macro="" textlink="">
      <xdr:nvSpPr>
        <xdr:cNvPr id="752" name="テキスト ボックス 751"/>
        <xdr:cNvSpPr txBox="1"/>
      </xdr:nvSpPr>
      <xdr:spPr>
        <a:xfrm>
          <a:off x="19310427"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3" name="円/楕円 752"/>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21861</xdr:rowOff>
    </xdr:from>
    <xdr:ext cx="469744" cy="259045"/>
    <xdr:sp macro="" textlink="">
      <xdr:nvSpPr>
        <xdr:cNvPr id="754" name="テキスト ボックス 753"/>
        <xdr:cNvSpPr txBox="1"/>
      </xdr:nvSpPr>
      <xdr:spPr>
        <a:xfrm>
          <a:off x="18421427"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66418</xdr:rowOff>
    </xdr:from>
    <xdr:to>
      <xdr:col>32</xdr:col>
      <xdr:colOff>187325</xdr:colOff>
      <xdr:row>59</xdr:row>
      <xdr:rowOff>66450</xdr:rowOff>
    </xdr:to>
    <xdr:cxnSp macro="">
      <xdr:nvCxnSpPr>
        <xdr:cNvPr id="785" name="直線コネクタ 784"/>
        <xdr:cNvCxnSpPr/>
      </xdr:nvCxnSpPr>
      <xdr:spPr>
        <a:xfrm>
          <a:off x="21323300" y="10181968"/>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66352</xdr:rowOff>
    </xdr:from>
    <xdr:to>
      <xdr:col>31</xdr:col>
      <xdr:colOff>34925</xdr:colOff>
      <xdr:row>59</xdr:row>
      <xdr:rowOff>66418</xdr:rowOff>
    </xdr:to>
    <xdr:cxnSp macro="">
      <xdr:nvCxnSpPr>
        <xdr:cNvPr id="788" name="直線コネクタ 787"/>
        <xdr:cNvCxnSpPr/>
      </xdr:nvCxnSpPr>
      <xdr:spPr>
        <a:xfrm>
          <a:off x="20434300" y="10181902"/>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58874</xdr:rowOff>
    </xdr:from>
    <xdr:to>
      <xdr:col>29</xdr:col>
      <xdr:colOff>517525</xdr:colOff>
      <xdr:row>59</xdr:row>
      <xdr:rowOff>66352</xdr:rowOff>
    </xdr:to>
    <xdr:cxnSp macro="">
      <xdr:nvCxnSpPr>
        <xdr:cNvPr id="791" name="直線コネクタ 790"/>
        <xdr:cNvCxnSpPr/>
      </xdr:nvCxnSpPr>
      <xdr:spPr>
        <a:xfrm>
          <a:off x="19545300" y="10174424"/>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58808</xdr:rowOff>
    </xdr:from>
    <xdr:to>
      <xdr:col>28</xdr:col>
      <xdr:colOff>314325</xdr:colOff>
      <xdr:row>59</xdr:row>
      <xdr:rowOff>58874</xdr:rowOff>
    </xdr:to>
    <xdr:cxnSp macro="">
      <xdr:nvCxnSpPr>
        <xdr:cNvPr id="794" name="直線コネクタ 793"/>
        <xdr:cNvCxnSpPr/>
      </xdr:nvCxnSpPr>
      <xdr:spPr>
        <a:xfrm>
          <a:off x="18656300" y="1017435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15650</xdr:rowOff>
    </xdr:from>
    <xdr:to>
      <xdr:col>32</xdr:col>
      <xdr:colOff>238125</xdr:colOff>
      <xdr:row>59</xdr:row>
      <xdr:rowOff>117250</xdr:rowOff>
    </xdr:to>
    <xdr:sp macro="" textlink="">
      <xdr:nvSpPr>
        <xdr:cNvPr id="804" name="円/楕円 803"/>
        <xdr:cNvSpPr/>
      </xdr:nvSpPr>
      <xdr:spPr>
        <a:xfrm>
          <a:off x="22110700" y="101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102027</xdr:rowOff>
    </xdr:from>
    <xdr:ext cx="378565" cy="259045"/>
    <xdr:sp macro="" textlink="">
      <xdr:nvSpPr>
        <xdr:cNvPr id="805" name="貸付金該当値テキスト"/>
        <xdr:cNvSpPr txBox="1"/>
      </xdr:nvSpPr>
      <xdr:spPr>
        <a:xfrm>
          <a:off x="22212300" y="10046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15618</xdr:rowOff>
    </xdr:from>
    <xdr:to>
      <xdr:col>31</xdr:col>
      <xdr:colOff>85725</xdr:colOff>
      <xdr:row>59</xdr:row>
      <xdr:rowOff>117218</xdr:rowOff>
    </xdr:to>
    <xdr:sp macro="" textlink="">
      <xdr:nvSpPr>
        <xdr:cNvPr id="806" name="円/楕円 805"/>
        <xdr:cNvSpPr/>
      </xdr:nvSpPr>
      <xdr:spPr>
        <a:xfrm>
          <a:off x="21272500" y="101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108345</xdr:rowOff>
    </xdr:from>
    <xdr:ext cx="378565" cy="259045"/>
    <xdr:sp macro="" textlink="">
      <xdr:nvSpPr>
        <xdr:cNvPr id="807" name="テキスト ボックス 806"/>
        <xdr:cNvSpPr txBox="1"/>
      </xdr:nvSpPr>
      <xdr:spPr>
        <a:xfrm>
          <a:off x="21134017" y="10223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15552</xdr:rowOff>
    </xdr:from>
    <xdr:to>
      <xdr:col>29</xdr:col>
      <xdr:colOff>568325</xdr:colOff>
      <xdr:row>59</xdr:row>
      <xdr:rowOff>117152</xdr:rowOff>
    </xdr:to>
    <xdr:sp macro="" textlink="">
      <xdr:nvSpPr>
        <xdr:cNvPr id="808" name="円/楕円 807"/>
        <xdr:cNvSpPr/>
      </xdr:nvSpPr>
      <xdr:spPr>
        <a:xfrm>
          <a:off x="20383500" y="101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108279</xdr:rowOff>
    </xdr:from>
    <xdr:ext cx="378565" cy="259045"/>
    <xdr:sp macro="" textlink="">
      <xdr:nvSpPr>
        <xdr:cNvPr id="809" name="テキスト ボックス 808"/>
        <xdr:cNvSpPr txBox="1"/>
      </xdr:nvSpPr>
      <xdr:spPr>
        <a:xfrm>
          <a:off x="20245017" y="102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8074</xdr:rowOff>
    </xdr:from>
    <xdr:to>
      <xdr:col>28</xdr:col>
      <xdr:colOff>365125</xdr:colOff>
      <xdr:row>59</xdr:row>
      <xdr:rowOff>109674</xdr:rowOff>
    </xdr:to>
    <xdr:sp macro="" textlink="">
      <xdr:nvSpPr>
        <xdr:cNvPr id="810" name="円/楕円 809"/>
        <xdr:cNvSpPr/>
      </xdr:nvSpPr>
      <xdr:spPr>
        <a:xfrm>
          <a:off x="19494500" y="101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100801</xdr:rowOff>
    </xdr:from>
    <xdr:ext cx="469744" cy="259045"/>
    <xdr:sp macro="" textlink="">
      <xdr:nvSpPr>
        <xdr:cNvPr id="811" name="テキスト ボックス 810"/>
        <xdr:cNvSpPr txBox="1"/>
      </xdr:nvSpPr>
      <xdr:spPr>
        <a:xfrm>
          <a:off x="19310427" y="1021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8008</xdr:rowOff>
    </xdr:from>
    <xdr:to>
      <xdr:col>27</xdr:col>
      <xdr:colOff>161925</xdr:colOff>
      <xdr:row>59</xdr:row>
      <xdr:rowOff>109608</xdr:rowOff>
    </xdr:to>
    <xdr:sp macro="" textlink="">
      <xdr:nvSpPr>
        <xdr:cNvPr id="812" name="円/楕円 811"/>
        <xdr:cNvSpPr/>
      </xdr:nvSpPr>
      <xdr:spPr>
        <a:xfrm>
          <a:off x="18605500" y="101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100735</xdr:rowOff>
    </xdr:from>
    <xdr:ext cx="469744" cy="259045"/>
    <xdr:sp macro="" textlink="">
      <xdr:nvSpPr>
        <xdr:cNvPr id="813" name="テキスト ボックス 812"/>
        <xdr:cNvSpPr txBox="1"/>
      </xdr:nvSpPr>
      <xdr:spPr>
        <a:xfrm>
          <a:off x="18421427" y="102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111049</xdr:rowOff>
    </xdr:from>
    <xdr:to>
      <xdr:col>32</xdr:col>
      <xdr:colOff>187325</xdr:colOff>
      <xdr:row>77</xdr:row>
      <xdr:rowOff>48527</xdr:rowOff>
    </xdr:to>
    <xdr:cxnSp macro="">
      <xdr:nvCxnSpPr>
        <xdr:cNvPr id="843" name="直線コネクタ 842"/>
        <xdr:cNvCxnSpPr/>
      </xdr:nvCxnSpPr>
      <xdr:spPr>
        <a:xfrm flipV="1">
          <a:off x="21323300" y="13141249"/>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48527</xdr:rowOff>
    </xdr:from>
    <xdr:to>
      <xdr:col>31</xdr:col>
      <xdr:colOff>34925</xdr:colOff>
      <xdr:row>77</xdr:row>
      <xdr:rowOff>93866</xdr:rowOff>
    </xdr:to>
    <xdr:cxnSp macro="">
      <xdr:nvCxnSpPr>
        <xdr:cNvPr id="846" name="直線コネクタ 845"/>
        <xdr:cNvCxnSpPr/>
      </xdr:nvCxnSpPr>
      <xdr:spPr>
        <a:xfrm flipV="1">
          <a:off x="20434300" y="1325017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93866</xdr:rowOff>
    </xdr:from>
    <xdr:to>
      <xdr:col>29</xdr:col>
      <xdr:colOff>517525</xdr:colOff>
      <xdr:row>77</xdr:row>
      <xdr:rowOff>113201</xdr:rowOff>
    </xdr:to>
    <xdr:cxnSp macro="">
      <xdr:nvCxnSpPr>
        <xdr:cNvPr id="849" name="直線コネクタ 848"/>
        <xdr:cNvCxnSpPr/>
      </xdr:nvCxnSpPr>
      <xdr:spPr>
        <a:xfrm flipV="1">
          <a:off x="19545300" y="13295516"/>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113201</xdr:rowOff>
    </xdr:from>
    <xdr:to>
      <xdr:col>28</xdr:col>
      <xdr:colOff>314325</xdr:colOff>
      <xdr:row>77</xdr:row>
      <xdr:rowOff>132917</xdr:rowOff>
    </xdr:to>
    <xdr:cxnSp macro="">
      <xdr:nvCxnSpPr>
        <xdr:cNvPr id="852" name="直線コネクタ 851"/>
        <xdr:cNvCxnSpPr/>
      </xdr:nvCxnSpPr>
      <xdr:spPr>
        <a:xfrm flipV="1">
          <a:off x="18656300" y="13314851"/>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60249</xdr:rowOff>
    </xdr:from>
    <xdr:to>
      <xdr:col>32</xdr:col>
      <xdr:colOff>238125</xdr:colOff>
      <xdr:row>76</xdr:row>
      <xdr:rowOff>161849</xdr:rowOff>
    </xdr:to>
    <xdr:sp macro="" textlink="">
      <xdr:nvSpPr>
        <xdr:cNvPr id="862" name="円/楕円 861"/>
        <xdr:cNvSpPr/>
      </xdr:nvSpPr>
      <xdr:spPr>
        <a:xfrm>
          <a:off x="221107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83126</xdr:rowOff>
    </xdr:from>
    <xdr:ext cx="534377" cy="259045"/>
    <xdr:sp macro="" textlink="">
      <xdr:nvSpPr>
        <xdr:cNvPr id="863" name="繰出金該当値テキスト"/>
        <xdr:cNvSpPr txBox="1"/>
      </xdr:nvSpPr>
      <xdr:spPr>
        <a:xfrm>
          <a:off x="22212300" y="129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169177</xdr:rowOff>
    </xdr:from>
    <xdr:to>
      <xdr:col>31</xdr:col>
      <xdr:colOff>85725</xdr:colOff>
      <xdr:row>77</xdr:row>
      <xdr:rowOff>99327</xdr:rowOff>
    </xdr:to>
    <xdr:sp macro="" textlink="">
      <xdr:nvSpPr>
        <xdr:cNvPr id="864" name="円/楕円 863"/>
        <xdr:cNvSpPr/>
      </xdr:nvSpPr>
      <xdr:spPr>
        <a:xfrm>
          <a:off x="21272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90454</xdr:rowOff>
    </xdr:from>
    <xdr:ext cx="534377" cy="259045"/>
    <xdr:sp macro="" textlink="">
      <xdr:nvSpPr>
        <xdr:cNvPr id="865" name="テキスト ボックス 864"/>
        <xdr:cNvSpPr txBox="1"/>
      </xdr:nvSpPr>
      <xdr:spPr>
        <a:xfrm>
          <a:off x="21056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43066</xdr:rowOff>
    </xdr:from>
    <xdr:to>
      <xdr:col>29</xdr:col>
      <xdr:colOff>568325</xdr:colOff>
      <xdr:row>77</xdr:row>
      <xdr:rowOff>144666</xdr:rowOff>
    </xdr:to>
    <xdr:sp macro="" textlink="">
      <xdr:nvSpPr>
        <xdr:cNvPr id="866" name="円/楕円 865"/>
        <xdr:cNvSpPr/>
      </xdr:nvSpPr>
      <xdr:spPr>
        <a:xfrm>
          <a:off x="20383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135793</xdr:rowOff>
    </xdr:from>
    <xdr:ext cx="534377" cy="259045"/>
    <xdr:sp macro="" textlink="">
      <xdr:nvSpPr>
        <xdr:cNvPr id="867" name="テキスト ボックス 866"/>
        <xdr:cNvSpPr txBox="1"/>
      </xdr:nvSpPr>
      <xdr:spPr>
        <a:xfrm>
          <a:off x="20167111"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62401</xdr:rowOff>
    </xdr:from>
    <xdr:to>
      <xdr:col>28</xdr:col>
      <xdr:colOff>365125</xdr:colOff>
      <xdr:row>77</xdr:row>
      <xdr:rowOff>164001</xdr:rowOff>
    </xdr:to>
    <xdr:sp macro="" textlink="">
      <xdr:nvSpPr>
        <xdr:cNvPr id="868" name="円/楕円 867"/>
        <xdr:cNvSpPr/>
      </xdr:nvSpPr>
      <xdr:spPr>
        <a:xfrm>
          <a:off x="19494500" y="132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155128</xdr:rowOff>
    </xdr:from>
    <xdr:ext cx="534377" cy="259045"/>
    <xdr:sp macro="" textlink="">
      <xdr:nvSpPr>
        <xdr:cNvPr id="869" name="テキスト ボックス 868"/>
        <xdr:cNvSpPr txBox="1"/>
      </xdr:nvSpPr>
      <xdr:spPr>
        <a:xfrm>
          <a:off x="19278111" y="133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82117</xdr:rowOff>
    </xdr:from>
    <xdr:to>
      <xdr:col>27</xdr:col>
      <xdr:colOff>161925</xdr:colOff>
      <xdr:row>78</xdr:row>
      <xdr:rowOff>12267</xdr:rowOff>
    </xdr:to>
    <xdr:sp macro="" textlink="">
      <xdr:nvSpPr>
        <xdr:cNvPr id="870" name="円/楕円 869"/>
        <xdr:cNvSpPr/>
      </xdr:nvSpPr>
      <xdr:spPr>
        <a:xfrm>
          <a:off x="18605500" y="1328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3394</xdr:rowOff>
    </xdr:from>
    <xdr:ext cx="534377" cy="259045"/>
    <xdr:sp macro="" textlink="">
      <xdr:nvSpPr>
        <xdr:cNvPr id="871" name="テキスト ボックス 870"/>
        <xdr:cNvSpPr txBox="1"/>
      </xdr:nvSpPr>
      <xdr:spPr>
        <a:xfrm>
          <a:off x="18389111" y="133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ラスパイレス指数が全国市平均及び類似団体の中でも依然として最低水準で推移しているのに加え、定員適正化計画に基づき適正な人員配置を行っていることが、住民一人あたりのコストを抑制できている要因と言える。一方で、新庁舎整備や新学校給食センター整備などの大型事業が計画されていることもあり、インフラの老朽化対策や基盤整備、それに関連する市債の発行を抑制していることから、普通建設事業費と公債費では全国平均を大きく下回る結果となっており、普通建設事業全体の遅れを解消することが課題となっている。また、市民病院の経営改善を目的とした基準外支出の影響から補助費等が、また社会保障費の増加に伴い特別会計（国民健康保険特別会計、介護保険事業特別会計、後期高齢者医療特別会計）への繰出金がそれぞれ大きく影響したことにより、全国平均を上回っていることから、経費を抑制するための事業分析、評価、選択及び集中などを継続的に進めていく必要がある。</a:t>
          </a:r>
          <a:endParaRPr kumimoji="1" lang="en-US" altLang="ja-JP" sz="1300">
            <a:latin typeface="ＭＳ Ｐゴシック"/>
          </a:endParaRPr>
        </a:p>
        <a:p>
          <a:r>
            <a:rPr kumimoji="1" lang="ja-JP" altLang="en-US" sz="1300">
              <a:latin typeface="ＭＳ Ｐゴシック"/>
            </a:rPr>
            <a:t>　このほかの経費においては、全国平均を下回っており、類似団体平均と比較しても下回っていることから、現時点では総体的に健全な財政運営ができているが、大型事業を控え、財政状況の悪化が予想されることから、事務事業評価による事業のスクラップアンドビルド、公共施設最適化の推進、自主財源確保の強化によりいっそう努め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64915</xdr:rowOff>
    </xdr:from>
    <xdr:to>
      <xdr:col>6</xdr:col>
      <xdr:colOff>511175</xdr:colOff>
      <xdr:row>38</xdr:row>
      <xdr:rowOff>119126</xdr:rowOff>
    </xdr:to>
    <xdr:cxnSp macro="">
      <xdr:nvCxnSpPr>
        <xdr:cNvPr id="63" name="直線コネクタ 62"/>
        <xdr:cNvCxnSpPr/>
      </xdr:nvCxnSpPr>
      <xdr:spPr>
        <a:xfrm>
          <a:off x="3797300" y="6580015"/>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61650</xdr:rowOff>
    </xdr:from>
    <xdr:to>
      <xdr:col>5</xdr:col>
      <xdr:colOff>358775</xdr:colOff>
      <xdr:row>38</xdr:row>
      <xdr:rowOff>64915</xdr:rowOff>
    </xdr:to>
    <xdr:cxnSp macro="">
      <xdr:nvCxnSpPr>
        <xdr:cNvPr id="66" name="直線コネクタ 65"/>
        <xdr:cNvCxnSpPr/>
      </xdr:nvCxnSpPr>
      <xdr:spPr>
        <a:xfrm>
          <a:off x="2908300" y="657675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61650</xdr:rowOff>
    </xdr:from>
    <xdr:to>
      <xdr:col>4</xdr:col>
      <xdr:colOff>155575</xdr:colOff>
      <xdr:row>38</xdr:row>
      <xdr:rowOff>62792</xdr:rowOff>
    </xdr:to>
    <xdr:cxnSp macro="">
      <xdr:nvCxnSpPr>
        <xdr:cNvPr id="69" name="直線コネクタ 68"/>
        <xdr:cNvCxnSpPr/>
      </xdr:nvCxnSpPr>
      <xdr:spPr>
        <a:xfrm flipV="1">
          <a:off x="2019300" y="657675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54791</xdr:rowOff>
    </xdr:from>
    <xdr:to>
      <xdr:col>2</xdr:col>
      <xdr:colOff>638175</xdr:colOff>
      <xdr:row>38</xdr:row>
      <xdr:rowOff>62792</xdr:rowOff>
    </xdr:to>
    <xdr:cxnSp macro="">
      <xdr:nvCxnSpPr>
        <xdr:cNvPr id="72" name="直線コネクタ 71"/>
        <xdr:cNvCxnSpPr/>
      </xdr:nvCxnSpPr>
      <xdr:spPr>
        <a:xfrm>
          <a:off x="1130300" y="65698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68326</xdr:rowOff>
    </xdr:from>
    <xdr:to>
      <xdr:col>6</xdr:col>
      <xdr:colOff>561975</xdr:colOff>
      <xdr:row>38</xdr:row>
      <xdr:rowOff>169926</xdr:rowOff>
    </xdr:to>
    <xdr:sp macro="" textlink="">
      <xdr:nvSpPr>
        <xdr:cNvPr id="82" name="円/楕円 81"/>
        <xdr:cNvSpPr/>
      </xdr:nvSpPr>
      <xdr:spPr>
        <a:xfrm>
          <a:off x="4584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46753</xdr:rowOff>
    </xdr:from>
    <xdr:ext cx="469744" cy="259045"/>
    <xdr:sp macro="" textlink="">
      <xdr:nvSpPr>
        <xdr:cNvPr id="83" name="議会費該当値テキスト"/>
        <xdr:cNvSpPr txBox="1"/>
      </xdr:nvSpPr>
      <xdr:spPr>
        <a:xfrm>
          <a:off x="4686300"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14115</xdr:rowOff>
    </xdr:from>
    <xdr:to>
      <xdr:col>5</xdr:col>
      <xdr:colOff>409575</xdr:colOff>
      <xdr:row>38</xdr:row>
      <xdr:rowOff>115715</xdr:rowOff>
    </xdr:to>
    <xdr:sp macro="" textlink="">
      <xdr:nvSpPr>
        <xdr:cNvPr id="84" name="円/楕円 83"/>
        <xdr:cNvSpPr/>
      </xdr:nvSpPr>
      <xdr:spPr>
        <a:xfrm>
          <a:off x="3746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106842</xdr:rowOff>
    </xdr:from>
    <xdr:ext cx="469744" cy="259045"/>
    <xdr:sp macro="" textlink="">
      <xdr:nvSpPr>
        <xdr:cNvPr id="85" name="テキスト ボックス 84"/>
        <xdr:cNvSpPr txBox="1"/>
      </xdr:nvSpPr>
      <xdr:spPr>
        <a:xfrm>
          <a:off x="3562427"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10850</xdr:rowOff>
    </xdr:from>
    <xdr:to>
      <xdr:col>4</xdr:col>
      <xdr:colOff>206375</xdr:colOff>
      <xdr:row>38</xdr:row>
      <xdr:rowOff>112450</xdr:rowOff>
    </xdr:to>
    <xdr:sp macro="" textlink="">
      <xdr:nvSpPr>
        <xdr:cNvPr id="86" name="円/楕円 85"/>
        <xdr:cNvSpPr/>
      </xdr:nvSpPr>
      <xdr:spPr>
        <a:xfrm>
          <a:off x="2857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103577</xdr:rowOff>
    </xdr:from>
    <xdr:ext cx="469744" cy="259045"/>
    <xdr:sp macro="" textlink="">
      <xdr:nvSpPr>
        <xdr:cNvPr id="87" name="テキスト ボックス 86"/>
        <xdr:cNvSpPr txBox="1"/>
      </xdr:nvSpPr>
      <xdr:spPr>
        <a:xfrm>
          <a:off x="2673427" y="661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11992</xdr:rowOff>
    </xdr:from>
    <xdr:to>
      <xdr:col>3</xdr:col>
      <xdr:colOff>3175</xdr:colOff>
      <xdr:row>38</xdr:row>
      <xdr:rowOff>113592</xdr:rowOff>
    </xdr:to>
    <xdr:sp macro="" textlink="">
      <xdr:nvSpPr>
        <xdr:cNvPr id="88" name="円/楕円 87"/>
        <xdr:cNvSpPr/>
      </xdr:nvSpPr>
      <xdr:spPr>
        <a:xfrm>
          <a:off x="1968500" y="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104719</xdr:rowOff>
    </xdr:from>
    <xdr:ext cx="469744" cy="259045"/>
    <xdr:sp macro="" textlink="">
      <xdr:nvSpPr>
        <xdr:cNvPr id="89" name="テキスト ボックス 88"/>
        <xdr:cNvSpPr txBox="1"/>
      </xdr:nvSpPr>
      <xdr:spPr>
        <a:xfrm>
          <a:off x="1784427" y="66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3991</xdr:rowOff>
    </xdr:from>
    <xdr:to>
      <xdr:col>1</xdr:col>
      <xdr:colOff>485775</xdr:colOff>
      <xdr:row>38</xdr:row>
      <xdr:rowOff>105591</xdr:rowOff>
    </xdr:to>
    <xdr:sp macro="" textlink="">
      <xdr:nvSpPr>
        <xdr:cNvPr id="90" name="円/楕円 89"/>
        <xdr:cNvSpPr/>
      </xdr:nvSpPr>
      <xdr:spPr>
        <a:xfrm>
          <a:off x="1079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96718</xdr:rowOff>
    </xdr:from>
    <xdr:ext cx="469744" cy="259045"/>
    <xdr:sp macro="" textlink="">
      <xdr:nvSpPr>
        <xdr:cNvPr id="91" name="テキスト ボックス 90"/>
        <xdr:cNvSpPr txBox="1"/>
      </xdr:nvSpPr>
      <xdr:spPr>
        <a:xfrm>
          <a:off x="895427" y="66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146140</xdr:rowOff>
    </xdr:from>
    <xdr:to>
      <xdr:col>6</xdr:col>
      <xdr:colOff>511175</xdr:colOff>
      <xdr:row>58</xdr:row>
      <xdr:rowOff>159033</xdr:rowOff>
    </xdr:to>
    <xdr:cxnSp macro="">
      <xdr:nvCxnSpPr>
        <xdr:cNvPr id="122" name="直線コネクタ 121"/>
        <xdr:cNvCxnSpPr/>
      </xdr:nvCxnSpPr>
      <xdr:spPr>
        <a:xfrm flipV="1">
          <a:off x="3797300" y="10090240"/>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154984</xdr:rowOff>
    </xdr:from>
    <xdr:to>
      <xdr:col>5</xdr:col>
      <xdr:colOff>358775</xdr:colOff>
      <xdr:row>58</xdr:row>
      <xdr:rowOff>159033</xdr:rowOff>
    </xdr:to>
    <xdr:cxnSp macro="">
      <xdr:nvCxnSpPr>
        <xdr:cNvPr id="125" name="直線コネクタ 124"/>
        <xdr:cNvCxnSpPr/>
      </xdr:nvCxnSpPr>
      <xdr:spPr>
        <a:xfrm>
          <a:off x="2908300" y="10099084"/>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154984</xdr:rowOff>
    </xdr:from>
    <xdr:to>
      <xdr:col>4</xdr:col>
      <xdr:colOff>155575</xdr:colOff>
      <xdr:row>58</xdr:row>
      <xdr:rowOff>160643</xdr:rowOff>
    </xdr:to>
    <xdr:cxnSp macro="">
      <xdr:nvCxnSpPr>
        <xdr:cNvPr id="128" name="直線コネクタ 127"/>
        <xdr:cNvCxnSpPr/>
      </xdr:nvCxnSpPr>
      <xdr:spPr>
        <a:xfrm flipV="1">
          <a:off x="2019300" y="10099084"/>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160643</xdr:rowOff>
    </xdr:from>
    <xdr:to>
      <xdr:col>2</xdr:col>
      <xdr:colOff>638175</xdr:colOff>
      <xdr:row>59</xdr:row>
      <xdr:rowOff>17546</xdr:rowOff>
    </xdr:to>
    <xdr:cxnSp macro="">
      <xdr:nvCxnSpPr>
        <xdr:cNvPr id="131" name="直線コネクタ 130"/>
        <xdr:cNvCxnSpPr/>
      </xdr:nvCxnSpPr>
      <xdr:spPr>
        <a:xfrm flipV="1">
          <a:off x="1130300" y="10104743"/>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95340</xdr:rowOff>
    </xdr:from>
    <xdr:to>
      <xdr:col>6</xdr:col>
      <xdr:colOff>561975</xdr:colOff>
      <xdr:row>59</xdr:row>
      <xdr:rowOff>25490</xdr:rowOff>
    </xdr:to>
    <xdr:sp macro="" textlink="">
      <xdr:nvSpPr>
        <xdr:cNvPr id="141" name="円/楕円 140"/>
        <xdr:cNvSpPr/>
      </xdr:nvSpPr>
      <xdr:spPr>
        <a:xfrm>
          <a:off x="4584700" y="100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10267</xdr:rowOff>
    </xdr:from>
    <xdr:ext cx="534377" cy="259045"/>
    <xdr:sp macro="" textlink="">
      <xdr:nvSpPr>
        <xdr:cNvPr id="142" name="総務費該当値テキスト"/>
        <xdr:cNvSpPr txBox="1"/>
      </xdr:nvSpPr>
      <xdr:spPr>
        <a:xfrm>
          <a:off x="4686300" y="99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108233</xdr:rowOff>
    </xdr:from>
    <xdr:to>
      <xdr:col>5</xdr:col>
      <xdr:colOff>409575</xdr:colOff>
      <xdr:row>59</xdr:row>
      <xdr:rowOff>38383</xdr:rowOff>
    </xdr:to>
    <xdr:sp macro="" textlink="">
      <xdr:nvSpPr>
        <xdr:cNvPr id="143" name="円/楕円 142"/>
        <xdr:cNvSpPr/>
      </xdr:nvSpPr>
      <xdr:spPr>
        <a:xfrm>
          <a:off x="3746500" y="100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29510</xdr:rowOff>
    </xdr:from>
    <xdr:ext cx="534377" cy="259045"/>
    <xdr:sp macro="" textlink="">
      <xdr:nvSpPr>
        <xdr:cNvPr id="144" name="テキスト ボックス 143"/>
        <xdr:cNvSpPr txBox="1"/>
      </xdr:nvSpPr>
      <xdr:spPr>
        <a:xfrm>
          <a:off x="3530111" y="101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104184</xdr:rowOff>
    </xdr:from>
    <xdr:to>
      <xdr:col>4</xdr:col>
      <xdr:colOff>206375</xdr:colOff>
      <xdr:row>59</xdr:row>
      <xdr:rowOff>34334</xdr:rowOff>
    </xdr:to>
    <xdr:sp macro="" textlink="">
      <xdr:nvSpPr>
        <xdr:cNvPr id="145" name="円/楕円 144"/>
        <xdr:cNvSpPr/>
      </xdr:nvSpPr>
      <xdr:spPr>
        <a:xfrm>
          <a:off x="2857500" y="10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25461</xdr:rowOff>
    </xdr:from>
    <xdr:ext cx="534377" cy="259045"/>
    <xdr:sp macro="" textlink="">
      <xdr:nvSpPr>
        <xdr:cNvPr id="146" name="テキスト ボックス 145"/>
        <xdr:cNvSpPr txBox="1"/>
      </xdr:nvSpPr>
      <xdr:spPr>
        <a:xfrm>
          <a:off x="2641111" y="101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109843</xdr:rowOff>
    </xdr:from>
    <xdr:to>
      <xdr:col>3</xdr:col>
      <xdr:colOff>3175</xdr:colOff>
      <xdr:row>59</xdr:row>
      <xdr:rowOff>39993</xdr:rowOff>
    </xdr:to>
    <xdr:sp macro="" textlink="">
      <xdr:nvSpPr>
        <xdr:cNvPr id="147" name="円/楕円 146"/>
        <xdr:cNvSpPr/>
      </xdr:nvSpPr>
      <xdr:spPr>
        <a:xfrm>
          <a:off x="1968500" y="100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31120</xdr:rowOff>
    </xdr:from>
    <xdr:ext cx="534377" cy="259045"/>
    <xdr:sp macro="" textlink="">
      <xdr:nvSpPr>
        <xdr:cNvPr id="148" name="テキスト ボックス 147"/>
        <xdr:cNvSpPr txBox="1"/>
      </xdr:nvSpPr>
      <xdr:spPr>
        <a:xfrm>
          <a:off x="1752111" y="101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138196</xdr:rowOff>
    </xdr:from>
    <xdr:to>
      <xdr:col>1</xdr:col>
      <xdr:colOff>485775</xdr:colOff>
      <xdr:row>59</xdr:row>
      <xdr:rowOff>68346</xdr:rowOff>
    </xdr:to>
    <xdr:sp macro="" textlink="">
      <xdr:nvSpPr>
        <xdr:cNvPr id="149" name="円/楕円 148"/>
        <xdr:cNvSpPr/>
      </xdr:nvSpPr>
      <xdr:spPr>
        <a:xfrm>
          <a:off x="1079500" y="100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59473</xdr:rowOff>
    </xdr:from>
    <xdr:ext cx="534377" cy="259045"/>
    <xdr:sp macro="" textlink="">
      <xdr:nvSpPr>
        <xdr:cNvPr id="150" name="テキスト ボックス 149"/>
        <xdr:cNvSpPr txBox="1"/>
      </xdr:nvSpPr>
      <xdr:spPr>
        <a:xfrm>
          <a:off x="863111" y="10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48189</xdr:rowOff>
    </xdr:from>
    <xdr:to>
      <xdr:col>6</xdr:col>
      <xdr:colOff>511175</xdr:colOff>
      <xdr:row>78</xdr:row>
      <xdr:rowOff>64684</xdr:rowOff>
    </xdr:to>
    <xdr:cxnSp macro="">
      <xdr:nvCxnSpPr>
        <xdr:cNvPr id="181" name="直線コネクタ 180"/>
        <xdr:cNvCxnSpPr/>
      </xdr:nvCxnSpPr>
      <xdr:spPr>
        <a:xfrm flipV="1">
          <a:off x="3797300" y="13421289"/>
          <a:ext cx="8382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64684</xdr:rowOff>
    </xdr:from>
    <xdr:to>
      <xdr:col>5</xdr:col>
      <xdr:colOff>358775</xdr:colOff>
      <xdr:row>78</xdr:row>
      <xdr:rowOff>70453</xdr:rowOff>
    </xdr:to>
    <xdr:cxnSp macro="">
      <xdr:nvCxnSpPr>
        <xdr:cNvPr id="184" name="直線コネクタ 183"/>
        <xdr:cNvCxnSpPr/>
      </xdr:nvCxnSpPr>
      <xdr:spPr>
        <a:xfrm flipV="1">
          <a:off x="2908300" y="13437784"/>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70453</xdr:rowOff>
    </xdr:from>
    <xdr:to>
      <xdr:col>4</xdr:col>
      <xdr:colOff>155575</xdr:colOff>
      <xdr:row>78</xdr:row>
      <xdr:rowOff>74411</xdr:rowOff>
    </xdr:to>
    <xdr:cxnSp macro="">
      <xdr:nvCxnSpPr>
        <xdr:cNvPr id="187" name="直線コネクタ 186"/>
        <xdr:cNvCxnSpPr/>
      </xdr:nvCxnSpPr>
      <xdr:spPr>
        <a:xfrm flipV="1">
          <a:off x="2019300" y="13443553"/>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74411</xdr:rowOff>
    </xdr:from>
    <xdr:to>
      <xdr:col>2</xdr:col>
      <xdr:colOff>638175</xdr:colOff>
      <xdr:row>78</xdr:row>
      <xdr:rowOff>86037</xdr:rowOff>
    </xdr:to>
    <xdr:cxnSp macro="">
      <xdr:nvCxnSpPr>
        <xdr:cNvPr id="190" name="直線コネクタ 189"/>
        <xdr:cNvCxnSpPr/>
      </xdr:nvCxnSpPr>
      <xdr:spPr>
        <a:xfrm flipV="1">
          <a:off x="1130300" y="13447511"/>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168839</xdr:rowOff>
    </xdr:from>
    <xdr:to>
      <xdr:col>6</xdr:col>
      <xdr:colOff>561975</xdr:colOff>
      <xdr:row>78</xdr:row>
      <xdr:rowOff>98989</xdr:rowOff>
    </xdr:to>
    <xdr:sp macro="" textlink="">
      <xdr:nvSpPr>
        <xdr:cNvPr id="200" name="円/楕円 199"/>
        <xdr:cNvSpPr/>
      </xdr:nvSpPr>
      <xdr:spPr>
        <a:xfrm>
          <a:off x="4584700" y="133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130452</xdr:rowOff>
    </xdr:from>
    <xdr:ext cx="599010" cy="259045"/>
    <xdr:sp macro="" textlink="">
      <xdr:nvSpPr>
        <xdr:cNvPr id="201" name="民生費該当値テキスト"/>
        <xdr:cNvSpPr txBox="1"/>
      </xdr:nvSpPr>
      <xdr:spPr>
        <a:xfrm>
          <a:off x="4686300" y="1333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13884</xdr:rowOff>
    </xdr:from>
    <xdr:to>
      <xdr:col>5</xdr:col>
      <xdr:colOff>409575</xdr:colOff>
      <xdr:row>78</xdr:row>
      <xdr:rowOff>115484</xdr:rowOff>
    </xdr:to>
    <xdr:sp macro="" textlink="">
      <xdr:nvSpPr>
        <xdr:cNvPr id="202" name="円/楕円 201"/>
        <xdr:cNvSpPr/>
      </xdr:nvSpPr>
      <xdr:spPr>
        <a:xfrm>
          <a:off x="3746500" y="133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106611</xdr:rowOff>
    </xdr:from>
    <xdr:ext cx="599010" cy="259045"/>
    <xdr:sp macro="" textlink="">
      <xdr:nvSpPr>
        <xdr:cNvPr id="203" name="テキスト ボックス 202"/>
        <xdr:cNvSpPr txBox="1"/>
      </xdr:nvSpPr>
      <xdr:spPr>
        <a:xfrm>
          <a:off x="3497794" y="1347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19653</xdr:rowOff>
    </xdr:from>
    <xdr:to>
      <xdr:col>4</xdr:col>
      <xdr:colOff>206375</xdr:colOff>
      <xdr:row>78</xdr:row>
      <xdr:rowOff>121253</xdr:rowOff>
    </xdr:to>
    <xdr:sp macro="" textlink="">
      <xdr:nvSpPr>
        <xdr:cNvPr id="204" name="円/楕円 203"/>
        <xdr:cNvSpPr/>
      </xdr:nvSpPr>
      <xdr:spPr>
        <a:xfrm>
          <a:off x="2857500" y="133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112380</xdr:rowOff>
    </xdr:from>
    <xdr:ext cx="599010" cy="259045"/>
    <xdr:sp macro="" textlink="">
      <xdr:nvSpPr>
        <xdr:cNvPr id="205" name="テキスト ボックス 204"/>
        <xdr:cNvSpPr txBox="1"/>
      </xdr:nvSpPr>
      <xdr:spPr>
        <a:xfrm>
          <a:off x="2608794" y="1348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23611</xdr:rowOff>
    </xdr:from>
    <xdr:to>
      <xdr:col>3</xdr:col>
      <xdr:colOff>3175</xdr:colOff>
      <xdr:row>78</xdr:row>
      <xdr:rowOff>125211</xdr:rowOff>
    </xdr:to>
    <xdr:sp macro="" textlink="">
      <xdr:nvSpPr>
        <xdr:cNvPr id="206" name="円/楕円 205"/>
        <xdr:cNvSpPr/>
      </xdr:nvSpPr>
      <xdr:spPr>
        <a:xfrm>
          <a:off x="1968500" y="133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116338</xdr:rowOff>
    </xdr:from>
    <xdr:ext cx="599010" cy="259045"/>
    <xdr:sp macro="" textlink="">
      <xdr:nvSpPr>
        <xdr:cNvPr id="207" name="テキスト ボックス 206"/>
        <xdr:cNvSpPr txBox="1"/>
      </xdr:nvSpPr>
      <xdr:spPr>
        <a:xfrm>
          <a:off x="1719794" y="134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35237</xdr:rowOff>
    </xdr:from>
    <xdr:to>
      <xdr:col>1</xdr:col>
      <xdr:colOff>485775</xdr:colOff>
      <xdr:row>78</xdr:row>
      <xdr:rowOff>136837</xdr:rowOff>
    </xdr:to>
    <xdr:sp macro="" textlink="">
      <xdr:nvSpPr>
        <xdr:cNvPr id="208" name="円/楕円 207"/>
        <xdr:cNvSpPr/>
      </xdr:nvSpPr>
      <xdr:spPr>
        <a:xfrm>
          <a:off x="1079500" y="134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127964</xdr:rowOff>
    </xdr:from>
    <xdr:ext cx="599010" cy="259045"/>
    <xdr:sp macro="" textlink="">
      <xdr:nvSpPr>
        <xdr:cNvPr id="209" name="テキスト ボックス 208"/>
        <xdr:cNvSpPr txBox="1"/>
      </xdr:nvSpPr>
      <xdr:spPr>
        <a:xfrm>
          <a:off x="830794" y="1350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25591</xdr:rowOff>
    </xdr:from>
    <xdr:to>
      <xdr:col>6</xdr:col>
      <xdr:colOff>511175</xdr:colOff>
      <xdr:row>97</xdr:row>
      <xdr:rowOff>25705</xdr:rowOff>
    </xdr:to>
    <xdr:cxnSp macro="">
      <xdr:nvCxnSpPr>
        <xdr:cNvPr id="239" name="直線コネクタ 238"/>
        <xdr:cNvCxnSpPr/>
      </xdr:nvCxnSpPr>
      <xdr:spPr>
        <a:xfrm>
          <a:off x="3797300" y="16484791"/>
          <a:ext cx="838200" cy="1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25591</xdr:rowOff>
    </xdr:from>
    <xdr:to>
      <xdr:col>5</xdr:col>
      <xdr:colOff>358775</xdr:colOff>
      <xdr:row>97</xdr:row>
      <xdr:rowOff>101028</xdr:rowOff>
    </xdr:to>
    <xdr:cxnSp macro="">
      <xdr:nvCxnSpPr>
        <xdr:cNvPr id="242" name="直線コネクタ 241"/>
        <xdr:cNvCxnSpPr/>
      </xdr:nvCxnSpPr>
      <xdr:spPr>
        <a:xfrm flipV="1">
          <a:off x="2908300" y="16484791"/>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1893</xdr:rowOff>
    </xdr:from>
    <xdr:to>
      <xdr:col>4</xdr:col>
      <xdr:colOff>155575</xdr:colOff>
      <xdr:row>97</xdr:row>
      <xdr:rowOff>101028</xdr:rowOff>
    </xdr:to>
    <xdr:cxnSp macro="">
      <xdr:nvCxnSpPr>
        <xdr:cNvPr id="245" name="直線コネクタ 244"/>
        <xdr:cNvCxnSpPr/>
      </xdr:nvCxnSpPr>
      <xdr:spPr>
        <a:xfrm>
          <a:off x="2019300" y="16632543"/>
          <a:ext cx="889000" cy="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156826</xdr:rowOff>
    </xdr:from>
    <xdr:to>
      <xdr:col>2</xdr:col>
      <xdr:colOff>638175</xdr:colOff>
      <xdr:row>97</xdr:row>
      <xdr:rowOff>1893</xdr:rowOff>
    </xdr:to>
    <xdr:cxnSp macro="">
      <xdr:nvCxnSpPr>
        <xdr:cNvPr id="248" name="直線コネクタ 247"/>
        <xdr:cNvCxnSpPr/>
      </xdr:nvCxnSpPr>
      <xdr:spPr>
        <a:xfrm>
          <a:off x="1130300" y="16616026"/>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146355</xdr:rowOff>
    </xdr:from>
    <xdr:to>
      <xdr:col>6</xdr:col>
      <xdr:colOff>561975</xdr:colOff>
      <xdr:row>97</xdr:row>
      <xdr:rowOff>76505</xdr:rowOff>
    </xdr:to>
    <xdr:sp macro="" textlink="">
      <xdr:nvSpPr>
        <xdr:cNvPr id="258" name="円/楕円 257"/>
        <xdr:cNvSpPr/>
      </xdr:nvSpPr>
      <xdr:spPr>
        <a:xfrm>
          <a:off x="4584700" y="166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169232</xdr:rowOff>
    </xdr:from>
    <xdr:ext cx="534377" cy="259045"/>
    <xdr:sp macro="" textlink="">
      <xdr:nvSpPr>
        <xdr:cNvPr id="259" name="衛生費該当値テキスト"/>
        <xdr:cNvSpPr txBox="1"/>
      </xdr:nvSpPr>
      <xdr:spPr>
        <a:xfrm>
          <a:off x="4686300" y="164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146241</xdr:rowOff>
    </xdr:from>
    <xdr:to>
      <xdr:col>5</xdr:col>
      <xdr:colOff>409575</xdr:colOff>
      <xdr:row>96</xdr:row>
      <xdr:rowOff>76391</xdr:rowOff>
    </xdr:to>
    <xdr:sp macro="" textlink="">
      <xdr:nvSpPr>
        <xdr:cNvPr id="260" name="円/楕円 259"/>
        <xdr:cNvSpPr/>
      </xdr:nvSpPr>
      <xdr:spPr>
        <a:xfrm>
          <a:off x="3746500" y="164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92918</xdr:rowOff>
    </xdr:from>
    <xdr:ext cx="534377" cy="259045"/>
    <xdr:sp macro="" textlink="">
      <xdr:nvSpPr>
        <xdr:cNvPr id="261" name="テキスト ボックス 260"/>
        <xdr:cNvSpPr txBox="1"/>
      </xdr:nvSpPr>
      <xdr:spPr>
        <a:xfrm>
          <a:off x="3530111" y="162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50228</xdr:rowOff>
    </xdr:from>
    <xdr:to>
      <xdr:col>4</xdr:col>
      <xdr:colOff>206375</xdr:colOff>
      <xdr:row>97</xdr:row>
      <xdr:rowOff>151828</xdr:rowOff>
    </xdr:to>
    <xdr:sp macro="" textlink="">
      <xdr:nvSpPr>
        <xdr:cNvPr id="262" name="円/楕円 261"/>
        <xdr:cNvSpPr/>
      </xdr:nvSpPr>
      <xdr:spPr>
        <a:xfrm>
          <a:off x="2857500" y="166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142955</xdr:rowOff>
    </xdr:from>
    <xdr:ext cx="534377" cy="259045"/>
    <xdr:sp macro="" textlink="">
      <xdr:nvSpPr>
        <xdr:cNvPr id="263" name="テキスト ボックス 262"/>
        <xdr:cNvSpPr txBox="1"/>
      </xdr:nvSpPr>
      <xdr:spPr>
        <a:xfrm>
          <a:off x="2641111" y="167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122543</xdr:rowOff>
    </xdr:from>
    <xdr:to>
      <xdr:col>3</xdr:col>
      <xdr:colOff>3175</xdr:colOff>
      <xdr:row>97</xdr:row>
      <xdr:rowOff>52693</xdr:rowOff>
    </xdr:to>
    <xdr:sp macro="" textlink="">
      <xdr:nvSpPr>
        <xdr:cNvPr id="264" name="円/楕円 263"/>
        <xdr:cNvSpPr/>
      </xdr:nvSpPr>
      <xdr:spPr>
        <a:xfrm>
          <a:off x="1968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69220</xdr:rowOff>
    </xdr:from>
    <xdr:ext cx="534377" cy="259045"/>
    <xdr:sp macro="" textlink="">
      <xdr:nvSpPr>
        <xdr:cNvPr id="265" name="テキスト ボックス 264"/>
        <xdr:cNvSpPr txBox="1"/>
      </xdr:nvSpPr>
      <xdr:spPr>
        <a:xfrm>
          <a:off x="1752111" y="163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106026</xdr:rowOff>
    </xdr:from>
    <xdr:to>
      <xdr:col>1</xdr:col>
      <xdr:colOff>485775</xdr:colOff>
      <xdr:row>97</xdr:row>
      <xdr:rowOff>36176</xdr:rowOff>
    </xdr:to>
    <xdr:sp macro="" textlink="">
      <xdr:nvSpPr>
        <xdr:cNvPr id="266" name="円/楕円 265"/>
        <xdr:cNvSpPr/>
      </xdr:nvSpPr>
      <xdr:spPr>
        <a:xfrm>
          <a:off x="1079500" y="165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52703</xdr:rowOff>
    </xdr:from>
    <xdr:ext cx="534377" cy="259045"/>
    <xdr:sp macro="" textlink="">
      <xdr:nvSpPr>
        <xdr:cNvPr id="267" name="テキスト ボックス 266"/>
        <xdr:cNvSpPr txBox="1"/>
      </xdr:nvSpPr>
      <xdr:spPr>
        <a:xfrm>
          <a:off x="863111" y="163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138146</xdr:rowOff>
    </xdr:from>
    <xdr:to>
      <xdr:col>15</xdr:col>
      <xdr:colOff>180975</xdr:colOff>
      <xdr:row>38</xdr:row>
      <xdr:rowOff>139654</xdr:rowOff>
    </xdr:to>
    <xdr:cxnSp macro="">
      <xdr:nvCxnSpPr>
        <xdr:cNvPr id="294" name="直線コネクタ 293"/>
        <xdr:cNvCxnSpPr/>
      </xdr:nvCxnSpPr>
      <xdr:spPr>
        <a:xfrm flipV="1">
          <a:off x="9639300" y="6653246"/>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138557</xdr:rowOff>
    </xdr:from>
    <xdr:to>
      <xdr:col>14</xdr:col>
      <xdr:colOff>28575</xdr:colOff>
      <xdr:row>38</xdr:row>
      <xdr:rowOff>139654</xdr:rowOff>
    </xdr:to>
    <xdr:cxnSp macro="">
      <xdr:nvCxnSpPr>
        <xdr:cNvPr id="297" name="直線コネクタ 296"/>
        <xdr:cNvCxnSpPr/>
      </xdr:nvCxnSpPr>
      <xdr:spPr>
        <a:xfrm>
          <a:off x="8750300" y="665365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133939</xdr:rowOff>
    </xdr:from>
    <xdr:to>
      <xdr:col>12</xdr:col>
      <xdr:colOff>511175</xdr:colOff>
      <xdr:row>38</xdr:row>
      <xdr:rowOff>138557</xdr:rowOff>
    </xdr:to>
    <xdr:cxnSp macro="">
      <xdr:nvCxnSpPr>
        <xdr:cNvPr id="300" name="直線コネクタ 299"/>
        <xdr:cNvCxnSpPr/>
      </xdr:nvCxnSpPr>
      <xdr:spPr>
        <a:xfrm>
          <a:off x="7861300" y="664903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121824</xdr:rowOff>
    </xdr:from>
    <xdr:to>
      <xdr:col>11</xdr:col>
      <xdr:colOff>307975</xdr:colOff>
      <xdr:row>38</xdr:row>
      <xdr:rowOff>133939</xdr:rowOff>
    </xdr:to>
    <xdr:cxnSp macro="">
      <xdr:nvCxnSpPr>
        <xdr:cNvPr id="303" name="直線コネクタ 302"/>
        <xdr:cNvCxnSpPr/>
      </xdr:nvCxnSpPr>
      <xdr:spPr>
        <a:xfrm>
          <a:off x="6972300" y="663692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87346</xdr:rowOff>
    </xdr:from>
    <xdr:to>
      <xdr:col>15</xdr:col>
      <xdr:colOff>231775</xdr:colOff>
      <xdr:row>39</xdr:row>
      <xdr:rowOff>17496</xdr:rowOff>
    </xdr:to>
    <xdr:sp macro="" textlink="">
      <xdr:nvSpPr>
        <xdr:cNvPr id="313" name="円/楕円 312"/>
        <xdr:cNvSpPr/>
      </xdr:nvSpPr>
      <xdr:spPr>
        <a:xfrm>
          <a:off x="104267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2273</xdr:rowOff>
    </xdr:from>
    <xdr:ext cx="313932" cy="259045"/>
    <xdr:sp macro="" textlink="">
      <xdr:nvSpPr>
        <xdr:cNvPr id="314" name="労働費該当値テキスト"/>
        <xdr:cNvSpPr txBox="1"/>
      </xdr:nvSpPr>
      <xdr:spPr>
        <a:xfrm>
          <a:off x="10528300" y="65173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88854</xdr:rowOff>
    </xdr:from>
    <xdr:to>
      <xdr:col>14</xdr:col>
      <xdr:colOff>79375</xdr:colOff>
      <xdr:row>39</xdr:row>
      <xdr:rowOff>19004</xdr:rowOff>
    </xdr:to>
    <xdr:sp macro="" textlink="">
      <xdr:nvSpPr>
        <xdr:cNvPr id="315" name="円/楕円 314"/>
        <xdr:cNvSpPr/>
      </xdr:nvSpPr>
      <xdr:spPr>
        <a:xfrm>
          <a:off x="9588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10131</xdr:rowOff>
    </xdr:from>
    <xdr:ext cx="249299" cy="259045"/>
    <xdr:sp macro="" textlink="">
      <xdr:nvSpPr>
        <xdr:cNvPr id="316" name="テキスト ボックス 315"/>
        <xdr:cNvSpPr txBox="1"/>
      </xdr:nvSpPr>
      <xdr:spPr>
        <a:xfrm>
          <a:off x="9514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87757</xdr:rowOff>
    </xdr:from>
    <xdr:to>
      <xdr:col>12</xdr:col>
      <xdr:colOff>561975</xdr:colOff>
      <xdr:row>39</xdr:row>
      <xdr:rowOff>17907</xdr:rowOff>
    </xdr:to>
    <xdr:sp macro="" textlink="">
      <xdr:nvSpPr>
        <xdr:cNvPr id="317" name="円/楕円 316"/>
        <xdr:cNvSpPr/>
      </xdr:nvSpPr>
      <xdr:spPr>
        <a:xfrm>
          <a:off x="8699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9034</xdr:rowOff>
    </xdr:from>
    <xdr:ext cx="313932" cy="259045"/>
    <xdr:sp macro="" textlink="">
      <xdr:nvSpPr>
        <xdr:cNvPr id="318" name="テキスト ボックス 317"/>
        <xdr:cNvSpPr txBox="1"/>
      </xdr:nvSpPr>
      <xdr:spPr>
        <a:xfrm>
          <a:off x="8593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83139</xdr:rowOff>
    </xdr:from>
    <xdr:to>
      <xdr:col>11</xdr:col>
      <xdr:colOff>358775</xdr:colOff>
      <xdr:row>39</xdr:row>
      <xdr:rowOff>13289</xdr:rowOff>
    </xdr:to>
    <xdr:sp macro="" textlink="">
      <xdr:nvSpPr>
        <xdr:cNvPr id="319" name="円/楕円 318"/>
        <xdr:cNvSpPr/>
      </xdr:nvSpPr>
      <xdr:spPr>
        <a:xfrm>
          <a:off x="7810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4416</xdr:rowOff>
    </xdr:from>
    <xdr:ext cx="378565" cy="259045"/>
    <xdr:sp macro="" textlink="">
      <xdr:nvSpPr>
        <xdr:cNvPr id="320" name="テキスト ボックス 319"/>
        <xdr:cNvSpPr txBox="1"/>
      </xdr:nvSpPr>
      <xdr:spPr>
        <a:xfrm>
          <a:off x="7672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71024</xdr:rowOff>
    </xdr:from>
    <xdr:to>
      <xdr:col>10</xdr:col>
      <xdr:colOff>155575</xdr:colOff>
      <xdr:row>39</xdr:row>
      <xdr:rowOff>1174</xdr:rowOff>
    </xdr:to>
    <xdr:sp macro="" textlink="">
      <xdr:nvSpPr>
        <xdr:cNvPr id="321" name="円/楕円 320"/>
        <xdr:cNvSpPr/>
      </xdr:nvSpPr>
      <xdr:spPr>
        <a:xfrm>
          <a:off x="6921500" y="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163751</xdr:rowOff>
    </xdr:from>
    <xdr:ext cx="378565" cy="259045"/>
    <xdr:sp macro="" textlink="">
      <xdr:nvSpPr>
        <xdr:cNvPr id="322" name="テキスト ボックス 321"/>
        <xdr:cNvSpPr txBox="1"/>
      </xdr:nvSpPr>
      <xdr:spPr>
        <a:xfrm>
          <a:off x="6783017" y="667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115446</xdr:rowOff>
    </xdr:from>
    <xdr:to>
      <xdr:col>15</xdr:col>
      <xdr:colOff>180975</xdr:colOff>
      <xdr:row>58</xdr:row>
      <xdr:rowOff>121554</xdr:rowOff>
    </xdr:to>
    <xdr:cxnSp macro="">
      <xdr:nvCxnSpPr>
        <xdr:cNvPr id="349" name="直線コネクタ 348"/>
        <xdr:cNvCxnSpPr/>
      </xdr:nvCxnSpPr>
      <xdr:spPr>
        <a:xfrm flipV="1">
          <a:off x="9639300" y="10059546"/>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121554</xdr:rowOff>
    </xdr:from>
    <xdr:to>
      <xdr:col>14</xdr:col>
      <xdr:colOff>28575</xdr:colOff>
      <xdr:row>58</xdr:row>
      <xdr:rowOff>122002</xdr:rowOff>
    </xdr:to>
    <xdr:cxnSp macro="">
      <xdr:nvCxnSpPr>
        <xdr:cNvPr id="352" name="直線コネクタ 351"/>
        <xdr:cNvCxnSpPr/>
      </xdr:nvCxnSpPr>
      <xdr:spPr>
        <a:xfrm flipV="1">
          <a:off x="8750300" y="10065654"/>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120918</xdr:rowOff>
    </xdr:from>
    <xdr:to>
      <xdr:col>12</xdr:col>
      <xdr:colOff>511175</xdr:colOff>
      <xdr:row>58</xdr:row>
      <xdr:rowOff>122002</xdr:rowOff>
    </xdr:to>
    <xdr:cxnSp macro="">
      <xdr:nvCxnSpPr>
        <xdr:cNvPr id="355" name="直線コネクタ 354"/>
        <xdr:cNvCxnSpPr/>
      </xdr:nvCxnSpPr>
      <xdr:spPr>
        <a:xfrm>
          <a:off x="7861300" y="10065018"/>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115130</xdr:rowOff>
    </xdr:from>
    <xdr:to>
      <xdr:col>11</xdr:col>
      <xdr:colOff>307975</xdr:colOff>
      <xdr:row>58</xdr:row>
      <xdr:rowOff>120918</xdr:rowOff>
    </xdr:to>
    <xdr:cxnSp macro="">
      <xdr:nvCxnSpPr>
        <xdr:cNvPr id="358" name="直線コネクタ 357"/>
        <xdr:cNvCxnSpPr/>
      </xdr:nvCxnSpPr>
      <xdr:spPr>
        <a:xfrm>
          <a:off x="6972300" y="10059230"/>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64646</xdr:rowOff>
    </xdr:from>
    <xdr:to>
      <xdr:col>15</xdr:col>
      <xdr:colOff>231775</xdr:colOff>
      <xdr:row>58</xdr:row>
      <xdr:rowOff>166246</xdr:rowOff>
    </xdr:to>
    <xdr:sp macro="" textlink="">
      <xdr:nvSpPr>
        <xdr:cNvPr id="368" name="円/楕円 367"/>
        <xdr:cNvSpPr/>
      </xdr:nvSpPr>
      <xdr:spPr>
        <a:xfrm>
          <a:off x="10426700" y="100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70754</xdr:rowOff>
    </xdr:from>
    <xdr:to>
      <xdr:col>14</xdr:col>
      <xdr:colOff>79375</xdr:colOff>
      <xdr:row>59</xdr:row>
      <xdr:rowOff>904</xdr:rowOff>
    </xdr:to>
    <xdr:sp macro="" textlink="">
      <xdr:nvSpPr>
        <xdr:cNvPr id="370" name="円/楕円 369"/>
        <xdr:cNvSpPr/>
      </xdr:nvSpPr>
      <xdr:spPr>
        <a:xfrm>
          <a:off x="9588500" y="100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163481</xdr:rowOff>
    </xdr:from>
    <xdr:ext cx="469744" cy="259045"/>
    <xdr:sp macro="" textlink="">
      <xdr:nvSpPr>
        <xdr:cNvPr id="371" name="テキスト ボックス 370"/>
        <xdr:cNvSpPr txBox="1"/>
      </xdr:nvSpPr>
      <xdr:spPr>
        <a:xfrm>
          <a:off x="9404427" y="1010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71202</xdr:rowOff>
    </xdr:from>
    <xdr:to>
      <xdr:col>12</xdr:col>
      <xdr:colOff>561975</xdr:colOff>
      <xdr:row>59</xdr:row>
      <xdr:rowOff>1352</xdr:rowOff>
    </xdr:to>
    <xdr:sp macro="" textlink="">
      <xdr:nvSpPr>
        <xdr:cNvPr id="372" name="円/楕円 371"/>
        <xdr:cNvSpPr/>
      </xdr:nvSpPr>
      <xdr:spPr>
        <a:xfrm>
          <a:off x="8699500" y="100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163929</xdr:rowOff>
    </xdr:from>
    <xdr:ext cx="469744" cy="259045"/>
    <xdr:sp macro="" textlink="">
      <xdr:nvSpPr>
        <xdr:cNvPr id="373" name="テキスト ボックス 372"/>
        <xdr:cNvSpPr txBox="1"/>
      </xdr:nvSpPr>
      <xdr:spPr>
        <a:xfrm>
          <a:off x="8515427" y="101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70118</xdr:rowOff>
    </xdr:from>
    <xdr:to>
      <xdr:col>11</xdr:col>
      <xdr:colOff>358775</xdr:colOff>
      <xdr:row>59</xdr:row>
      <xdr:rowOff>268</xdr:rowOff>
    </xdr:to>
    <xdr:sp macro="" textlink="">
      <xdr:nvSpPr>
        <xdr:cNvPr id="374" name="円/楕円 373"/>
        <xdr:cNvSpPr/>
      </xdr:nvSpPr>
      <xdr:spPr>
        <a:xfrm>
          <a:off x="7810500" y="100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162845</xdr:rowOff>
    </xdr:from>
    <xdr:ext cx="469744" cy="259045"/>
    <xdr:sp macro="" textlink="">
      <xdr:nvSpPr>
        <xdr:cNvPr id="375" name="テキスト ボックス 374"/>
        <xdr:cNvSpPr txBox="1"/>
      </xdr:nvSpPr>
      <xdr:spPr>
        <a:xfrm>
          <a:off x="7626427" y="1010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64330</xdr:rowOff>
    </xdr:from>
    <xdr:to>
      <xdr:col>10</xdr:col>
      <xdr:colOff>155575</xdr:colOff>
      <xdr:row>58</xdr:row>
      <xdr:rowOff>165930</xdr:rowOff>
    </xdr:to>
    <xdr:sp macro="" textlink="">
      <xdr:nvSpPr>
        <xdr:cNvPr id="376" name="円/楕円 375"/>
        <xdr:cNvSpPr/>
      </xdr:nvSpPr>
      <xdr:spPr>
        <a:xfrm>
          <a:off x="6921500" y="100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157057</xdr:rowOff>
    </xdr:from>
    <xdr:ext cx="469744" cy="259045"/>
    <xdr:sp macro="" textlink="">
      <xdr:nvSpPr>
        <xdr:cNvPr id="377" name="テキスト ボックス 376"/>
        <xdr:cNvSpPr txBox="1"/>
      </xdr:nvSpPr>
      <xdr:spPr>
        <a:xfrm>
          <a:off x="6737427" y="101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47072</xdr:rowOff>
    </xdr:from>
    <xdr:to>
      <xdr:col>15</xdr:col>
      <xdr:colOff>180975</xdr:colOff>
      <xdr:row>78</xdr:row>
      <xdr:rowOff>60993</xdr:rowOff>
    </xdr:to>
    <xdr:cxnSp macro="">
      <xdr:nvCxnSpPr>
        <xdr:cNvPr id="404" name="直線コネクタ 403"/>
        <xdr:cNvCxnSpPr/>
      </xdr:nvCxnSpPr>
      <xdr:spPr>
        <a:xfrm>
          <a:off x="9639300" y="13420172"/>
          <a:ext cx="8382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47072</xdr:rowOff>
    </xdr:from>
    <xdr:to>
      <xdr:col>14</xdr:col>
      <xdr:colOff>28575</xdr:colOff>
      <xdr:row>78</xdr:row>
      <xdr:rowOff>61816</xdr:rowOff>
    </xdr:to>
    <xdr:cxnSp macro="">
      <xdr:nvCxnSpPr>
        <xdr:cNvPr id="407" name="直線コネクタ 406"/>
        <xdr:cNvCxnSpPr/>
      </xdr:nvCxnSpPr>
      <xdr:spPr>
        <a:xfrm flipV="1">
          <a:off x="8750300" y="13420172"/>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61816</xdr:rowOff>
    </xdr:from>
    <xdr:to>
      <xdr:col>12</xdr:col>
      <xdr:colOff>511175</xdr:colOff>
      <xdr:row>78</xdr:row>
      <xdr:rowOff>70296</xdr:rowOff>
    </xdr:to>
    <xdr:cxnSp macro="">
      <xdr:nvCxnSpPr>
        <xdr:cNvPr id="410" name="直線コネクタ 409"/>
        <xdr:cNvCxnSpPr/>
      </xdr:nvCxnSpPr>
      <xdr:spPr>
        <a:xfrm flipV="1">
          <a:off x="7861300" y="13434916"/>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68765</xdr:rowOff>
    </xdr:from>
    <xdr:to>
      <xdr:col>11</xdr:col>
      <xdr:colOff>307975</xdr:colOff>
      <xdr:row>78</xdr:row>
      <xdr:rowOff>70296</xdr:rowOff>
    </xdr:to>
    <xdr:cxnSp macro="">
      <xdr:nvCxnSpPr>
        <xdr:cNvPr id="413" name="直線コネクタ 412"/>
        <xdr:cNvCxnSpPr/>
      </xdr:nvCxnSpPr>
      <xdr:spPr>
        <a:xfrm>
          <a:off x="6972300" y="13441865"/>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10193</xdr:rowOff>
    </xdr:from>
    <xdr:to>
      <xdr:col>15</xdr:col>
      <xdr:colOff>231775</xdr:colOff>
      <xdr:row>78</xdr:row>
      <xdr:rowOff>111793</xdr:rowOff>
    </xdr:to>
    <xdr:sp macro="" textlink="">
      <xdr:nvSpPr>
        <xdr:cNvPr id="423" name="円/楕円 422"/>
        <xdr:cNvSpPr/>
      </xdr:nvSpPr>
      <xdr:spPr>
        <a:xfrm>
          <a:off x="104267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96570</xdr:rowOff>
    </xdr:from>
    <xdr:ext cx="469744" cy="259045"/>
    <xdr:sp macro="" textlink="">
      <xdr:nvSpPr>
        <xdr:cNvPr id="424" name="商工費該当値テキスト"/>
        <xdr:cNvSpPr txBox="1"/>
      </xdr:nvSpPr>
      <xdr:spPr>
        <a:xfrm>
          <a:off x="10528300" y="1329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167722</xdr:rowOff>
    </xdr:from>
    <xdr:to>
      <xdr:col>14</xdr:col>
      <xdr:colOff>79375</xdr:colOff>
      <xdr:row>78</xdr:row>
      <xdr:rowOff>97872</xdr:rowOff>
    </xdr:to>
    <xdr:sp macro="" textlink="">
      <xdr:nvSpPr>
        <xdr:cNvPr id="425" name="円/楕円 424"/>
        <xdr:cNvSpPr/>
      </xdr:nvSpPr>
      <xdr:spPr>
        <a:xfrm>
          <a:off x="9588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88999</xdr:rowOff>
    </xdr:from>
    <xdr:ext cx="469744" cy="259045"/>
    <xdr:sp macro="" textlink="">
      <xdr:nvSpPr>
        <xdr:cNvPr id="426" name="テキスト ボックス 425"/>
        <xdr:cNvSpPr txBox="1"/>
      </xdr:nvSpPr>
      <xdr:spPr>
        <a:xfrm>
          <a:off x="9404427"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11016</xdr:rowOff>
    </xdr:from>
    <xdr:to>
      <xdr:col>12</xdr:col>
      <xdr:colOff>561975</xdr:colOff>
      <xdr:row>78</xdr:row>
      <xdr:rowOff>112616</xdr:rowOff>
    </xdr:to>
    <xdr:sp macro="" textlink="">
      <xdr:nvSpPr>
        <xdr:cNvPr id="427" name="円/楕円 426"/>
        <xdr:cNvSpPr/>
      </xdr:nvSpPr>
      <xdr:spPr>
        <a:xfrm>
          <a:off x="8699500" y="133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103743</xdr:rowOff>
    </xdr:from>
    <xdr:ext cx="469744" cy="259045"/>
    <xdr:sp macro="" textlink="">
      <xdr:nvSpPr>
        <xdr:cNvPr id="428" name="テキスト ボックス 427"/>
        <xdr:cNvSpPr txBox="1"/>
      </xdr:nvSpPr>
      <xdr:spPr>
        <a:xfrm>
          <a:off x="8515427" y="1347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19496</xdr:rowOff>
    </xdr:from>
    <xdr:to>
      <xdr:col>11</xdr:col>
      <xdr:colOff>358775</xdr:colOff>
      <xdr:row>78</xdr:row>
      <xdr:rowOff>121096</xdr:rowOff>
    </xdr:to>
    <xdr:sp macro="" textlink="">
      <xdr:nvSpPr>
        <xdr:cNvPr id="429" name="円/楕円 428"/>
        <xdr:cNvSpPr/>
      </xdr:nvSpPr>
      <xdr:spPr>
        <a:xfrm>
          <a:off x="7810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112223</xdr:rowOff>
    </xdr:from>
    <xdr:ext cx="469744" cy="259045"/>
    <xdr:sp macro="" textlink="">
      <xdr:nvSpPr>
        <xdr:cNvPr id="430" name="テキスト ボックス 429"/>
        <xdr:cNvSpPr txBox="1"/>
      </xdr:nvSpPr>
      <xdr:spPr>
        <a:xfrm>
          <a:off x="7626427" y="134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17965</xdr:rowOff>
    </xdr:from>
    <xdr:to>
      <xdr:col>10</xdr:col>
      <xdr:colOff>155575</xdr:colOff>
      <xdr:row>78</xdr:row>
      <xdr:rowOff>119565</xdr:rowOff>
    </xdr:to>
    <xdr:sp macro="" textlink="">
      <xdr:nvSpPr>
        <xdr:cNvPr id="431" name="円/楕円 430"/>
        <xdr:cNvSpPr/>
      </xdr:nvSpPr>
      <xdr:spPr>
        <a:xfrm>
          <a:off x="6921500" y="133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110692</xdr:rowOff>
    </xdr:from>
    <xdr:ext cx="469744" cy="259045"/>
    <xdr:sp macro="" textlink="">
      <xdr:nvSpPr>
        <xdr:cNvPr id="432" name="テキスト ボックス 431"/>
        <xdr:cNvSpPr txBox="1"/>
      </xdr:nvSpPr>
      <xdr:spPr>
        <a:xfrm>
          <a:off x="6737427" y="134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17228</xdr:rowOff>
    </xdr:from>
    <xdr:to>
      <xdr:col>15</xdr:col>
      <xdr:colOff>180975</xdr:colOff>
      <xdr:row>99</xdr:row>
      <xdr:rowOff>18205</xdr:rowOff>
    </xdr:to>
    <xdr:cxnSp macro="">
      <xdr:nvCxnSpPr>
        <xdr:cNvPr id="461" name="直線コネクタ 460"/>
        <xdr:cNvCxnSpPr/>
      </xdr:nvCxnSpPr>
      <xdr:spPr>
        <a:xfrm flipV="1">
          <a:off x="9639300" y="16990778"/>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11596</xdr:rowOff>
    </xdr:from>
    <xdr:to>
      <xdr:col>14</xdr:col>
      <xdr:colOff>28575</xdr:colOff>
      <xdr:row>99</xdr:row>
      <xdr:rowOff>18205</xdr:rowOff>
    </xdr:to>
    <xdr:cxnSp macro="">
      <xdr:nvCxnSpPr>
        <xdr:cNvPr id="464" name="直線コネクタ 463"/>
        <xdr:cNvCxnSpPr/>
      </xdr:nvCxnSpPr>
      <xdr:spPr>
        <a:xfrm>
          <a:off x="8750300" y="16985146"/>
          <a:ext cx="88900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6762</xdr:rowOff>
    </xdr:from>
    <xdr:to>
      <xdr:col>12</xdr:col>
      <xdr:colOff>511175</xdr:colOff>
      <xdr:row>99</xdr:row>
      <xdr:rowOff>11596</xdr:rowOff>
    </xdr:to>
    <xdr:cxnSp macro="">
      <xdr:nvCxnSpPr>
        <xdr:cNvPr id="467" name="直線コネクタ 466"/>
        <xdr:cNvCxnSpPr/>
      </xdr:nvCxnSpPr>
      <xdr:spPr>
        <a:xfrm>
          <a:off x="7861300" y="16980312"/>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1318</xdr:rowOff>
    </xdr:from>
    <xdr:to>
      <xdr:col>11</xdr:col>
      <xdr:colOff>307975</xdr:colOff>
      <xdr:row>99</xdr:row>
      <xdr:rowOff>6762</xdr:rowOff>
    </xdr:to>
    <xdr:cxnSp macro="">
      <xdr:nvCxnSpPr>
        <xdr:cNvPr id="470" name="直線コネクタ 469"/>
        <xdr:cNvCxnSpPr/>
      </xdr:nvCxnSpPr>
      <xdr:spPr>
        <a:xfrm>
          <a:off x="6972300" y="16974868"/>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137878</xdr:rowOff>
    </xdr:from>
    <xdr:to>
      <xdr:col>15</xdr:col>
      <xdr:colOff>231775</xdr:colOff>
      <xdr:row>99</xdr:row>
      <xdr:rowOff>68028</xdr:rowOff>
    </xdr:to>
    <xdr:sp macro="" textlink="">
      <xdr:nvSpPr>
        <xdr:cNvPr id="480" name="円/楕円 479"/>
        <xdr:cNvSpPr/>
      </xdr:nvSpPr>
      <xdr:spPr>
        <a:xfrm>
          <a:off x="10426700" y="169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138855</xdr:rowOff>
    </xdr:from>
    <xdr:to>
      <xdr:col>14</xdr:col>
      <xdr:colOff>79375</xdr:colOff>
      <xdr:row>99</xdr:row>
      <xdr:rowOff>69005</xdr:rowOff>
    </xdr:to>
    <xdr:sp macro="" textlink="">
      <xdr:nvSpPr>
        <xdr:cNvPr id="482" name="円/楕円 481"/>
        <xdr:cNvSpPr/>
      </xdr:nvSpPr>
      <xdr:spPr>
        <a:xfrm>
          <a:off x="9588500" y="169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60132</xdr:rowOff>
    </xdr:from>
    <xdr:ext cx="534377" cy="259045"/>
    <xdr:sp macro="" textlink="">
      <xdr:nvSpPr>
        <xdr:cNvPr id="483" name="テキスト ボックス 482"/>
        <xdr:cNvSpPr txBox="1"/>
      </xdr:nvSpPr>
      <xdr:spPr>
        <a:xfrm>
          <a:off x="9372111" y="170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132246</xdr:rowOff>
    </xdr:from>
    <xdr:to>
      <xdr:col>12</xdr:col>
      <xdr:colOff>561975</xdr:colOff>
      <xdr:row>99</xdr:row>
      <xdr:rowOff>62396</xdr:rowOff>
    </xdr:to>
    <xdr:sp macro="" textlink="">
      <xdr:nvSpPr>
        <xdr:cNvPr id="484" name="円/楕円 483"/>
        <xdr:cNvSpPr/>
      </xdr:nvSpPr>
      <xdr:spPr>
        <a:xfrm>
          <a:off x="8699500" y="169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53523</xdr:rowOff>
    </xdr:from>
    <xdr:ext cx="534377" cy="259045"/>
    <xdr:sp macro="" textlink="">
      <xdr:nvSpPr>
        <xdr:cNvPr id="485" name="テキスト ボックス 484"/>
        <xdr:cNvSpPr txBox="1"/>
      </xdr:nvSpPr>
      <xdr:spPr>
        <a:xfrm>
          <a:off x="8483111" y="170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127412</xdr:rowOff>
    </xdr:from>
    <xdr:to>
      <xdr:col>11</xdr:col>
      <xdr:colOff>358775</xdr:colOff>
      <xdr:row>99</xdr:row>
      <xdr:rowOff>57562</xdr:rowOff>
    </xdr:to>
    <xdr:sp macro="" textlink="">
      <xdr:nvSpPr>
        <xdr:cNvPr id="486" name="円/楕円 485"/>
        <xdr:cNvSpPr/>
      </xdr:nvSpPr>
      <xdr:spPr>
        <a:xfrm>
          <a:off x="7810500" y="169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48689</xdr:rowOff>
    </xdr:from>
    <xdr:ext cx="534377" cy="259045"/>
    <xdr:sp macro="" textlink="">
      <xdr:nvSpPr>
        <xdr:cNvPr id="487" name="テキスト ボックス 486"/>
        <xdr:cNvSpPr txBox="1"/>
      </xdr:nvSpPr>
      <xdr:spPr>
        <a:xfrm>
          <a:off x="7594111" y="170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121968</xdr:rowOff>
    </xdr:from>
    <xdr:to>
      <xdr:col>10</xdr:col>
      <xdr:colOff>155575</xdr:colOff>
      <xdr:row>99</xdr:row>
      <xdr:rowOff>52118</xdr:rowOff>
    </xdr:to>
    <xdr:sp macro="" textlink="">
      <xdr:nvSpPr>
        <xdr:cNvPr id="488" name="円/楕円 487"/>
        <xdr:cNvSpPr/>
      </xdr:nvSpPr>
      <xdr:spPr>
        <a:xfrm>
          <a:off x="6921500" y="1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43245</xdr:rowOff>
    </xdr:from>
    <xdr:ext cx="534377" cy="259045"/>
    <xdr:sp macro="" textlink="">
      <xdr:nvSpPr>
        <xdr:cNvPr id="489" name="テキスト ボックス 488"/>
        <xdr:cNvSpPr txBox="1"/>
      </xdr:nvSpPr>
      <xdr:spPr>
        <a:xfrm>
          <a:off x="6705111" y="170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61564</xdr:rowOff>
    </xdr:from>
    <xdr:to>
      <xdr:col>23</xdr:col>
      <xdr:colOff>517525</xdr:colOff>
      <xdr:row>38</xdr:row>
      <xdr:rowOff>75784</xdr:rowOff>
    </xdr:to>
    <xdr:cxnSp macro="">
      <xdr:nvCxnSpPr>
        <xdr:cNvPr id="517" name="直線コネクタ 516"/>
        <xdr:cNvCxnSpPr/>
      </xdr:nvCxnSpPr>
      <xdr:spPr>
        <a:xfrm flipV="1">
          <a:off x="15481300" y="6576664"/>
          <a:ext cx="8382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75784</xdr:rowOff>
    </xdr:from>
    <xdr:to>
      <xdr:col>22</xdr:col>
      <xdr:colOff>365125</xdr:colOff>
      <xdr:row>38</xdr:row>
      <xdr:rowOff>84241</xdr:rowOff>
    </xdr:to>
    <xdr:cxnSp macro="">
      <xdr:nvCxnSpPr>
        <xdr:cNvPr id="520" name="直線コネクタ 519"/>
        <xdr:cNvCxnSpPr/>
      </xdr:nvCxnSpPr>
      <xdr:spPr>
        <a:xfrm flipV="1">
          <a:off x="14592300" y="6590884"/>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83373</xdr:rowOff>
    </xdr:from>
    <xdr:to>
      <xdr:col>21</xdr:col>
      <xdr:colOff>161925</xdr:colOff>
      <xdr:row>38</xdr:row>
      <xdr:rowOff>84241</xdr:rowOff>
    </xdr:to>
    <xdr:cxnSp macro="">
      <xdr:nvCxnSpPr>
        <xdr:cNvPr id="523" name="直線コネクタ 522"/>
        <xdr:cNvCxnSpPr/>
      </xdr:nvCxnSpPr>
      <xdr:spPr>
        <a:xfrm>
          <a:off x="13703300" y="659847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66228</xdr:rowOff>
    </xdr:from>
    <xdr:to>
      <xdr:col>19</xdr:col>
      <xdr:colOff>644525</xdr:colOff>
      <xdr:row>38</xdr:row>
      <xdr:rowOff>83373</xdr:rowOff>
    </xdr:to>
    <xdr:cxnSp macro="">
      <xdr:nvCxnSpPr>
        <xdr:cNvPr id="526" name="直線コネクタ 525"/>
        <xdr:cNvCxnSpPr/>
      </xdr:nvCxnSpPr>
      <xdr:spPr>
        <a:xfrm>
          <a:off x="12814300" y="658132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10764</xdr:rowOff>
    </xdr:from>
    <xdr:to>
      <xdr:col>23</xdr:col>
      <xdr:colOff>568325</xdr:colOff>
      <xdr:row>38</xdr:row>
      <xdr:rowOff>112364</xdr:rowOff>
    </xdr:to>
    <xdr:sp macro="" textlink="">
      <xdr:nvSpPr>
        <xdr:cNvPr id="536" name="円/楕円 535"/>
        <xdr:cNvSpPr/>
      </xdr:nvSpPr>
      <xdr:spPr>
        <a:xfrm>
          <a:off x="162687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97141</xdr:rowOff>
    </xdr:from>
    <xdr:ext cx="534377" cy="259045"/>
    <xdr:sp macro="" textlink="">
      <xdr:nvSpPr>
        <xdr:cNvPr id="537" name="消防費該当値テキスト"/>
        <xdr:cNvSpPr txBox="1"/>
      </xdr:nvSpPr>
      <xdr:spPr>
        <a:xfrm>
          <a:off x="16370300" y="64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24984</xdr:rowOff>
    </xdr:from>
    <xdr:to>
      <xdr:col>22</xdr:col>
      <xdr:colOff>415925</xdr:colOff>
      <xdr:row>38</xdr:row>
      <xdr:rowOff>126584</xdr:rowOff>
    </xdr:to>
    <xdr:sp macro="" textlink="">
      <xdr:nvSpPr>
        <xdr:cNvPr id="538" name="円/楕円 537"/>
        <xdr:cNvSpPr/>
      </xdr:nvSpPr>
      <xdr:spPr>
        <a:xfrm>
          <a:off x="15430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117711</xdr:rowOff>
    </xdr:from>
    <xdr:ext cx="534377" cy="259045"/>
    <xdr:sp macro="" textlink="">
      <xdr:nvSpPr>
        <xdr:cNvPr id="539" name="テキスト ボックス 538"/>
        <xdr:cNvSpPr txBox="1"/>
      </xdr:nvSpPr>
      <xdr:spPr>
        <a:xfrm>
          <a:off x="15214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33441</xdr:rowOff>
    </xdr:from>
    <xdr:to>
      <xdr:col>21</xdr:col>
      <xdr:colOff>212725</xdr:colOff>
      <xdr:row>38</xdr:row>
      <xdr:rowOff>135041</xdr:rowOff>
    </xdr:to>
    <xdr:sp macro="" textlink="">
      <xdr:nvSpPr>
        <xdr:cNvPr id="540" name="円/楕円 539"/>
        <xdr:cNvSpPr/>
      </xdr:nvSpPr>
      <xdr:spPr>
        <a:xfrm>
          <a:off x="14541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126168</xdr:rowOff>
    </xdr:from>
    <xdr:ext cx="534377" cy="259045"/>
    <xdr:sp macro="" textlink="">
      <xdr:nvSpPr>
        <xdr:cNvPr id="541" name="テキスト ボックス 540"/>
        <xdr:cNvSpPr txBox="1"/>
      </xdr:nvSpPr>
      <xdr:spPr>
        <a:xfrm>
          <a:off x="14325111" y="66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32573</xdr:rowOff>
    </xdr:from>
    <xdr:to>
      <xdr:col>20</xdr:col>
      <xdr:colOff>9525</xdr:colOff>
      <xdr:row>38</xdr:row>
      <xdr:rowOff>134173</xdr:rowOff>
    </xdr:to>
    <xdr:sp macro="" textlink="">
      <xdr:nvSpPr>
        <xdr:cNvPr id="542" name="円/楕円 541"/>
        <xdr:cNvSpPr/>
      </xdr:nvSpPr>
      <xdr:spPr>
        <a:xfrm>
          <a:off x="13652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125300</xdr:rowOff>
    </xdr:from>
    <xdr:ext cx="534377" cy="259045"/>
    <xdr:sp macro="" textlink="">
      <xdr:nvSpPr>
        <xdr:cNvPr id="543" name="テキスト ボックス 542"/>
        <xdr:cNvSpPr txBox="1"/>
      </xdr:nvSpPr>
      <xdr:spPr>
        <a:xfrm>
          <a:off x="13436111" y="66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15428</xdr:rowOff>
    </xdr:from>
    <xdr:to>
      <xdr:col>18</xdr:col>
      <xdr:colOff>492125</xdr:colOff>
      <xdr:row>38</xdr:row>
      <xdr:rowOff>117028</xdr:rowOff>
    </xdr:to>
    <xdr:sp macro="" textlink="">
      <xdr:nvSpPr>
        <xdr:cNvPr id="544" name="円/楕円 543"/>
        <xdr:cNvSpPr/>
      </xdr:nvSpPr>
      <xdr:spPr>
        <a:xfrm>
          <a:off x="12763500" y="65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108155</xdr:rowOff>
    </xdr:from>
    <xdr:ext cx="534377" cy="259045"/>
    <xdr:sp macro="" textlink="">
      <xdr:nvSpPr>
        <xdr:cNvPr id="545" name="テキスト ボックス 544"/>
        <xdr:cNvSpPr txBox="1"/>
      </xdr:nvSpPr>
      <xdr:spPr>
        <a:xfrm>
          <a:off x="12547111" y="66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116459</xdr:rowOff>
    </xdr:from>
    <xdr:to>
      <xdr:col>23</xdr:col>
      <xdr:colOff>517525</xdr:colOff>
      <xdr:row>58</xdr:row>
      <xdr:rowOff>165562</xdr:rowOff>
    </xdr:to>
    <xdr:cxnSp macro="">
      <xdr:nvCxnSpPr>
        <xdr:cNvPr id="573" name="直線コネクタ 572"/>
        <xdr:cNvCxnSpPr/>
      </xdr:nvCxnSpPr>
      <xdr:spPr>
        <a:xfrm flipV="1">
          <a:off x="15481300" y="10060559"/>
          <a:ext cx="8382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48047</xdr:rowOff>
    </xdr:from>
    <xdr:to>
      <xdr:col>22</xdr:col>
      <xdr:colOff>365125</xdr:colOff>
      <xdr:row>58</xdr:row>
      <xdr:rowOff>165562</xdr:rowOff>
    </xdr:to>
    <xdr:cxnSp macro="">
      <xdr:nvCxnSpPr>
        <xdr:cNvPr id="576" name="直線コネクタ 575"/>
        <xdr:cNvCxnSpPr/>
      </xdr:nvCxnSpPr>
      <xdr:spPr>
        <a:xfrm>
          <a:off x="14592300" y="9992147"/>
          <a:ext cx="889000" cy="1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48047</xdr:rowOff>
    </xdr:from>
    <xdr:to>
      <xdr:col>21</xdr:col>
      <xdr:colOff>161925</xdr:colOff>
      <xdr:row>58</xdr:row>
      <xdr:rowOff>68468</xdr:rowOff>
    </xdr:to>
    <xdr:cxnSp macro="">
      <xdr:nvCxnSpPr>
        <xdr:cNvPr id="579" name="直線コネクタ 578"/>
        <xdr:cNvCxnSpPr/>
      </xdr:nvCxnSpPr>
      <xdr:spPr>
        <a:xfrm flipV="1">
          <a:off x="13703300" y="9992147"/>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68468</xdr:rowOff>
    </xdr:from>
    <xdr:to>
      <xdr:col>19</xdr:col>
      <xdr:colOff>644525</xdr:colOff>
      <xdr:row>58</xdr:row>
      <xdr:rowOff>130312</xdr:rowOff>
    </xdr:to>
    <xdr:cxnSp macro="">
      <xdr:nvCxnSpPr>
        <xdr:cNvPr id="582" name="直線コネクタ 581"/>
        <xdr:cNvCxnSpPr/>
      </xdr:nvCxnSpPr>
      <xdr:spPr>
        <a:xfrm flipV="1">
          <a:off x="12814300" y="10012568"/>
          <a:ext cx="889000" cy="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65659</xdr:rowOff>
    </xdr:from>
    <xdr:to>
      <xdr:col>23</xdr:col>
      <xdr:colOff>568325</xdr:colOff>
      <xdr:row>58</xdr:row>
      <xdr:rowOff>167259</xdr:rowOff>
    </xdr:to>
    <xdr:sp macro="" textlink="">
      <xdr:nvSpPr>
        <xdr:cNvPr id="592" name="円/楕円 591"/>
        <xdr:cNvSpPr/>
      </xdr:nvSpPr>
      <xdr:spPr>
        <a:xfrm>
          <a:off x="16268700" y="100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152036</xdr:rowOff>
    </xdr:from>
    <xdr:ext cx="534377" cy="259045"/>
    <xdr:sp macro="" textlink="">
      <xdr:nvSpPr>
        <xdr:cNvPr id="593" name="教育費該当値テキスト"/>
        <xdr:cNvSpPr txBox="1"/>
      </xdr:nvSpPr>
      <xdr:spPr>
        <a:xfrm>
          <a:off x="16370300" y="99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114762</xdr:rowOff>
    </xdr:from>
    <xdr:to>
      <xdr:col>22</xdr:col>
      <xdr:colOff>415925</xdr:colOff>
      <xdr:row>59</xdr:row>
      <xdr:rowOff>44912</xdr:rowOff>
    </xdr:to>
    <xdr:sp macro="" textlink="">
      <xdr:nvSpPr>
        <xdr:cNvPr id="594" name="円/楕円 593"/>
        <xdr:cNvSpPr/>
      </xdr:nvSpPr>
      <xdr:spPr>
        <a:xfrm>
          <a:off x="15430500" y="100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36039</xdr:rowOff>
    </xdr:from>
    <xdr:ext cx="534377" cy="259045"/>
    <xdr:sp macro="" textlink="">
      <xdr:nvSpPr>
        <xdr:cNvPr id="595" name="テキスト ボックス 594"/>
        <xdr:cNvSpPr txBox="1"/>
      </xdr:nvSpPr>
      <xdr:spPr>
        <a:xfrm>
          <a:off x="15214111" y="101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168697</xdr:rowOff>
    </xdr:from>
    <xdr:to>
      <xdr:col>21</xdr:col>
      <xdr:colOff>212725</xdr:colOff>
      <xdr:row>58</xdr:row>
      <xdr:rowOff>98847</xdr:rowOff>
    </xdr:to>
    <xdr:sp macro="" textlink="">
      <xdr:nvSpPr>
        <xdr:cNvPr id="596" name="円/楕円 595"/>
        <xdr:cNvSpPr/>
      </xdr:nvSpPr>
      <xdr:spPr>
        <a:xfrm>
          <a:off x="14541500" y="9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89974</xdr:rowOff>
    </xdr:from>
    <xdr:ext cx="534377" cy="259045"/>
    <xdr:sp macro="" textlink="">
      <xdr:nvSpPr>
        <xdr:cNvPr id="597" name="テキスト ボックス 596"/>
        <xdr:cNvSpPr txBox="1"/>
      </xdr:nvSpPr>
      <xdr:spPr>
        <a:xfrm>
          <a:off x="14325111" y="10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17668</xdr:rowOff>
    </xdr:from>
    <xdr:to>
      <xdr:col>20</xdr:col>
      <xdr:colOff>9525</xdr:colOff>
      <xdr:row>58</xdr:row>
      <xdr:rowOff>119268</xdr:rowOff>
    </xdr:to>
    <xdr:sp macro="" textlink="">
      <xdr:nvSpPr>
        <xdr:cNvPr id="598" name="円/楕円 597"/>
        <xdr:cNvSpPr/>
      </xdr:nvSpPr>
      <xdr:spPr>
        <a:xfrm>
          <a:off x="13652500" y="9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110395</xdr:rowOff>
    </xdr:from>
    <xdr:ext cx="534377" cy="259045"/>
    <xdr:sp macro="" textlink="">
      <xdr:nvSpPr>
        <xdr:cNvPr id="599" name="テキスト ボックス 598"/>
        <xdr:cNvSpPr txBox="1"/>
      </xdr:nvSpPr>
      <xdr:spPr>
        <a:xfrm>
          <a:off x="13436111" y="100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79512</xdr:rowOff>
    </xdr:from>
    <xdr:to>
      <xdr:col>18</xdr:col>
      <xdr:colOff>492125</xdr:colOff>
      <xdr:row>59</xdr:row>
      <xdr:rowOff>9662</xdr:rowOff>
    </xdr:to>
    <xdr:sp macro="" textlink="">
      <xdr:nvSpPr>
        <xdr:cNvPr id="600" name="円/楕円 599"/>
        <xdr:cNvSpPr/>
      </xdr:nvSpPr>
      <xdr:spPr>
        <a:xfrm>
          <a:off x="12763500" y="100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789</xdr:rowOff>
    </xdr:from>
    <xdr:ext cx="534377" cy="259045"/>
    <xdr:sp macro="" textlink="">
      <xdr:nvSpPr>
        <xdr:cNvPr id="601" name="テキスト ボックス 600"/>
        <xdr:cNvSpPr txBox="1"/>
      </xdr:nvSpPr>
      <xdr:spPr>
        <a:xfrm>
          <a:off x="12547111" y="101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57519</xdr:rowOff>
    </xdr:from>
    <xdr:to>
      <xdr:col>23</xdr:col>
      <xdr:colOff>517525</xdr:colOff>
      <xdr:row>97</xdr:row>
      <xdr:rowOff>67968</xdr:rowOff>
    </xdr:to>
    <xdr:cxnSp macro="">
      <xdr:nvCxnSpPr>
        <xdr:cNvPr id="689" name="直線コネクタ 688"/>
        <xdr:cNvCxnSpPr/>
      </xdr:nvCxnSpPr>
      <xdr:spPr>
        <a:xfrm flipV="1">
          <a:off x="15481300" y="16688169"/>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67968</xdr:rowOff>
    </xdr:from>
    <xdr:to>
      <xdr:col>22</xdr:col>
      <xdr:colOff>365125</xdr:colOff>
      <xdr:row>97</xdr:row>
      <xdr:rowOff>79318</xdr:rowOff>
    </xdr:to>
    <xdr:cxnSp macro="">
      <xdr:nvCxnSpPr>
        <xdr:cNvPr id="692" name="直線コネクタ 691"/>
        <xdr:cNvCxnSpPr/>
      </xdr:nvCxnSpPr>
      <xdr:spPr>
        <a:xfrm flipV="1">
          <a:off x="14592300" y="16698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79318</xdr:rowOff>
    </xdr:from>
    <xdr:to>
      <xdr:col>21</xdr:col>
      <xdr:colOff>161925</xdr:colOff>
      <xdr:row>97</xdr:row>
      <xdr:rowOff>92739</xdr:rowOff>
    </xdr:to>
    <xdr:cxnSp macro="">
      <xdr:nvCxnSpPr>
        <xdr:cNvPr id="695" name="直線コネクタ 694"/>
        <xdr:cNvCxnSpPr/>
      </xdr:nvCxnSpPr>
      <xdr:spPr>
        <a:xfrm flipV="1">
          <a:off x="13703300" y="16709968"/>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92739</xdr:rowOff>
    </xdr:from>
    <xdr:to>
      <xdr:col>19</xdr:col>
      <xdr:colOff>644525</xdr:colOff>
      <xdr:row>97</xdr:row>
      <xdr:rowOff>107745</xdr:rowOff>
    </xdr:to>
    <xdr:cxnSp macro="">
      <xdr:nvCxnSpPr>
        <xdr:cNvPr id="698" name="直線コネクタ 697"/>
        <xdr:cNvCxnSpPr/>
      </xdr:nvCxnSpPr>
      <xdr:spPr>
        <a:xfrm flipV="1">
          <a:off x="12814300" y="1672338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6719</xdr:rowOff>
    </xdr:from>
    <xdr:to>
      <xdr:col>23</xdr:col>
      <xdr:colOff>568325</xdr:colOff>
      <xdr:row>97</xdr:row>
      <xdr:rowOff>108319</xdr:rowOff>
    </xdr:to>
    <xdr:sp macro="" textlink="">
      <xdr:nvSpPr>
        <xdr:cNvPr id="708" name="円/楕円 707"/>
        <xdr:cNvSpPr/>
      </xdr:nvSpPr>
      <xdr:spPr>
        <a:xfrm>
          <a:off x="162687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156596</xdr:rowOff>
    </xdr:from>
    <xdr:ext cx="534377" cy="259045"/>
    <xdr:sp macro="" textlink="">
      <xdr:nvSpPr>
        <xdr:cNvPr id="709" name="公債費該当値テキスト"/>
        <xdr:cNvSpPr txBox="1"/>
      </xdr:nvSpPr>
      <xdr:spPr>
        <a:xfrm>
          <a:off x="16370300" y="1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17168</xdr:rowOff>
    </xdr:from>
    <xdr:to>
      <xdr:col>22</xdr:col>
      <xdr:colOff>415925</xdr:colOff>
      <xdr:row>97</xdr:row>
      <xdr:rowOff>118768</xdr:rowOff>
    </xdr:to>
    <xdr:sp macro="" textlink="">
      <xdr:nvSpPr>
        <xdr:cNvPr id="710" name="円/楕円 709"/>
        <xdr:cNvSpPr/>
      </xdr:nvSpPr>
      <xdr:spPr>
        <a:xfrm>
          <a:off x="15430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109895</xdr:rowOff>
    </xdr:from>
    <xdr:ext cx="534377" cy="259045"/>
    <xdr:sp macro="" textlink="">
      <xdr:nvSpPr>
        <xdr:cNvPr id="711" name="テキスト ボックス 710"/>
        <xdr:cNvSpPr txBox="1"/>
      </xdr:nvSpPr>
      <xdr:spPr>
        <a:xfrm>
          <a:off x="15214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28518</xdr:rowOff>
    </xdr:from>
    <xdr:to>
      <xdr:col>21</xdr:col>
      <xdr:colOff>212725</xdr:colOff>
      <xdr:row>97</xdr:row>
      <xdr:rowOff>130118</xdr:rowOff>
    </xdr:to>
    <xdr:sp macro="" textlink="">
      <xdr:nvSpPr>
        <xdr:cNvPr id="712" name="円/楕円 711"/>
        <xdr:cNvSpPr/>
      </xdr:nvSpPr>
      <xdr:spPr>
        <a:xfrm>
          <a:off x="14541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121245</xdr:rowOff>
    </xdr:from>
    <xdr:ext cx="534377" cy="259045"/>
    <xdr:sp macro="" textlink="">
      <xdr:nvSpPr>
        <xdr:cNvPr id="713" name="テキスト ボックス 712"/>
        <xdr:cNvSpPr txBox="1"/>
      </xdr:nvSpPr>
      <xdr:spPr>
        <a:xfrm>
          <a:off x="14325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41939</xdr:rowOff>
    </xdr:from>
    <xdr:to>
      <xdr:col>20</xdr:col>
      <xdr:colOff>9525</xdr:colOff>
      <xdr:row>97</xdr:row>
      <xdr:rowOff>143539</xdr:rowOff>
    </xdr:to>
    <xdr:sp macro="" textlink="">
      <xdr:nvSpPr>
        <xdr:cNvPr id="714" name="円/楕円 713"/>
        <xdr:cNvSpPr/>
      </xdr:nvSpPr>
      <xdr:spPr>
        <a:xfrm>
          <a:off x="13652500" y="166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134666</xdr:rowOff>
    </xdr:from>
    <xdr:ext cx="534377" cy="259045"/>
    <xdr:sp macro="" textlink="">
      <xdr:nvSpPr>
        <xdr:cNvPr id="715" name="テキスト ボックス 714"/>
        <xdr:cNvSpPr txBox="1"/>
      </xdr:nvSpPr>
      <xdr:spPr>
        <a:xfrm>
          <a:off x="13436111" y="16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56945</xdr:rowOff>
    </xdr:from>
    <xdr:to>
      <xdr:col>18</xdr:col>
      <xdr:colOff>492125</xdr:colOff>
      <xdr:row>97</xdr:row>
      <xdr:rowOff>158545</xdr:rowOff>
    </xdr:to>
    <xdr:sp macro="" textlink="">
      <xdr:nvSpPr>
        <xdr:cNvPr id="716" name="円/楕円 715"/>
        <xdr:cNvSpPr/>
      </xdr:nvSpPr>
      <xdr:spPr>
        <a:xfrm>
          <a:off x="12763500" y="166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149672</xdr:rowOff>
    </xdr:from>
    <xdr:ext cx="534377" cy="259045"/>
    <xdr:sp macro="" textlink="">
      <xdr:nvSpPr>
        <xdr:cNvPr id="717" name="テキスト ボックス 716"/>
        <xdr:cNvSpPr txBox="1"/>
      </xdr:nvSpPr>
      <xdr:spPr>
        <a:xfrm>
          <a:off x="12547111" y="167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は公債費に係る元金償還の急増が発生しない見通しがたったことから減債基金への積立を取りやめた一方で、前年度繰越金を中期財政計画に基づき財政調整基金に積立てたことや新庁舎整備事業が始まったことにより決算額が膨らんだことから、引き続き県内平均を上回った。衛生費については、県内及び類似団体平均を上回っているが、市民病院の経営安定化を図る支出金や東溝口一般廃棄物最終処分場造成の完了のほか、ごみ収集方法の見直しによる歳出削減効果もあり、住民一人あたりのコストを前年度に比べ大きく抑えることができた。農林水産業費については、本市が海抜ゼロメートル地帯に位置していることもあり、農業用排水対策や緊急農地防災事業の影響を受け大きく増加したことで県内平均を上回った。</a:t>
          </a:r>
          <a:endParaRPr kumimoji="1" lang="en-US" altLang="ja-JP" sz="1300">
            <a:latin typeface="ＭＳ Ｐゴシック"/>
          </a:endParaRPr>
        </a:p>
        <a:p>
          <a:r>
            <a:rPr kumimoji="1" lang="ja-JP" altLang="en-US" sz="1300">
              <a:latin typeface="ＭＳ Ｐゴシック"/>
            </a:rPr>
            <a:t>　しかしながら、全体としては全国、県内及び類似団体の各平均をそれぞれ下回っているのは、過剰な行政サービスを避け、選択と集中による予算配分を徹底してきた結果と思われる。今後、新庁舎整備や新学校給食センター整備などの大型事業が進むにつれて、年々増加傾向である公債費をはじめとする各経費において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本市における実質収支は</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黒字</a:t>
          </a:r>
          <a:r>
            <a:rPr lang="ja-JP" altLang="en-US" sz="1100" b="0" i="0" baseline="0">
              <a:solidFill>
                <a:schemeClr val="dk1"/>
              </a:solidFill>
              <a:effectLst/>
              <a:latin typeface="+mn-lt"/>
              <a:ea typeface="+mn-ea"/>
              <a:cs typeface="+mn-cs"/>
            </a:rPr>
            <a:t>を維持できている</a:t>
          </a:r>
          <a:r>
            <a:rPr lang="ja-JP" altLang="ja-JP" sz="1100" b="0" i="0" baseline="0">
              <a:solidFill>
                <a:schemeClr val="dk1"/>
              </a:solidFill>
              <a:effectLst/>
              <a:latin typeface="+mn-lt"/>
              <a:ea typeface="+mn-ea"/>
              <a:cs typeface="+mn-cs"/>
            </a:rPr>
            <a:t>が、実質単年度収支は</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赤字となった。これは、</a:t>
          </a:r>
          <a:r>
            <a:rPr lang="ja-JP" altLang="en-US" sz="1100" b="0" i="0" baseline="0">
              <a:solidFill>
                <a:schemeClr val="dk1"/>
              </a:solidFill>
              <a:effectLst/>
              <a:latin typeface="+mn-lt"/>
              <a:ea typeface="+mn-ea"/>
              <a:cs typeface="+mn-cs"/>
            </a:rPr>
            <a:t>市税や地方消費税交付金をはじめとする一般財源が減少したのに加え、特別会計への繰出金が増加した等の影響により、財政調整基金の取崩し額が増え、同基金残高が減少した</a:t>
          </a:r>
          <a:r>
            <a:rPr lang="ja-JP" altLang="ja-JP" sz="1100" b="0" i="0" baseline="0">
              <a:solidFill>
                <a:schemeClr val="dk1"/>
              </a:solidFill>
              <a:effectLst/>
              <a:latin typeface="+mn-lt"/>
              <a:ea typeface="+mn-ea"/>
              <a:cs typeface="+mn-cs"/>
            </a:rPr>
            <a:t>ためである。</a:t>
          </a:r>
          <a:endParaRPr lang="ja-JP" altLang="ja-JP" sz="1400">
            <a:effectLst/>
          </a:endParaRPr>
        </a:p>
        <a:p>
          <a:pPr rtl="0"/>
          <a:r>
            <a:rPr lang="ja-JP" altLang="ja-JP" sz="1100" b="0" i="0" baseline="0">
              <a:solidFill>
                <a:schemeClr val="dk1"/>
              </a:solidFill>
              <a:effectLst/>
              <a:latin typeface="+mn-lt"/>
              <a:ea typeface="+mn-ea"/>
              <a:cs typeface="+mn-cs"/>
            </a:rPr>
            <a:t>　今後も一般財源の確保がいっそう厳しい状況となることが予想されることから、市税をはじめとする自主財源確保の強化に</a:t>
          </a:r>
          <a:r>
            <a:rPr lang="ja-JP" altLang="en-US" sz="1100" b="0" i="0" baseline="0">
              <a:solidFill>
                <a:schemeClr val="dk1"/>
              </a:solidFill>
              <a:effectLst/>
              <a:latin typeface="+mn-lt"/>
              <a:ea typeface="+mn-ea"/>
              <a:cs typeface="+mn-cs"/>
            </a:rPr>
            <a:t>一層</a:t>
          </a:r>
          <a:r>
            <a:rPr lang="ja-JP" altLang="ja-JP" sz="1100" b="0" i="0" baseline="0">
              <a:solidFill>
                <a:schemeClr val="dk1"/>
              </a:solidFill>
              <a:effectLst/>
              <a:latin typeface="+mn-lt"/>
              <a:ea typeface="+mn-ea"/>
              <a:cs typeface="+mn-cs"/>
            </a:rPr>
            <a:t>努め</a:t>
          </a:r>
          <a:r>
            <a:rPr lang="ja-JP" altLang="en-US" sz="1100" b="0" i="0" baseline="0">
              <a:solidFill>
                <a:schemeClr val="dk1"/>
              </a:solidFill>
              <a:effectLst/>
              <a:latin typeface="+mn-lt"/>
              <a:ea typeface="+mn-ea"/>
              <a:cs typeface="+mn-cs"/>
            </a:rPr>
            <a:t>ていくとともに</a:t>
          </a:r>
          <a:r>
            <a:rPr lang="ja-JP" altLang="ja-JP" sz="1100" b="0" i="0" baseline="0">
              <a:solidFill>
                <a:schemeClr val="dk1"/>
              </a:solidFill>
              <a:effectLst/>
              <a:latin typeface="+mn-lt"/>
              <a:ea typeface="+mn-ea"/>
              <a:cs typeface="+mn-cs"/>
            </a:rPr>
            <a:t>、財政調整基金を始めとする各種基金の運用を考慮した</a:t>
          </a:r>
          <a:r>
            <a:rPr lang="ja-JP" altLang="en-US" sz="1100" b="0" i="0" baseline="0">
              <a:solidFill>
                <a:schemeClr val="dk1"/>
              </a:solidFill>
              <a:effectLst/>
              <a:latin typeface="+mn-lt"/>
              <a:ea typeface="+mn-ea"/>
              <a:cs typeface="+mn-cs"/>
            </a:rPr>
            <a:t>持続可能な</a:t>
          </a:r>
          <a:r>
            <a:rPr lang="ja-JP" altLang="ja-JP" sz="1100" b="0" i="0" baseline="0">
              <a:solidFill>
                <a:schemeClr val="dk1"/>
              </a:solidFill>
              <a:effectLst/>
              <a:latin typeface="+mn-lt"/>
              <a:ea typeface="+mn-ea"/>
              <a:cs typeface="+mn-cs"/>
            </a:rPr>
            <a:t>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連結実質赤字比率については、全会計において黒字であり赤字比率はない。</a:t>
          </a:r>
          <a:endParaRPr lang="ja-JP" altLang="ja-JP" sz="1400">
            <a:effectLst/>
          </a:endParaRPr>
        </a:p>
        <a:p>
          <a:pPr rtl="0"/>
          <a:r>
            <a:rPr lang="ja-JP" altLang="ja-JP" sz="1100" b="0" i="0" baseline="0">
              <a:solidFill>
                <a:schemeClr val="dk1"/>
              </a:solidFill>
              <a:effectLst/>
              <a:latin typeface="+mn-lt"/>
              <a:ea typeface="+mn-ea"/>
              <a:cs typeface="+mn-cs"/>
            </a:rPr>
            <a:t>　しかしながら、国民健康保険事業や病院事業については、一般会計からの基準外繰出を行うことにより、現在の水準</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維持</a:t>
          </a:r>
          <a:r>
            <a:rPr lang="ja-JP" altLang="en-US" sz="1100" b="0" i="0" baseline="0">
              <a:solidFill>
                <a:schemeClr val="dk1"/>
              </a:solidFill>
              <a:effectLst/>
              <a:latin typeface="+mn-lt"/>
              <a:ea typeface="+mn-ea"/>
              <a:cs typeface="+mn-cs"/>
            </a:rPr>
            <a:t>できている</a:t>
          </a:r>
          <a:r>
            <a:rPr lang="ja-JP" altLang="ja-JP" sz="1100" b="0" i="0" baseline="0">
              <a:solidFill>
                <a:schemeClr val="dk1"/>
              </a:solidFill>
              <a:effectLst/>
              <a:latin typeface="+mn-lt"/>
              <a:ea typeface="+mn-ea"/>
              <a:cs typeface="+mn-cs"/>
            </a:rPr>
            <a:t>ため、今後も経費の削減・各事業の歳入の適正化を図りながら、財政運営を行う必要がある。</a:t>
          </a:r>
          <a:endParaRPr lang="ja-JP" altLang="ja-JP" sz="1400">
            <a:effectLst/>
          </a:endParaRPr>
        </a:p>
        <a:p>
          <a:pPr rtl="0"/>
          <a:r>
            <a:rPr lang="ja-JP" altLang="ja-JP" sz="1100" b="0" i="0" baseline="0">
              <a:solidFill>
                <a:schemeClr val="dk1"/>
              </a:solidFill>
              <a:effectLst/>
              <a:latin typeface="+mn-lt"/>
              <a:ea typeface="+mn-ea"/>
              <a:cs typeface="+mn-cs"/>
            </a:rPr>
            <a:t>　また、一般会計については、普通交付税を含</a:t>
          </a:r>
          <a:r>
            <a:rPr lang="ja-JP" altLang="en-US" sz="1100" b="0" i="0" baseline="0">
              <a:solidFill>
                <a:schemeClr val="dk1"/>
              </a:solidFill>
              <a:effectLst/>
              <a:latin typeface="+mn-lt"/>
              <a:ea typeface="+mn-ea"/>
              <a:cs typeface="+mn-cs"/>
            </a:rPr>
            <a:t>む</a:t>
          </a:r>
          <a:r>
            <a:rPr lang="ja-JP" altLang="ja-JP" sz="1100" b="0" i="0" baseline="0">
              <a:solidFill>
                <a:schemeClr val="dk1"/>
              </a:solidFill>
              <a:effectLst/>
              <a:latin typeface="+mn-lt"/>
              <a:ea typeface="+mn-ea"/>
              <a:cs typeface="+mn-cs"/>
            </a:rPr>
            <a:t>一般財源の確保が厳しい状況となることが予想されるため、財政調整基金を始めとする各種基金の運用を考慮した</a:t>
          </a:r>
          <a:r>
            <a:rPr lang="ja-JP" altLang="en-US" sz="1100" b="0" i="0" baseline="0">
              <a:solidFill>
                <a:schemeClr val="dk1"/>
              </a:solidFill>
              <a:effectLst/>
              <a:latin typeface="+mn-lt"/>
              <a:ea typeface="+mn-ea"/>
              <a:cs typeface="+mn-cs"/>
            </a:rPr>
            <a:t>持続可能な</a:t>
          </a:r>
          <a:r>
            <a:rPr lang="ja-JP" altLang="ja-JP" sz="1100" b="0" i="0" baseline="0">
              <a:solidFill>
                <a:schemeClr val="dk1"/>
              </a:solidFill>
              <a:effectLst/>
              <a:latin typeface="+mn-lt"/>
              <a:ea typeface="+mn-ea"/>
              <a:cs typeface="+mn-cs"/>
            </a:rPr>
            <a:t>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28736248</v>
      </c>
      <c r="BO4" s="411"/>
      <c r="BP4" s="411"/>
      <c r="BQ4" s="411"/>
      <c r="BR4" s="411"/>
      <c r="BS4" s="411"/>
      <c r="BT4" s="411"/>
      <c r="BU4" s="412"/>
      <c r="BV4" s="410">
        <v>27907593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27748090</v>
      </c>
      <c r="BO5" s="416"/>
      <c r="BP5" s="416"/>
      <c r="BQ5" s="416"/>
      <c r="BR5" s="416"/>
      <c r="BS5" s="416"/>
      <c r="BT5" s="416"/>
      <c r="BU5" s="417"/>
      <c r="BV5" s="415">
        <v>26783698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87.1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988158</v>
      </c>
      <c r="BO6" s="416"/>
      <c r="BP6" s="416"/>
      <c r="BQ6" s="416"/>
      <c r="BR6" s="416"/>
      <c r="BS6" s="416"/>
      <c r="BT6" s="416"/>
      <c r="BU6" s="417"/>
      <c r="BV6" s="415">
        <v>1123895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97.4</v>
      </c>
      <c r="CU6" s="562"/>
      <c r="CV6" s="562"/>
      <c r="CW6" s="562"/>
      <c r="CX6" s="562"/>
      <c r="CY6" s="562"/>
      <c r="CZ6" s="562"/>
      <c r="DA6" s="563"/>
      <c r="DB6" s="561">
        <v>93.8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111140</v>
      </c>
      <c r="BO7" s="416"/>
      <c r="BP7" s="416"/>
      <c r="BQ7" s="416"/>
      <c r="BR7" s="416"/>
      <c r="BS7" s="416"/>
      <c r="BT7" s="416"/>
      <c r="BU7" s="417"/>
      <c r="BV7" s="415">
        <v>99196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17496317</v>
      </c>
      <c r="CU7" s="416"/>
      <c r="CV7" s="416"/>
      <c r="CW7" s="416"/>
      <c r="CX7" s="416"/>
      <c r="CY7" s="416"/>
      <c r="CZ7" s="416"/>
      <c r="DA7" s="417"/>
      <c r="DB7" s="415">
        <v>17508317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877018</v>
      </c>
      <c r="BO8" s="416"/>
      <c r="BP8" s="416"/>
      <c r="BQ8" s="416"/>
      <c r="BR8" s="416"/>
      <c r="BS8" s="416"/>
      <c r="BT8" s="416"/>
      <c r="BU8" s="417"/>
      <c r="BV8" s="415">
        <v>1024699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86898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-147681</v>
      </c>
      <c r="BO9" s="416"/>
      <c r="BP9" s="416"/>
      <c r="BQ9" s="416"/>
      <c r="BR9" s="416"/>
      <c r="BS9" s="416"/>
      <c r="BT9" s="416"/>
      <c r="BU9" s="417"/>
      <c r="BV9" s="415">
        <v>-126377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86714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961304</v>
      </c>
      <c r="BO10" s="416"/>
      <c r="BP10" s="416"/>
      <c r="BQ10" s="416"/>
      <c r="BR10" s="416"/>
      <c r="BS10" s="416"/>
      <c r="BT10" s="416"/>
      <c r="BU10" s="417"/>
      <c r="BV10" s="415">
        <v>359449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88662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1294527</v>
      </c>
      <c r="BO12" s="416"/>
      <c r="BP12" s="416"/>
      <c r="BQ12" s="416"/>
      <c r="BR12" s="416"/>
      <c r="BS12" s="416"/>
      <c r="BT12" s="416"/>
      <c r="BU12" s="417"/>
      <c r="BV12" s="415">
        <v>511195</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86783</v>
      </c>
      <c r="S13" s="517"/>
      <c r="T13" s="517"/>
      <c r="U13" s="517"/>
      <c r="V13" s="518"/>
      <c r="W13" s="504" t="s">
        <v>124</v>
      </c>
      <c r="X13" s="428"/>
      <c r="Y13" s="428"/>
      <c r="Z13" s="428"/>
      <c r="AA13" s="428"/>
      <c r="AB13" s="429"/>
      <c r="AC13" s="391">
        <v>630</v>
      </c>
      <c r="AD13" s="392"/>
      <c r="AE13" s="392"/>
      <c r="AF13" s="392"/>
      <c r="AG13" s="393"/>
      <c r="AH13" s="391">
        <v>743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-480904</v>
      </c>
      <c r="BO13" s="416"/>
      <c r="BP13" s="416"/>
      <c r="BQ13" s="416"/>
      <c r="BR13" s="416"/>
      <c r="BS13" s="416"/>
      <c r="BT13" s="416"/>
      <c r="BU13" s="417"/>
      <c r="BV13" s="415">
        <v>-278123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6.5</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88527</v>
      </c>
      <c r="S14" s="517"/>
      <c r="T14" s="517"/>
      <c r="U14" s="517"/>
      <c r="V14" s="518"/>
      <c r="W14" s="519"/>
      <c r="X14" s="431"/>
      <c r="Y14" s="431"/>
      <c r="Z14" s="431"/>
      <c r="AA14" s="431"/>
      <c r="AB14" s="432"/>
      <c r="AC14" s="509">
        <v>1.6</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7.3</v>
      </c>
      <c r="CU14" s="488"/>
      <c r="CV14" s="488"/>
      <c r="CW14" s="488"/>
      <c r="CX14" s="488"/>
      <c r="CY14" s="488"/>
      <c r="CZ14" s="488"/>
      <c r="DA14" s="489"/>
      <c r="DB14" s="520">
        <v>7.7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86802</v>
      </c>
      <c r="S15" s="517"/>
      <c r="T15" s="517"/>
      <c r="U15" s="517"/>
      <c r="V15" s="518"/>
      <c r="W15" s="504" t="s">
        <v>131</v>
      </c>
      <c r="X15" s="428"/>
      <c r="Y15" s="428"/>
      <c r="Z15" s="428"/>
      <c r="AA15" s="428"/>
      <c r="AB15" s="429"/>
      <c r="AC15" s="391">
        <v>13343</v>
      </c>
      <c r="AD15" s="392"/>
      <c r="AE15" s="392"/>
      <c r="AF15" s="392"/>
      <c r="AG15" s="393"/>
      <c r="AH15" s="391">
        <v>13732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9854007</v>
      </c>
      <c r="BO15" s="411"/>
      <c r="BP15" s="411"/>
      <c r="BQ15" s="411"/>
      <c r="BR15" s="411"/>
      <c r="BS15" s="411"/>
      <c r="BT15" s="411"/>
      <c r="BU15" s="412"/>
      <c r="BV15" s="410">
        <v>9657167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34</v>
      </c>
      <c r="AD16" s="510"/>
      <c r="AE16" s="510"/>
      <c r="AF16" s="510"/>
      <c r="AG16" s="511"/>
      <c r="AH16" s="509">
        <v>34.4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12949657</v>
      </c>
      <c r="BO16" s="416"/>
      <c r="BP16" s="416"/>
      <c r="BQ16" s="416"/>
      <c r="BR16" s="416"/>
      <c r="BS16" s="416"/>
      <c r="BT16" s="416"/>
      <c r="BU16" s="417"/>
      <c r="BV16" s="415">
        <v>12487050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25305</v>
      </c>
      <c r="AD17" s="392"/>
      <c r="AE17" s="392"/>
      <c r="AF17" s="392"/>
      <c r="AG17" s="393"/>
      <c r="AH17" s="391">
        <v>25426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12537342</v>
      </c>
      <c r="BO17" s="416"/>
      <c r="BP17" s="416"/>
      <c r="BQ17" s="416"/>
      <c r="BR17" s="416"/>
      <c r="BS17" s="416"/>
      <c r="BT17" s="416"/>
      <c r="BU17" s="417"/>
      <c r="BV17" s="415">
        <v>12282201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27.49</v>
      </c>
      <c r="M18" s="480"/>
      <c r="N18" s="480"/>
      <c r="O18" s="480"/>
      <c r="P18" s="480"/>
      <c r="Q18" s="480"/>
      <c r="R18" s="481"/>
      <c r="S18" s="481"/>
      <c r="T18" s="481"/>
      <c r="U18" s="481"/>
      <c r="V18" s="482"/>
      <c r="W18" s="496"/>
      <c r="X18" s="497"/>
      <c r="Y18" s="497"/>
      <c r="Z18" s="497"/>
      <c r="AA18" s="497"/>
      <c r="AB18" s="505"/>
      <c r="AC18" s="379">
        <v>64.400000000000006</v>
      </c>
      <c r="AD18" s="380"/>
      <c r="AE18" s="380"/>
      <c r="AF18" s="380"/>
      <c r="AG18" s="483"/>
      <c r="AH18" s="379">
        <v>63.7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15876937</v>
      </c>
      <c r="BO18" s="416"/>
      <c r="BP18" s="416"/>
      <c r="BQ18" s="416"/>
      <c r="BR18" s="416"/>
      <c r="BS18" s="416"/>
      <c r="BT18" s="416"/>
      <c r="BU18" s="417"/>
      <c r="BV18" s="415">
        <v>15671362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3161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20882236</v>
      </c>
      <c r="BO19" s="416"/>
      <c r="BP19" s="416"/>
      <c r="BQ19" s="416"/>
      <c r="BR19" s="416"/>
      <c r="BS19" s="416"/>
      <c r="BT19" s="416"/>
      <c r="BU19" s="417"/>
      <c r="BV19" s="415">
        <v>20780510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33190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18787345</v>
      </c>
      <c r="BO23" s="416"/>
      <c r="BP23" s="416"/>
      <c r="BQ23" s="416"/>
      <c r="BR23" s="416"/>
      <c r="BS23" s="416"/>
      <c r="BT23" s="416"/>
      <c r="BU23" s="417"/>
      <c r="BV23" s="415">
        <v>19359860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9320</v>
      </c>
      <c r="R24" s="392"/>
      <c r="S24" s="392"/>
      <c r="T24" s="392"/>
      <c r="U24" s="392"/>
      <c r="V24" s="393"/>
      <c r="W24" s="457"/>
      <c r="X24" s="448"/>
      <c r="Y24" s="449"/>
      <c r="Z24" s="388" t="s">
        <v>155</v>
      </c>
      <c r="AA24" s="389"/>
      <c r="AB24" s="389"/>
      <c r="AC24" s="389"/>
      <c r="AD24" s="389"/>
      <c r="AE24" s="389"/>
      <c r="AF24" s="389"/>
      <c r="AG24" s="390"/>
      <c r="AH24" s="391">
        <v>471</v>
      </c>
      <c r="AI24" s="392"/>
      <c r="AJ24" s="392"/>
      <c r="AK24" s="392"/>
      <c r="AL24" s="393"/>
      <c r="AM24" s="391">
        <v>1342350</v>
      </c>
      <c r="AN24" s="392"/>
      <c r="AO24" s="392"/>
      <c r="AP24" s="392"/>
      <c r="AQ24" s="392"/>
      <c r="AR24" s="393"/>
      <c r="AS24" s="391">
        <v>2850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13321093</v>
      </c>
      <c r="BO24" s="416"/>
      <c r="BP24" s="416"/>
      <c r="BQ24" s="416"/>
      <c r="BR24" s="416"/>
      <c r="BS24" s="416"/>
      <c r="BT24" s="416"/>
      <c r="BU24" s="417"/>
      <c r="BV24" s="415">
        <v>13386107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7510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2784644</v>
      </c>
      <c r="BO25" s="411"/>
      <c r="BP25" s="411"/>
      <c r="BQ25" s="411"/>
      <c r="BR25" s="411"/>
      <c r="BS25" s="411"/>
      <c r="BT25" s="411"/>
      <c r="BU25" s="412"/>
      <c r="BV25" s="410">
        <v>199268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6610</v>
      </c>
      <c r="R26" s="392"/>
      <c r="S26" s="392"/>
      <c r="T26" s="392"/>
      <c r="U26" s="392"/>
      <c r="V26" s="393"/>
      <c r="W26" s="457"/>
      <c r="X26" s="448"/>
      <c r="Y26" s="449"/>
      <c r="Z26" s="388" t="s">
        <v>161</v>
      </c>
      <c r="AA26" s="470"/>
      <c r="AB26" s="470"/>
      <c r="AC26" s="470"/>
      <c r="AD26" s="470"/>
      <c r="AE26" s="470"/>
      <c r="AF26" s="470"/>
      <c r="AG26" s="471"/>
      <c r="AH26" s="391">
        <v>18</v>
      </c>
      <c r="AI26" s="392"/>
      <c r="AJ26" s="392"/>
      <c r="AK26" s="392"/>
      <c r="AL26" s="393"/>
      <c r="AM26" s="391">
        <v>41256</v>
      </c>
      <c r="AN26" s="392"/>
      <c r="AO26" s="392"/>
      <c r="AP26" s="392"/>
      <c r="AQ26" s="392"/>
      <c r="AR26" s="393"/>
      <c r="AS26" s="391">
        <v>2292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5160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2765106</v>
      </c>
      <c r="BO27" s="419"/>
      <c r="BP27" s="419"/>
      <c r="BQ27" s="419"/>
      <c r="BR27" s="419"/>
      <c r="BS27" s="419"/>
      <c r="BT27" s="419"/>
      <c r="BU27" s="420"/>
      <c r="BV27" s="418">
        <v>2761367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4510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4170980</v>
      </c>
      <c r="BO28" s="411"/>
      <c r="BP28" s="411"/>
      <c r="BQ28" s="411"/>
      <c r="BR28" s="411"/>
      <c r="BS28" s="411"/>
      <c r="BT28" s="411"/>
      <c r="BU28" s="412"/>
      <c r="BV28" s="410">
        <v>4504203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22</v>
      </c>
      <c r="M29" s="392"/>
      <c r="N29" s="392"/>
      <c r="O29" s="392"/>
      <c r="P29" s="393"/>
      <c r="Q29" s="391">
        <v>4050</v>
      </c>
      <c r="R29" s="392"/>
      <c r="S29" s="392"/>
      <c r="T29" s="392"/>
      <c r="U29" s="392"/>
      <c r="V29" s="393"/>
      <c r="W29" s="458"/>
      <c r="X29" s="459"/>
      <c r="Y29" s="460"/>
      <c r="Z29" s="388" t="s">
        <v>171</v>
      </c>
      <c r="AA29" s="389"/>
      <c r="AB29" s="389"/>
      <c r="AC29" s="389"/>
      <c r="AD29" s="389"/>
      <c r="AE29" s="389"/>
      <c r="AF29" s="389"/>
      <c r="AG29" s="390"/>
      <c r="AH29" s="391">
        <v>471</v>
      </c>
      <c r="AI29" s="392"/>
      <c r="AJ29" s="392"/>
      <c r="AK29" s="392"/>
      <c r="AL29" s="393"/>
      <c r="AM29" s="391">
        <v>1342350</v>
      </c>
      <c r="AN29" s="392"/>
      <c r="AO29" s="392"/>
      <c r="AP29" s="392"/>
      <c r="AQ29" s="392"/>
      <c r="AR29" s="393"/>
      <c r="AS29" s="391">
        <v>2850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370474</v>
      </c>
      <c r="BO29" s="416"/>
      <c r="BP29" s="416"/>
      <c r="BQ29" s="416"/>
      <c r="BR29" s="416"/>
      <c r="BS29" s="416"/>
      <c r="BT29" s="416"/>
      <c r="BU29" s="417"/>
      <c r="BV29" s="415">
        <v>450408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3566766</v>
      </c>
      <c r="BO30" s="419"/>
      <c r="BP30" s="419"/>
      <c r="BQ30" s="419"/>
      <c r="BR30" s="419"/>
      <c r="BS30" s="419"/>
      <c r="BT30" s="419"/>
      <c r="BU30" s="420"/>
      <c r="BV30" s="418">
        <v>4165147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海部地区環境事務組合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五条広域事務組合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市営住宅管理事業特別会計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海部地区急病診療所組合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海部地区水防事務組合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海部東部消防組合（一般会計）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海部東部消防組合（介護保険特別会計）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海部東部消防組合（障害者総合支援特別会計）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愛知県市町村職員退職手当組合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愛知県後期高齢者医療広域連合（一般会計）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愛知県後期高齢者医療広域連合（後期高齢者医療特別会計）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9FF99"/>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3.91</v>
      </c>
      <c r="G34" s="33">
        <v>5.4</v>
      </c>
      <c r="H34" s="33">
        <v>3.84</v>
      </c>
      <c r="I34" s="33">
        <v>6.75</v>
      </c>
      <c r="J34" s="34">
        <v>6.62</v>
      </c>
      <c r="K34" s="22"/>
      <c r="L34" s="22"/>
      <c r="M34" s="22"/>
      <c r="N34" s="22"/>
      <c r="O34" s="22"/>
      <c r="P34" s="22"/>
    </row>
    <row r="35" spans="1:16" ht="39" customHeight="1" x14ac:dyDescent="0.15">
      <c r="A35" s="22"/>
      <c r="B35" s="35"/>
      <c r="C35" s="1178" t="s">
        <v>530</v>
      </c>
      <c r="D35" s="1179"/>
      <c r="E35" s="1180"/>
      <c r="F35" s="36">
        <v>8.0299999999999994</v>
      </c>
      <c r="G35" s="37">
        <v>6.53</v>
      </c>
      <c r="H35" s="37">
        <v>6.65</v>
      </c>
      <c r="I35" s="37">
        <v>5.84</v>
      </c>
      <c r="J35" s="38">
        <v>5</v>
      </c>
      <c r="K35" s="22"/>
      <c r="L35" s="22"/>
      <c r="M35" s="22"/>
      <c r="N35" s="22"/>
      <c r="O35" s="22"/>
      <c r="P35" s="22"/>
    </row>
    <row r="36" spans="1:16" ht="39" customHeight="1" x14ac:dyDescent="0.15">
      <c r="A36" s="22"/>
      <c r="B36" s="35"/>
      <c r="C36" s="1178" t="s">
        <v>531</v>
      </c>
      <c r="D36" s="1179"/>
      <c r="E36" s="1180"/>
      <c r="F36" s="36">
        <v>6.32</v>
      </c>
      <c r="G36" s="37">
        <v>6.49</v>
      </c>
      <c r="H36" s="37">
        <v>6.24</v>
      </c>
      <c r="I36" s="37">
        <v>5.68</v>
      </c>
      <c r="J36" s="38">
        <v>4.6399999999999997</v>
      </c>
      <c r="K36" s="22"/>
      <c r="L36" s="22"/>
      <c r="M36" s="22"/>
      <c r="N36" s="22"/>
      <c r="O36" s="22"/>
      <c r="P36" s="22"/>
    </row>
    <row r="37" spans="1:16" ht="39" customHeight="1" x14ac:dyDescent="0.15">
      <c r="A37" s="22"/>
      <c r="B37" s="35"/>
      <c r="C37" s="1178" t="s">
        <v>532</v>
      </c>
      <c r="D37" s="1179"/>
      <c r="E37" s="1180"/>
      <c r="F37" s="36">
        <v>3.53</v>
      </c>
      <c r="G37" s="37">
        <v>3.97</v>
      </c>
      <c r="H37" s="37">
        <v>2.2599999999999998</v>
      </c>
      <c r="I37" s="37">
        <v>3.17</v>
      </c>
      <c r="J37" s="38">
        <v>3.73</v>
      </c>
      <c r="K37" s="22"/>
      <c r="L37" s="22"/>
      <c r="M37" s="22"/>
      <c r="N37" s="22"/>
      <c r="O37" s="22"/>
      <c r="P37" s="22"/>
    </row>
    <row r="38" spans="1:16" ht="39" customHeight="1" x14ac:dyDescent="0.15">
      <c r="A38" s="22"/>
      <c r="B38" s="35"/>
      <c r="C38" s="1178" t="s">
        <v>533</v>
      </c>
      <c r="D38" s="1179"/>
      <c r="E38" s="1180"/>
      <c r="F38" s="36">
        <v>0.66</v>
      </c>
      <c r="G38" s="37">
        <v>1.01</v>
      </c>
      <c r="H38" s="37">
        <v>0.96</v>
      </c>
      <c r="I38" s="37">
        <v>0.71</v>
      </c>
      <c r="J38" s="38">
        <v>1.23</v>
      </c>
      <c r="K38" s="22"/>
      <c r="L38" s="22"/>
      <c r="M38" s="22"/>
      <c r="N38" s="22"/>
      <c r="O38" s="22"/>
      <c r="P38" s="22"/>
    </row>
    <row r="39" spans="1:16" ht="39" customHeight="1" x14ac:dyDescent="0.15">
      <c r="A39" s="22"/>
      <c r="B39" s="35"/>
      <c r="C39" s="1178" t="s">
        <v>534</v>
      </c>
      <c r="D39" s="1179"/>
      <c r="E39" s="1180"/>
      <c r="F39" s="36">
        <v>0.65</v>
      </c>
      <c r="G39" s="37">
        <v>1.03</v>
      </c>
      <c r="H39" s="37">
        <v>0.61</v>
      </c>
      <c r="I39" s="37">
        <v>0.44</v>
      </c>
      <c r="J39" s="38">
        <v>0.34</v>
      </c>
      <c r="K39" s="22"/>
      <c r="L39" s="22"/>
      <c r="M39" s="22"/>
      <c r="N39" s="22"/>
      <c r="O39" s="22"/>
      <c r="P39" s="22"/>
    </row>
    <row r="40" spans="1:16" ht="39" customHeight="1" x14ac:dyDescent="0.15">
      <c r="A40" s="22"/>
      <c r="B40" s="35"/>
      <c r="C40" s="1178" t="s">
        <v>535</v>
      </c>
      <c r="D40" s="1179"/>
      <c r="E40" s="1180"/>
      <c r="F40" s="36">
        <v>7.0000000000000007E-2</v>
      </c>
      <c r="G40" s="37">
        <v>0.11</v>
      </c>
      <c r="H40" s="37">
        <v>0.17</v>
      </c>
      <c r="I40" s="37">
        <v>0.06</v>
      </c>
      <c r="J40" s="38">
        <v>0.33</v>
      </c>
      <c r="K40" s="22"/>
      <c r="L40" s="22"/>
      <c r="M40" s="22"/>
      <c r="N40" s="22"/>
      <c r="O40" s="22"/>
      <c r="P40" s="22"/>
    </row>
    <row r="41" spans="1:16" ht="39" customHeight="1" x14ac:dyDescent="0.15">
      <c r="A41" s="22"/>
      <c r="B41" s="35"/>
      <c r="C41" s="1178" t="s">
        <v>536</v>
      </c>
      <c r="D41" s="1179"/>
      <c r="E41" s="1180"/>
      <c r="F41" s="36">
        <v>0.05</v>
      </c>
      <c r="G41" s="37">
        <v>0.04</v>
      </c>
      <c r="H41" s="37">
        <v>0.03</v>
      </c>
      <c r="I41" s="37">
        <v>0.01</v>
      </c>
      <c r="J41" s="38">
        <v>0.03</v>
      </c>
      <c r="K41" s="22"/>
      <c r="L41" s="22"/>
      <c r="M41" s="22"/>
      <c r="N41" s="22"/>
      <c r="O41" s="22"/>
      <c r="P41" s="22"/>
    </row>
    <row r="42" spans="1:16" ht="39" customHeight="1" x14ac:dyDescent="0.15">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0.03</v>
      </c>
      <c r="G43" s="42">
        <v>0.04</v>
      </c>
      <c r="H43" s="42">
        <v>0.05</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9FF99"/>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1800</v>
      </c>
      <c r="L45" s="60">
        <v>1885</v>
      </c>
      <c r="M45" s="60">
        <v>1962</v>
      </c>
      <c r="N45" s="60">
        <v>2027</v>
      </c>
      <c r="O45" s="61">
        <v>2087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383</v>
      </c>
      <c r="L48" s="64">
        <v>397</v>
      </c>
      <c r="M48" s="64">
        <v>446</v>
      </c>
      <c r="N48" s="64">
        <v>532</v>
      </c>
      <c r="O48" s="65">
        <v>557</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303</v>
      </c>
      <c r="L49" s="64">
        <v>268</v>
      </c>
      <c r="M49" s="64">
        <v>218</v>
      </c>
      <c r="N49" s="64">
        <v>171</v>
      </c>
      <c r="O49" s="65">
        <v>122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1478</v>
      </c>
      <c r="L52" s="64">
        <v>1571</v>
      </c>
      <c r="M52" s="64">
        <v>1708</v>
      </c>
      <c r="N52" s="64">
        <v>1625</v>
      </c>
      <c r="O52" s="65">
        <v>1714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1009</v>
      </c>
      <c r="L53" s="69">
        <v>979</v>
      </c>
      <c r="M53" s="69">
        <v>918</v>
      </c>
      <c r="N53" s="69">
        <v>1105</v>
      </c>
      <c r="O53" s="70">
        <v>1052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9FF99"/>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19186</v>
      </c>
      <c r="J41" s="83">
        <v>19602</v>
      </c>
      <c r="K41" s="83">
        <v>19844</v>
      </c>
      <c r="L41" s="83">
        <v>19360</v>
      </c>
      <c r="M41" s="84">
        <v>18787</v>
      </c>
    </row>
    <row r="42" spans="2:13" ht="27.75" customHeight="1" x14ac:dyDescent="0.15">
      <c r="B42" s="1204"/>
      <c r="C42" s="1205"/>
      <c r="D42" s="85"/>
      <c r="E42" s="1208" t="s">
        <v>26</v>
      </c>
      <c r="F42" s="1208"/>
      <c r="G42" s="1208"/>
      <c r="H42" s="1209"/>
      <c r="I42" s="86">
        <v>1</v>
      </c>
      <c r="J42" s="87" t="s">
        <v>483</v>
      </c>
      <c r="K42" s="87" t="s">
        <v>483</v>
      </c>
      <c r="L42" s="87" t="s">
        <v>483</v>
      </c>
      <c r="M42" s="88" t="s">
        <v>483</v>
      </c>
    </row>
    <row r="43" spans="2:13" ht="27.75" customHeight="1" x14ac:dyDescent="0.15">
      <c r="B43" s="1204"/>
      <c r="C43" s="1205"/>
      <c r="D43" s="85"/>
      <c r="E43" s="1208" t="s">
        <v>27</v>
      </c>
      <c r="F43" s="1208"/>
      <c r="G43" s="1208"/>
      <c r="H43" s="1209"/>
      <c r="I43" s="86">
        <v>8942</v>
      </c>
      <c r="J43" s="87">
        <v>9575</v>
      </c>
      <c r="K43" s="87">
        <v>12036</v>
      </c>
      <c r="L43" s="87">
        <v>15727</v>
      </c>
      <c r="M43" s="88">
        <v>15618</v>
      </c>
    </row>
    <row r="44" spans="2:13" ht="27.75" customHeight="1" x14ac:dyDescent="0.15">
      <c r="B44" s="1204"/>
      <c r="C44" s="1205"/>
      <c r="D44" s="85"/>
      <c r="E44" s="1208" t="s">
        <v>28</v>
      </c>
      <c r="F44" s="1208"/>
      <c r="G44" s="1208"/>
      <c r="H44" s="1209"/>
      <c r="I44" s="86">
        <v>1335</v>
      </c>
      <c r="J44" s="87">
        <v>995</v>
      </c>
      <c r="K44" s="87">
        <v>860</v>
      </c>
      <c r="L44" s="87">
        <v>667</v>
      </c>
      <c r="M44" s="88">
        <v>543</v>
      </c>
    </row>
    <row r="45" spans="2:13" ht="27.75" customHeight="1" x14ac:dyDescent="0.15">
      <c r="B45" s="1204"/>
      <c r="C45" s="1205"/>
      <c r="D45" s="85"/>
      <c r="E45" s="1208" t="s">
        <v>29</v>
      </c>
      <c r="F45" s="1208"/>
      <c r="G45" s="1208"/>
      <c r="H45" s="1209"/>
      <c r="I45" s="86">
        <v>1341</v>
      </c>
      <c r="J45" s="87">
        <v>961</v>
      </c>
      <c r="K45" s="87">
        <v>623</v>
      </c>
      <c r="L45" s="87">
        <v>509</v>
      </c>
      <c r="M45" s="88">
        <v>445</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9942</v>
      </c>
      <c r="J50" s="87">
        <v>10558</v>
      </c>
      <c r="K50" s="87">
        <v>11804</v>
      </c>
      <c r="L50" s="87">
        <v>11407</v>
      </c>
      <c r="M50" s="88">
        <v>10461</v>
      </c>
    </row>
    <row r="51" spans="2:13" ht="27.75" customHeight="1" x14ac:dyDescent="0.15">
      <c r="B51" s="1204"/>
      <c r="C51" s="1205"/>
      <c r="D51" s="85"/>
      <c r="E51" s="1208" t="s">
        <v>36</v>
      </c>
      <c r="F51" s="1208"/>
      <c r="G51" s="1208"/>
      <c r="H51" s="1209"/>
      <c r="I51" s="86" t="s">
        <v>483</v>
      </c>
      <c r="J51" s="87" t="s">
        <v>483</v>
      </c>
      <c r="K51" s="87" t="s">
        <v>483</v>
      </c>
      <c r="L51" s="87" t="s">
        <v>483</v>
      </c>
      <c r="M51" s="88" t="s">
        <v>483</v>
      </c>
    </row>
    <row r="52" spans="2:13" ht="27.75" customHeight="1" x14ac:dyDescent="0.15">
      <c r="B52" s="1206"/>
      <c r="C52" s="1207"/>
      <c r="D52" s="85"/>
      <c r="E52" s="1208" t="s">
        <v>37</v>
      </c>
      <c r="F52" s="1208"/>
      <c r="G52" s="1208"/>
      <c r="H52" s="1209"/>
      <c r="I52" s="86">
        <v>20421</v>
      </c>
      <c r="J52" s="87">
        <v>21663</v>
      </c>
      <c r="K52" s="87">
        <v>23066</v>
      </c>
      <c r="L52" s="87">
        <v>23626</v>
      </c>
      <c r="M52" s="88">
        <v>23774</v>
      </c>
    </row>
    <row r="53" spans="2:13" ht="27.75" customHeight="1" thickBot="1" x14ac:dyDescent="0.2">
      <c r="B53" s="1210" t="s">
        <v>21</v>
      </c>
      <c r="C53" s="1211"/>
      <c r="D53" s="92"/>
      <c r="E53" s="1212" t="s">
        <v>38</v>
      </c>
      <c r="F53" s="1212"/>
      <c r="G53" s="1212"/>
      <c r="H53" s="1213"/>
      <c r="I53" s="93">
        <v>442</v>
      </c>
      <c r="J53" s="94">
        <v>-1088</v>
      </c>
      <c r="K53" s="94">
        <v>-1507</v>
      </c>
      <c r="L53" s="94">
        <v>1230</v>
      </c>
      <c r="M53" s="95">
        <v>1157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557</v>
      </c>
      <c r="H51" s="1234"/>
      <c r="I51" s="1239" t="s">
        <v>558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563</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559</v>
      </c>
      <c r="H55" s="1245"/>
      <c r="I55" s="1243" t="s">
        <v>558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563</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557</v>
      </c>
      <c r="H73" s="1234"/>
      <c r="I73" s="1239" t="s">
        <v>558</v>
      </c>
      <c r="J73" s="1239"/>
      <c r="K73" s="1253">
        <v>2.8</v>
      </c>
      <c r="L73" s="1253"/>
      <c r="M73" s="1242"/>
      <c r="N73" s="1242">
        <v>7.7</v>
      </c>
      <c r="O73" s="1242">
        <v>7.3</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562</v>
      </c>
      <c r="J75" s="1243"/>
      <c r="K75" s="1254">
        <v>6.4</v>
      </c>
      <c r="L75" s="1254">
        <v>6.3</v>
      </c>
      <c r="M75" s="1254">
        <v>6.2</v>
      </c>
      <c r="N75" s="1254">
        <v>6.3</v>
      </c>
      <c r="O75" s="1254">
        <v>6.5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559</v>
      </c>
      <c r="H77" s="1245"/>
      <c r="I77" s="1243" t="s">
        <v>558</v>
      </c>
      <c r="J77" s="1243"/>
      <c r="K77" s="1253">
        <v>58.2</v>
      </c>
      <c r="L77" s="1253">
        <v>50.3</v>
      </c>
      <c r="M77" s="1242">
        <v>45.9</v>
      </c>
      <c r="N77" s="1242">
        <v>37.299999999999997</v>
      </c>
      <c r="O77" s="1242">
        <v>33.1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562</v>
      </c>
      <c r="J79" s="1252"/>
      <c r="K79" s="1256">
        <v>10.3</v>
      </c>
      <c r="L79" s="1256">
        <v>9.6</v>
      </c>
      <c r="M79" s="1256">
        <v>8.8000000000000007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20880</v>
      </c>
      <c r="E3" s="118"/>
      <c r="F3" s="119">
        <v>50880</v>
      </c>
      <c r="G3" s="120"/>
      <c r="H3" s="121"/>
    </row>
    <row r="4" spans="1:8" x14ac:dyDescent="0.15">
      <c r="A4" s="122"/>
      <c r="B4" s="123"/>
      <c r="C4" s="124"/>
      <c r="D4" s="125">
        <v>9661</v>
      </c>
      <c r="E4" s="126"/>
      <c r="F4" s="127">
        <v>26879</v>
      </c>
      <c r="G4" s="128"/>
      <c r="H4" s="129"/>
    </row>
    <row r="5" spans="1:8" x14ac:dyDescent="0.15">
      <c r="A5" s="110" t="s">
        <v>516</v>
      </c>
      <c r="B5" s="115"/>
      <c r="C5" s="116"/>
      <c r="D5" s="117">
        <v>26126</v>
      </c>
      <c r="E5" s="118"/>
      <c r="F5" s="119">
        <v>63956</v>
      </c>
      <c r="G5" s="120"/>
      <c r="H5" s="121"/>
    </row>
    <row r="6" spans="1:8" x14ac:dyDescent="0.15">
      <c r="A6" s="122"/>
      <c r="B6" s="123"/>
      <c r="C6" s="124"/>
      <c r="D6" s="125">
        <v>12368</v>
      </c>
      <c r="E6" s="126"/>
      <c r="F6" s="127">
        <v>29239</v>
      </c>
      <c r="G6" s="128"/>
      <c r="H6" s="129"/>
    </row>
    <row r="7" spans="1:8" x14ac:dyDescent="0.15">
      <c r="A7" s="110" t="s">
        <v>517</v>
      </c>
      <c r="B7" s="115"/>
      <c r="C7" s="116"/>
      <c r="D7" s="117">
        <v>19271</v>
      </c>
      <c r="E7" s="118"/>
      <c r="F7" s="119">
        <v>66255</v>
      </c>
      <c r="G7" s="120"/>
      <c r="H7" s="121"/>
    </row>
    <row r="8" spans="1:8" x14ac:dyDescent="0.15">
      <c r="A8" s="122"/>
      <c r="B8" s="123"/>
      <c r="C8" s="124"/>
      <c r="D8" s="125">
        <v>7618</v>
      </c>
      <c r="E8" s="126"/>
      <c r="F8" s="127">
        <v>31822</v>
      </c>
      <c r="G8" s="128"/>
      <c r="H8" s="129"/>
    </row>
    <row r="9" spans="1:8" x14ac:dyDescent="0.15">
      <c r="A9" s="110" t="s">
        <v>518</v>
      </c>
      <c r="B9" s="115"/>
      <c r="C9" s="116"/>
      <c r="D9" s="117">
        <v>15314</v>
      </c>
      <c r="E9" s="118"/>
      <c r="F9" s="119">
        <v>54227</v>
      </c>
      <c r="G9" s="120"/>
      <c r="H9" s="121"/>
    </row>
    <row r="10" spans="1:8" x14ac:dyDescent="0.15">
      <c r="A10" s="122"/>
      <c r="B10" s="123"/>
      <c r="C10" s="124"/>
      <c r="D10" s="125">
        <v>10055</v>
      </c>
      <c r="E10" s="126"/>
      <c r="F10" s="127">
        <v>29694</v>
      </c>
      <c r="G10" s="128"/>
      <c r="H10" s="129"/>
    </row>
    <row r="11" spans="1:8" x14ac:dyDescent="0.15">
      <c r="A11" s="110" t="s">
        <v>519</v>
      </c>
      <c r="B11" s="115"/>
      <c r="C11" s="116"/>
      <c r="D11" s="117">
        <v>19155</v>
      </c>
      <c r="E11" s="118"/>
      <c r="F11" s="119">
        <v>57295</v>
      </c>
      <c r="G11" s="120"/>
      <c r="H11" s="121"/>
    </row>
    <row r="12" spans="1:8" x14ac:dyDescent="0.15">
      <c r="A12" s="122"/>
      <c r="B12" s="123"/>
      <c r="C12" s="130"/>
      <c r="D12" s="125">
        <v>15219</v>
      </c>
      <c r="E12" s="126"/>
      <c r="F12" s="127">
        <v>32771</v>
      </c>
      <c r="G12" s="128"/>
      <c r="H12" s="129"/>
    </row>
    <row r="13" spans="1:8" x14ac:dyDescent="0.15">
      <c r="A13" s="110"/>
      <c r="B13" s="115"/>
      <c r="C13" s="131"/>
      <c r="D13" s="132">
        <v>20149</v>
      </c>
      <c r="E13" s="133"/>
      <c r="F13" s="134">
        <v>58523</v>
      </c>
      <c r="G13" s="135"/>
      <c r="H13" s="121"/>
    </row>
    <row r="14" spans="1:8" x14ac:dyDescent="0.15">
      <c r="A14" s="122"/>
      <c r="B14" s="123"/>
      <c r="C14" s="124"/>
      <c r="D14" s="125">
        <v>10984</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8.0500000000000007</v>
      </c>
      <c r="C19" s="136">
        <f>ROUND(VALUE(SUBSTITUTE(実質収支比率等に係る経年分析!G$48,"▲","-")),2)</f>
        <v>6.55</v>
      </c>
      <c r="D19" s="136">
        <f>ROUND(VALUE(SUBSTITUTE(実質収支比率等に係る経年分析!H$48,"▲","-")),2)</f>
        <v>6.67</v>
      </c>
      <c r="E19" s="136">
        <f>ROUND(VALUE(SUBSTITUTE(実質収支比率等に係る経年分析!I$48,"▲","-")),2)</f>
        <v>5.85</v>
      </c>
      <c r="F19" s="136">
        <f>ROUND(VALUE(SUBSTITUTE(実質収支比率等に係る経年分析!J$48,"▲","-")),2)</f>
        <v>5.01</v>
      </c>
    </row>
    <row r="20" spans="1:11" x14ac:dyDescent="0.15">
      <c r="A20" s="136" t="s">
        <v>43</v>
      </c>
      <c r="B20" s="136">
        <f>ROUND(VALUE(SUBSTITUTE(実質収支比率等に係る経年分析!F$47,"▲","-")),2)</f>
        <v>20.07</v>
      </c>
      <c r="C20" s="136">
        <f>ROUND(VALUE(SUBSTITUTE(実質収支比率等に係る経年分析!G$47,"▲","-")),2)</f>
        <v>23.12</v>
      </c>
      <c r="D20" s="136">
        <f>ROUND(VALUE(SUBSTITUTE(実質収支比率等に係る経年分析!H$47,"▲","-")),2)</f>
        <v>26.97</v>
      </c>
      <c r="E20" s="136">
        <f>ROUND(VALUE(SUBSTITUTE(実質収支比率等に係る経年分析!I$47,"▲","-")),2)</f>
        <v>25.73</v>
      </c>
      <c r="F20" s="136">
        <f>ROUND(VALUE(SUBSTITUTE(実質収支比率等に係る経年分析!J$47,"▲","-")),2)</f>
        <v>23.84</v>
      </c>
    </row>
    <row r="21" spans="1:11" x14ac:dyDescent="0.15">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2.09</v>
      </c>
      <c r="D21" s="136">
        <f>IF(ISNUMBER(VALUE(SUBSTITUTE(実質収支比率等に係る経年分析!H$49,"▲","-"))),ROUND(VALUE(SUBSTITUTE(実質収支比率等に係る経年分析!H$49,"▲","-")),2),NA())</f>
        <v>3.98</v>
      </c>
      <c r="E21" s="136">
        <f>IF(ISNUMBER(VALUE(SUBSTITUTE(実質収支比率等に係る経年分析!I$49,"▲","-"))),ROUND(VALUE(SUBSTITUTE(実質収支比率等に係る経年分析!I$49,"▲","-")),2),NA())</f>
        <v>-1.59</v>
      </c>
      <c r="F21" s="136">
        <f>IF(ISNUMBER(VALUE(SUBSTITUTE(実質収支比率等に係る経年分析!J$49,"▲","-"))),ROUND(VALUE(SUBSTITUTE(実質収支比率等に係る経年分析!J$49,"▲","-")),2),NA())</f>
        <v>-2.75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x14ac:dyDescent="0.15">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1.23</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2.2599999999999998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3.73</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4.6399999999999997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8.0299999999999994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1478</v>
      </c>
      <c r="E42" s="138"/>
      <c r="F42" s="138"/>
      <c r="G42" s="138">
        <f>'実質公債費比率（分子）の構造'!L$52</f>
        <v>1571</v>
      </c>
      <c r="H42" s="138"/>
      <c r="I42" s="138"/>
      <c r="J42" s="138">
        <f>'実質公債費比率（分子）の構造'!M$52</f>
        <v>1708</v>
      </c>
      <c r="K42" s="138"/>
      <c r="L42" s="138"/>
      <c r="M42" s="138">
        <f>'実質公債費比率（分子）の構造'!N$52</f>
        <v>1625</v>
      </c>
      <c r="N42" s="138"/>
      <c r="O42" s="138"/>
      <c r="P42" s="138">
        <f>'実質公債費比率（分子）の構造'!O$52</f>
        <v>1714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303</v>
      </c>
      <c r="C45" s="138"/>
      <c r="D45" s="138"/>
      <c r="E45" s="138">
        <f>'実質公債費比率（分子）の構造'!L$49</f>
        <v>268</v>
      </c>
      <c r="F45" s="138"/>
      <c r="G45" s="138"/>
      <c r="H45" s="138">
        <f>'実質公債費比率（分子）の構造'!M$49</f>
        <v>218</v>
      </c>
      <c r="I45" s="138"/>
      <c r="J45" s="138"/>
      <c r="K45" s="138">
        <f>'実質公債費比率（分子）の構造'!N$49</f>
        <v>171</v>
      </c>
      <c r="L45" s="138"/>
      <c r="M45" s="138"/>
      <c r="N45" s="138">
        <f>'実質公債費比率（分子）の構造'!O$49</f>
        <v>122</v>
      </c>
      <c r="O45" s="138"/>
      <c r="P45" s="138"/>
    </row>
    <row r="46" spans="1:16" x14ac:dyDescent="0.15">
      <c r="A46" s="138" t="s">
        <v>55</v>
      </c>
      <c r="B46" s="138">
        <f>'実質公債費比率（分子）の構造'!K$48</f>
        <v>383</v>
      </c>
      <c r="C46" s="138"/>
      <c r="D46" s="138"/>
      <c r="E46" s="138">
        <f>'実質公債費比率（分子）の構造'!L$48</f>
        <v>397</v>
      </c>
      <c r="F46" s="138"/>
      <c r="G46" s="138"/>
      <c r="H46" s="138">
        <f>'実質公債費比率（分子）の構造'!M$48</f>
        <v>446</v>
      </c>
      <c r="I46" s="138"/>
      <c r="J46" s="138"/>
      <c r="K46" s="138">
        <f>'実質公債費比率（分子）の構造'!N$48</f>
        <v>532</v>
      </c>
      <c r="L46" s="138"/>
      <c r="M46" s="138"/>
      <c r="N46" s="138">
        <f>'実質公債費比率（分子）の構造'!O$48</f>
        <v>557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1800</v>
      </c>
      <c r="C49" s="138"/>
      <c r="D49" s="138"/>
      <c r="E49" s="138">
        <f>'実質公債費比率（分子）の構造'!L$45</f>
        <v>1885</v>
      </c>
      <c r="F49" s="138"/>
      <c r="G49" s="138"/>
      <c r="H49" s="138">
        <f>'実質公債費比率（分子）の構造'!M$45</f>
        <v>1962</v>
      </c>
      <c r="I49" s="138"/>
      <c r="J49" s="138"/>
      <c r="K49" s="138">
        <f>'実質公債費比率（分子）の構造'!N$45</f>
        <v>2027</v>
      </c>
      <c r="L49" s="138"/>
      <c r="M49" s="138"/>
      <c r="N49" s="138">
        <f>'実質公債費比率（分子）の構造'!O$45</f>
        <v>2087</v>
      </c>
      <c r="O49" s="138"/>
      <c r="P49" s="138"/>
    </row>
    <row r="50" spans="1:16" x14ac:dyDescent="0.15">
      <c r="A50" s="138" t="s">
        <v>59</v>
      </c>
      <c r="B50" s="138" t="e">
        <f>NA()</f>
        <v>#N/A</v>
      </c>
      <c r="C50" s="138">
        <f>IF(ISNUMBER('実質公債費比率（分子）の構造'!K$53),'実質公債費比率（分子）の構造'!K$53,NA())</f>
        <v>1009</v>
      </c>
      <c r="D50" s="138" t="e">
        <f>NA()</f>
        <v>#N/A</v>
      </c>
      <c r="E50" s="138" t="e">
        <f>NA()</f>
        <v>#N/A</v>
      </c>
      <c r="F50" s="138">
        <f>IF(ISNUMBER('実質公債費比率（分子）の構造'!L$53),'実質公債費比率（分子）の構造'!L$53,NA())</f>
        <v>979</v>
      </c>
      <c r="G50" s="138" t="e">
        <f>NA()</f>
        <v>#N/A</v>
      </c>
      <c r="H50" s="138" t="e">
        <f>NA()</f>
        <v>#N/A</v>
      </c>
      <c r="I50" s="138">
        <f>IF(ISNUMBER('実質公債費比率（分子）の構造'!M$53),'実質公債費比率（分子）の構造'!M$53,NA())</f>
        <v>918</v>
      </c>
      <c r="J50" s="138" t="e">
        <f>NA()</f>
        <v>#N/A</v>
      </c>
      <c r="K50" s="138" t="e">
        <f>NA()</f>
        <v>#N/A</v>
      </c>
      <c r="L50" s="138">
        <f>IF(ISNUMBER('実質公債費比率（分子）の構造'!N$53),'実質公債費比率（分子）の構造'!N$53,NA())</f>
        <v>1105</v>
      </c>
      <c r="M50" s="138" t="e">
        <f>NA()</f>
        <v>#N/A</v>
      </c>
      <c r="N50" s="138" t="e">
        <f>NA()</f>
        <v>#N/A</v>
      </c>
      <c r="O50" s="138">
        <f>IF(ISNUMBER('実質公債費比率（分子）の構造'!O$53),'実質公債費比率（分子）の構造'!O$53,NA())</f>
        <v>1052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20421</v>
      </c>
      <c r="E56" s="137"/>
      <c r="F56" s="137"/>
      <c r="G56" s="137">
        <f>'将来負担比率（分子）の構造'!J$52</f>
        <v>21663</v>
      </c>
      <c r="H56" s="137"/>
      <c r="I56" s="137"/>
      <c r="J56" s="137">
        <f>'将来負担比率（分子）の構造'!K$52</f>
        <v>23066</v>
      </c>
      <c r="K56" s="137"/>
      <c r="L56" s="137"/>
      <c r="M56" s="137">
        <f>'将来負担比率（分子）の構造'!L$52</f>
        <v>23626</v>
      </c>
      <c r="N56" s="137"/>
      <c r="O56" s="137"/>
      <c r="P56" s="137">
        <f>'将来負担比率（分子）の構造'!M$52</f>
        <v>23774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9942</v>
      </c>
      <c r="E58" s="137"/>
      <c r="F58" s="137"/>
      <c r="G58" s="137">
        <f>'将来負担比率（分子）の構造'!J$50</f>
        <v>10558</v>
      </c>
      <c r="H58" s="137"/>
      <c r="I58" s="137"/>
      <c r="J58" s="137">
        <f>'将来負担比率（分子）の構造'!K$50</f>
        <v>11804</v>
      </c>
      <c r="K58" s="137"/>
      <c r="L58" s="137"/>
      <c r="M58" s="137">
        <f>'将来負担比率（分子）の構造'!L$50</f>
        <v>11407</v>
      </c>
      <c r="N58" s="137"/>
      <c r="O58" s="137"/>
      <c r="P58" s="137">
        <f>'将来負担比率（分子）の構造'!M$50</f>
        <v>10461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1341</v>
      </c>
      <c r="C62" s="137"/>
      <c r="D62" s="137"/>
      <c r="E62" s="137">
        <f>'将来負担比率（分子）の構造'!J$45</f>
        <v>961</v>
      </c>
      <c r="F62" s="137"/>
      <c r="G62" s="137"/>
      <c r="H62" s="137">
        <f>'将来負担比率（分子）の構造'!K$45</f>
        <v>623</v>
      </c>
      <c r="I62" s="137"/>
      <c r="J62" s="137"/>
      <c r="K62" s="137">
        <f>'将来負担比率（分子）の構造'!L$45</f>
        <v>509</v>
      </c>
      <c r="L62" s="137"/>
      <c r="M62" s="137"/>
      <c r="N62" s="137">
        <f>'将来負担比率（分子）の構造'!M$45</f>
        <v>445</v>
      </c>
      <c r="O62" s="137"/>
      <c r="P62" s="137"/>
    </row>
    <row r="63" spans="1:16" x14ac:dyDescent="0.15">
      <c r="A63" s="137" t="s">
        <v>28</v>
      </c>
      <c r="B63" s="137">
        <f>'将来負担比率（分子）の構造'!I$44</f>
        <v>1335</v>
      </c>
      <c r="C63" s="137"/>
      <c r="D63" s="137"/>
      <c r="E63" s="137">
        <f>'将来負担比率（分子）の構造'!J$44</f>
        <v>995</v>
      </c>
      <c r="F63" s="137"/>
      <c r="G63" s="137"/>
      <c r="H63" s="137">
        <f>'将来負担比率（分子）の構造'!K$44</f>
        <v>860</v>
      </c>
      <c r="I63" s="137"/>
      <c r="J63" s="137"/>
      <c r="K63" s="137">
        <f>'将来負担比率（分子）の構造'!L$44</f>
        <v>667</v>
      </c>
      <c r="L63" s="137"/>
      <c r="M63" s="137"/>
      <c r="N63" s="137">
        <f>'将来負担比率（分子）の構造'!M$44</f>
        <v>543</v>
      </c>
      <c r="O63" s="137"/>
      <c r="P63" s="137"/>
    </row>
    <row r="64" spans="1:16" x14ac:dyDescent="0.15">
      <c r="A64" s="137" t="s">
        <v>27</v>
      </c>
      <c r="B64" s="137">
        <f>'将来負担比率（分子）の構造'!I$43</f>
        <v>8942</v>
      </c>
      <c r="C64" s="137"/>
      <c r="D64" s="137"/>
      <c r="E64" s="137">
        <f>'将来負担比率（分子）の構造'!J$43</f>
        <v>9575</v>
      </c>
      <c r="F64" s="137"/>
      <c r="G64" s="137"/>
      <c r="H64" s="137">
        <f>'将来負担比率（分子）の構造'!K$43</f>
        <v>12036</v>
      </c>
      <c r="I64" s="137"/>
      <c r="J64" s="137"/>
      <c r="K64" s="137">
        <f>'将来負担比率（分子）の構造'!L$43</f>
        <v>15727</v>
      </c>
      <c r="L64" s="137"/>
      <c r="M64" s="137"/>
      <c r="N64" s="137">
        <f>'将来負担比率（分子）の構造'!M$43</f>
        <v>15618</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19186</v>
      </c>
      <c r="C66" s="137"/>
      <c r="D66" s="137"/>
      <c r="E66" s="137">
        <f>'将来負担比率（分子）の構造'!J$41</f>
        <v>19602</v>
      </c>
      <c r="F66" s="137"/>
      <c r="G66" s="137"/>
      <c r="H66" s="137">
        <f>'将来負担比率（分子）の構造'!K$41</f>
        <v>19844</v>
      </c>
      <c r="I66" s="137"/>
      <c r="J66" s="137"/>
      <c r="K66" s="137">
        <f>'将来負担比率（分子）の構造'!L$41</f>
        <v>19360</v>
      </c>
      <c r="L66" s="137"/>
      <c r="M66" s="137"/>
      <c r="N66" s="137">
        <f>'将来負担比率（分子）の構造'!M$41</f>
        <v>18787</v>
      </c>
      <c r="O66" s="137"/>
      <c r="P66" s="137"/>
    </row>
    <row r="67" spans="1:16" x14ac:dyDescent="0.15">
      <c r="A67" s="137" t="s">
        <v>63</v>
      </c>
      <c r="B67" s="137" t="e">
        <f>NA()</f>
        <v>#N/A</v>
      </c>
      <c r="C67" s="137">
        <f>IF(ISNUMBER('将来負担比率（分子）の構造'!I$53), IF('将来負担比率（分子）の構造'!I$53 &lt; 0, 0, '将来負担比率（分子）の構造'!I$53), NA())</f>
        <v>442</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1230</v>
      </c>
      <c r="M67" s="137" t="e">
        <f>NA()</f>
        <v>#N/A</v>
      </c>
      <c r="N67" s="137" t="e">
        <f>NA()</f>
        <v>#N/A</v>
      </c>
      <c r="O67" s="137">
        <f>IF(ISNUMBER('将来負担比率（分子）の構造'!M$53), IF('将来負担比率（分子）の構造'!M$53 &lt; 0, 0, '将来負担比率（分子）の構造'!M$53), NA())</f>
        <v>1157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10473316</v>
      </c>
      <c r="S5" s="671"/>
      <c r="T5" s="671"/>
      <c r="U5" s="671"/>
      <c r="V5" s="671"/>
      <c r="W5" s="671"/>
      <c r="X5" s="671"/>
      <c r="Y5" s="718"/>
      <c r="Z5" s="731">
        <v>36.4</v>
      </c>
      <c r="AA5" s="731"/>
      <c r="AB5" s="731"/>
      <c r="AC5" s="731"/>
      <c r="AD5" s="732">
        <v>10473316</v>
      </c>
      <c r="AE5" s="732"/>
      <c r="AF5" s="732"/>
      <c r="AG5" s="732"/>
      <c r="AH5" s="732"/>
      <c r="AI5" s="732"/>
      <c r="AJ5" s="732"/>
      <c r="AK5" s="732"/>
      <c r="AL5" s="719">
        <v>64.3</v>
      </c>
      <c r="AM5" s="688"/>
      <c r="AN5" s="688"/>
      <c r="AO5" s="720"/>
      <c r="AP5" s="707" t="s">
        <v>210</v>
      </c>
      <c r="AQ5" s="708"/>
      <c r="AR5" s="708"/>
      <c r="AS5" s="708"/>
      <c r="AT5" s="708"/>
      <c r="AU5" s="708"/>
      <c r="AV5" s="708"/>
      <c r="AW5" s="708"/>
      <c r="AX5" s="708"/>
      <c r="AY5" s="708"/>
      <c r="AZ5" s="708"/>
      <c r="BA5" s="708"/>
      <c r="BB5" s="708"/>
      <c r="BC5" s="708"/>
      <c r="BD5" s="708"/>
      <c r="BE5" s="708"/>
      <c r="BF5" s="709"/>
      <c r="BG5" s="620">
        <v>10473316</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226212</v>
      </c>
      <c r="S6" s="621"/>
      <c r="T6" s="621"/>
      <c r="U6" s="621"/>
      <c r="V6" s="621"/>
      <c r="W6" s="621"/>
      <c r="X6" s="621"/>
      <c r="Y6" s="622"/>
      <c r="Z6" s="673">
        <v>0.8</v>
      </c>
      <c r="AA6" s="673"/>
      <c r="AB6" s="673"/>
      <c r="AC6" s="673"/>
      <c r="AD6" s="674">
        <v>226212</v>
      </c>
      <c r="AE6" s="674"/>
      <c r="AF6" s="674"/>
      <c r="AG6" s="674"/>
      <c r="AH6" s="674"/>
      <c r="AI6" s="674"/>
      <c r="AJ6" s="674"/>
      <c r="AK6" s="674"/>
      <c r="AL6" s="643">
        <v>1.4</v>
      </c>
      <c r="AM6" s="675"/>
      <c r="AN6" s="675"/>
      <c r="AO6" s="676"/>
      <c r="AP6" s="617" t="s">
        <v>216</v>
      </c>
      <c r="AQ6" s="618"/>
      <c r="AR6" s="618"/>
      <c r="AS6" s="618"/>
      <c r="AT6" s="618"/>
      <c r="AU6" s="618"/>
      <c r="AV6" s="618"/>
      <c r="AW6" s="618"/>
      <c r="AX6" s="618"/>
      <c r="AY6" s="618"/>
      <c r="AZ6" s="618"/>
      <c r="BA6" s="618"/>
      <c r="BB6" s="618"/>
      <c r="BC6" s="618"/>
      <c r="BD6" s="618"/>
      <c r="BE6" s="618"/>
      <c r="BF6" s="619"/>
      <c r="BG6" s="620">
        <v>10473316</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259443</v>
      </c>
      <c r="CS6" s="621"/>
      <c r="CT6" s="621"/>
      <c r="CU6" s="621"/>
      <c r="CV6" s="621"/>
      <c r="CW6" s="621"/>
      <c r="CX6" s="621"/>
      <c r="CY6" s="622"/>
      <c r="CZ6" s="673">
        <v>0.9</v>
      </c>
      <c r="DA6" s="673"/>
      <c r="DB6" s="673"/>
      <c r="DC6" s="673"/>
      <c r="DD6" s="626" t="s">
        <v>211</v>
      </c>
      <c r="DE6" s="621"/>
      <c r="DF6" s="621"/>
      <c r="DG6" s="621"/>
      <c r="DH6" s="621"/>
      <c r="DI6" s="621"/>
      <c r="DJ6" s="621"/>
      <c r="DK6" s="621"/>
      <c r="DL6" s="621"/>
      <c r="DM6" s="621"/>
      <c r="DN6" s="621"/>
      <c r="DO6" s="621"/>
      <c r="DP6" s="622"/>
      <c r="DQ6" s="626">
        <v>259443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12852</v>
      </c>
      <c r="S7" s="621"/>
      <c r="T7" s="621"/>
      <c r="U7" s="621"/>
      <c r="V7" s="621"/>
      <c r="W7" s="621"/>
      <c r="X7" s="621"/>
      <c r="Y7" s="622"/>
      <c r="Z7" s="673">
        <v>0</v>
      </c>
      <c r="AA7" s="673"/>
      <c r="AB7" s="673"/>
      <c r="AC7" s="673"/>
      <c r="AD7" s="674">
        <v>12852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5101531</v>
      </c>
      <c r="BH7" s="621"/>
      <c r="BI7" s="621"/>
      <c r="BJ7" s="621"/>
      <c r="BK7" s="621"/>
      <c r="BL7" s="621"/>
      <c r="BM7" s="621"/>
      <c r="BN7" s="622"/>
      <c r="BO7" s="673">
        <v>48.7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3371627</v>
      </c>
      <c r="CS7" s="621"/>
      <c r="CT7" s="621"/>
      <c r="CU7" s="621"/>
      <c r="CV7" s="621"/>
      <c r="CW7" s="621"/>
      <c r="CX7" s="621"/>
      <c r="CY7" s="622"/>
      <c r="CZ7" s="673">
        <v>12.2</v>
      </c>
      <c r="DA7" s="673"/>
      <c r="DB7" s="673"/>
      <c r="DC7" s="673"/>
      <c r="DD7" s="626">
        <v>55592</v>
      </c>
      <c r="DE7" s="621"/>
      <c r="DF7" s="621"/>
      <c r="DG7" s="621"/>
      <c r="DH7" s="621"/>
      <c r="DI7" s="621"/>
      <c r="DJ7" s="621"/>
      <c r="DK7" s="621"/>
      <c r="DL7" s="621"/>
      <c r="DM7" s="621"/>
      <c r="DN7" s="621"/>
      <c r="DO7" s="621"/>
      <c r="DP7" s="622"/>
      <c r="DQ7" s="626">
        <v>3089775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60635</v>
      </c>
      <c r="S8" s="621"/>
      <c r="T8" s="621"/>
      <c r="U8" s="621"/>
      <c r="V8" s="621"/>
      <c r="W8" s="621"/>
      <c r="X8" s="621"/>
      <c r="Y8" s="622"/>
      <c r="Z8" s="673">
        <v>0.2</v>
      </c>
      <c r="AA8" s="673"/>
      <c r="AB8" s="673"/>
      <c r="AC8" s="673"/>
      <c r="AD8" s="674">
        <v>60635</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151011</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12061853</v>
      </c>
      <c r="CS8" s="621"/>
      <c r="CT8" s="621"/>
      <c r="CU8" s="621"/>
      <c r="CV8" s="621"/>
      <c r="CW8" s="621"/>
      <c r="CX8" s="621"/>
      <c r="CY8" s="622"/>
      <c r="CZ8" s="673">
        <v>43.5</v>
      </c>
      <c r="DA8" s="673"/>
      <c r="DB8" s="673"/>
      <c r="DC8" s="673"/>
      <c r="DD8" s="626">
        <v>216536</v>
      </c>
      <c r="DE8" s="621"/>
      <c r="DF8" s="621"/>
      <c r="DG8" s="621"/>
      <c r="DH8" s="621"/>
      <c r="DI8" s="621"/>
      <c r="DJ8" s="621"/>
      <c r="DK8" s="621"/>
      <c r="DL8" s="621"/>
      <c r="DM8" s="621"/>
      <c r="DN8" s="621"/>
      <c r="DO8" s="621"/>
      <c r="DP8" s="622"/>
      <c r="DQ8" s="626">
        <v>6578641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31381</v>
      </c>
      <c r="S9" s="621"/>
      <c r="T9" s="621"/>
      <c r="U9" s="621"/>
      <c r="V9" s="621"/>
      <c r="W9" s="621"/>
      <c r="X9" s="621"/>
      <c r="Y9" s="622"/>
      <c r="Z9" s="673">
        <v>0.1</v>
      </c>
      <c r="AA9" s="673"/>
      <c r="AB9" s="673"/>
      <c r="AC9" s="673"/>
      <c r="AD9" s="674">
        <v>31381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4495482</v>
      </c>
      <c r="BH9" s="621"/>
      <c r="BI9" s="621"/>
      <c r="BJ9" s="621"/>
      <c r="BK9" s="621"/>
      <c r="BL9" s="621"/>
      <c r="BM9" s="621"/>
      <c r="BN9" s="622"/>
      <c r="BO9" s="673">
        <v>42.9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3456411</v>
      </c>
      <c r="CS9" s="621"/>
      <c r="CT9" s="621"/>
      <c r="CU9" s="621"/>
      <c r="CV9" s="621"/>
      <c r="CW9" s="621"/>
      <c r="CX9" s="621"/>
      <c r="CY9" s="622"/>
      <c r="CZ9" s="673">
        <v>12.5</v>
      </c>
      <c r="DA9" s="673"/>
      <c r="DB9" s="673"/>
      <c r="DC9" s="673"/>
      <c r="DD9" s="626">
        <v>5907</v>
      </c>
      <c r="DE9" s="621"/>
      <c r="DF9" s="621"/>
      <c r="DG9" s="621"/>
      <c r="DH9" s="621"/>
      <c r="DI9" s="621"/>
      <c r="DJ9" s="621"/>
      <c r="DK9" s="621"/>
      <c r="DL9" s="621"/>
      <c r="DM9" s="621"/>
      <c r="DN9" s="621"/>
      <c r="DO9" s="621"/>
      <c r="DP9" s="622"/>
      <c r="DQ9" s="626">
        <v>3294930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1407810</v>
      </c>
      <c r="S10" s="621"/>
      <c r="T10" s="621"/>
      <c r="U10" s="621"/>
      <c r="V10" s="621"/>
      <c r="W10" s="621"/>
      <c r="X10" s="621"/>
      <c r="Y10" s="622"/>
      <c r="Z10" s="673">
        <v>4.9000000000000004</v>
      </c>
      <c r="AA10" s="673"/>
      <c r="AB10" s="673"/>
      <c r="AC10" s="673"/>
      <c r="AD10" s="674">
        <v>1407810</v>
      </c>
      <c r="AE10" s="674"/>
      <c r="AF10" s="674"/>
      <c r="AG10" s="674"/>
      <c r="AH10" s="674"/>
      <c r="AI10" s="674"/>
      <c r="AJ10" s="674"/>
      <c r="AK10" s="674"/>
      <c r="AL10" s="643">
        <v>8.6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173838</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3011</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3011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281200</v>
      </c>
      <c r="BH11" s="621"/>
      <c r="BI11" s="621"/>
      <c r="BJ11" s="621"/>
      <c r="BK11" s="621"/>
      <c r="BL11" s="621"/>
      <c r="BM11" s="621"/>
      <c r="BN11" s="622"/>
      <c r="BO11" s="673">
        <v>2.7</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470357</v>
      </c>
      <c r="CS11" s="621"/>
      <c r="CT11" s="621"/>
      <c r="CU11" s="621"/>
      <c r="CV11" s="621"/>
      <c r="CW11" s="621"/>
      <c r="CX11" s="621"/>
      <c r="CY11" s="622"/>
      <c r="CZ11" s="673">
        <v>1.7</v>
      </c>
      <c r="DA11" s="673"/>
      <c r="DB11" s="673"/>
      <c r="DC11" s="673"/>
      <c r="DD11" s="626">
        <v>263951</v>
      </c>
      <c r="DE11" s="621"/>
      <c r="DF11" s="621"/>
      <c r="DG11" s="621"/>
      <c r="DH11" s="621"/>
      <c r="DI11" s="621"/>
      <c r="DJ11" s="621"/>
      <c r="DK11" s="621"/>
      <c r="DL11" s="621"/>
      <c r="DM11" s="621"/>
      <c r="DN11" s="621"/>
      <c r="DO11" s="621"/>
      <c r="DP11" s="622"/>
      <c r="DQ11" s="626">
        <v>259941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4712358</v>
      </c>
      <c r="BH12" s="621"/>
      <c r="BI12" s="621"/>
      <c r="BJ12" s="621"/>
      <c r="BK12" s="621"/>
      <c r="BL12" s="621"/>
      <c r="BM12" s="621"/>
      <c r="BN12" s="622"/>
      <c r="BO12" s="673">
        <v>45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305234</v>
      </c>
      <c r="CS12" s="621"/>
      <c r="CT12" s="621"/>
      <c r="CU12" s="621"/>
      <c r="CV12" s="621"/>
      <c r="CW12" s="621"/>
      <c r="CX12" s="621"/>
      <c r="CY12" s="622"/>
      <c r="CZ12" s="673">
        <v>1.1000000000000001</v>
      </c>
      <c r="DA12" s="673"/>
      <c r="DB12" s="673"/>
      <c r="DC12" s="673"/>
      <c r="DD12" s="626">
        <v>5222</v>
      </c>
      <c r="DE12" s="621"/>
      <c r="DF12" s="621"/>
      <c r="DG12" s="621"/>
      <c r="DH12" s="621"/>
      <c r="DI12" s="621"/>
      <c r="DJ12" s="621"/>
      <c r="DK12" s="621"/>
      <c r="DL12" s="621"/>
      <c r="DM12" s="621"/>
      <c r="DN12" s="621"/>
      <c r="DO12" s="621"/>
      <c r="DP12" s="622"/>
      <c r="DQ12" s="626">
        <v>170043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97176</v>
      </c>
      <c r="S13" s="621"/>
      <c r="T13" s="621"/>
      <c r="U13" s="621"/>
      <c r="V13" s="621"/>
      <c r="W13" s="621"/>
      <c r="X13" s="621"/>
      <c r="Y13" s="622"/>
      <c r="Z13" s="673">
        <v>0.3</v>
      </c>
      <c r="AA13" s="673"/>
      <c r="AB13" s="673"/>
      <c r="AC13" s="673"/>
      <c r="AD13" s="674">
        <v>97176</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4686760</v>
      </c>
      <c r="BH13" s="621"/>
      <c r="BI13" s="621"/>
      <c r="BJ13" s="621"/>
      <c r="BK13" s="621"/>
      <c r="BL13" s="621"/>
      <c r="BM13" s="621"/>
      <c r="BN13" s="622"/>
      <c r="BO13" s="673">
        <v>44.7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1900409</v>
      </c>
      <c r="CS13" s="621"/>
      <c r="CT13" s="621"/>
      <c r="CU13" s="621"/>
      <c r="CV13" s="621"/>
      <c r="CW13" s="621"/>
      <c r="CX13" s="621"/>
      <c r="CY13" s="622"/>
      <c r="CZ13" s="673">
        <v>6.8</v>
      </c>
      <c r="DA13" s="673"/>
      <c r="DB13" s="673"/>
      <c r="DC13" s="673"/>
      <c r="DD13" s="626">
        <v>576756</v>
      </c>
      <c r="DE13" s="621"/>
      <c r="DF13" s="621"/>
      <c r="DG13" s="621"/>
      <c r="DH13" s="621"/>
      <c r="DI13" s="621"/>
      <c r="DJ13" s="621"/>
      <c r="DK13" s="621"/>
      <c r="DL13" s="621"/>
      <c r="DM13" s="621"/>
      <c r="DN13" s="621"/>
      <c r="DO13" s="621"/>
      <c r="DP13" s="622"/>
      <c r="DQ13" s="626">
        <v>1135572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150940</v>
      </c>
      <c r="BH14" s="621"/>
      <c r="BI14" s="621"/>
      <c r="BJ14" s="621"/>
      <c r="BK14" s="621"/>
      <c r="BL14" s="621"/>
      <c r="BM14" s="621"/>
      <c r="BN14" s="622"/>
      <c r="BO14" s="673">
        <v>1.4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1038145</v>
      </c>
      <c r="CS14" s="621"/>
      <c r="CT14" s="621"/>
      <c r="CU14" s="621"/>
      <c r="CV14" s="621"/>
      <c r="CW14" s="621"/>
      <c r="CX14" s="621"/>
      <c r="CY14" s="622"/>
      <c r="CZ14" s="673">
        <v>3.7</v>
      </c>
      <c r="DA14" s="673"/>
      <c r="DB14" s="673"/>
      <c r="DC14" s="673"/>
      <c r="DD14" s="626">
        <v>40734</v>
      </c>
      <c r="DE14" s="621"/>
      <c r="DF14" s="621"/>
      <c r="DG14" s="621"/>
      <c r="DH14" s="621"/>
      <c r="DI14" s="621"/>
      <c r="DJ14" s="621"/>
      <c r="DK14" s="621"/>
      <c r="DL14" s="621"/>
      <c r="DM14" s="621"/>
      <c r="DN14" s="621"/>
      <c r="DO14" s="621"/>
      <c r="DP14" s="622"/>
      <c r="DQ14" s="626">
        <v>1026889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72755</v>
      </c>
      <c r="S15" s="621"/>
      <c r="T15" s="621"/>
      <c r="U15" s="621"/>
      <c r="V15" s="621"/>
      <c r="W15" s="621"/>
      <c r="X15" s="621"/>
      <c r="Y15" s="622"/>
      <c r="Z15" s="673">
        <v>0.3</v>
      </c>
      <c r="AA15" s="673"/>
      <c r="AB15" s="673"/>
      <c r="AC15" s="673"/>
      <c r="AD15" s="674">
        <v>72755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508487</v>
      </c>
      <c r="BH15" s="621"/>
      <c r="BI15" s="621"/>
      <c r="BJ15" s="621"/>
      <c r="BK15" s="621"/>
      <c r="BL15" s="621"/>
      <c r="BM15" s="621"/>
      <c r="BN15" s="622"/>
      <c r="BO15" s="673">
        <v>4.9000000000000004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2795077</v>
      </c>
      <c r="CS15" s="621"/>
      <c r="CT15" s="621"/>
      <c r="CU15" s="621"/>
      <c r="CV15" s="621"/>
      <c r="CW15" s="621"/>
      <c r="CX15" s="621"/>
      <c r="CY15" s="622"/>
      <c r="CZ15" s="673">
        <v>10.1</v>
      </c>
      <c r="DA15" s="673"/>
      <c r="DB15" s="673"/>
      <c r="DC15" s="673"/>
      <c r="DD15" s="626">
        <v>533596</v>
      </c>
      <c r="DE15" s="621"/>
      <c r="DF15" s="621"/>
      <c r="DG15" s="621"/>
      <c r="DH15" s="621"/>
      <c r="DI15" s="621"/>
      <c r="DJ15" s="621"/>
      <c r="DK15" s="621"/>
      <c r="DL15" s="621"/>
      <c r="DM15" s="621"/>
      <c r="DN15" s="621"/>
      <c r="DO15" s="621"/>
      <c r="DP15" s="622"/>
      <c r="DQ15" s="626">
        <v>1989310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4424394</v>
      </c>
      <c r="S16" s="621"/>
      <c r="T16" s="621"/>
      <c r="U16" s="621"/>
      <c r="V16" s="621"/>
      <c r="W16" s="621"/>
      <c r="X16" s="621"/>
      <c r="Y16" s="622"/>
      <c r="Z16" s="673">
        <v>15.4</v>
      </c>
      <c r="AA16" s="673"/>
      <c r="AB16" s="673"/>
      <c r="AC16" s="673"/>
      <c r="AD16" s="674">
        <v>3833892</v>
      </c>
      <c r="AE16" s="674"/>
      <c r="AF16" s="674"/>
      <c r="AG16" s="674"/>
      <c r="AH16" s="674"/>
      <c r="AI16" s="674"/>
      <c r="AJ16" s="674"/>
      <c r="AK16" s="674"/>
      <c r="AL16" s="643">
        <v>23.5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3833892</v>
      </c>
      <c r="S17" s="621"/>
      <c r="T17" s="621"/>
      <c r="U17" s="621"/>
      <c r="V17" s="621"/>
      <c r="W17" s="621"/>
      <c r="X17" s="621"/>
      <c r="Y17" s="622"/>
      <c r="Z17" s="673">
        <v>13.3</v>
      </c>
      <c r="AA17" s="673"/>
      <c r="AB17" s="673"/>
      <c r="AC17" s="673"/>
      <c r="AD17" s="674">
        <v>3833892</v>
      </c>
      <c r="AE17" s="674"/>
      <c r="AF17" s="674"/>
      <c r="AG17" s="674"/>
      <c r="AH17" s="674"/>
      <c r="AI17" s="674"/>
      <c r="AJ17" s="674"/>
      <c r="AK17" s="674"/>
      <c r="AL17" s="643">
        <v>23.5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2086523</v>
      </c>
      <c r="CS17" s="621"/>
      <c r="CT17" s="621"/>
      <c r="CU17" s="621"/>
      <c r="CV17" s="621"/>
      <c r="CW17" s="621"/>
      <c r="CX17" s="621"/>
      <c r="CY17" s="622"/>
      <c r="CZ17" s="673">
        <v>7.5</v>
      </c>
      <c r="DA17" s="673"/>
      <c r="DB17" s="673"/>
      <c r="DC17" s="673"/>
      <c r="DD17" s="626" t="s">
        <v>112</v>
      </c>
      <c r="DE17" s="621"/>
      <c r="DF17" s="621"/>
      <c r="DG17" s="621"/>
      <c r="DH17" s="621"/>
      <c r="DI17" s="621"/>
      <c r="DJ17" s="621"/>
      <c r="DK17" s="621"/>
      <c r="DL17" s="621"/>
      <c r="DM17" s="621"/>
      <c r="DN17" s="621"/>
      <c r="DO17" s="621"/>
      <c r="DP17" s="622"/>
      <c r="DQ17" s="626">
        <v>2086523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590502</v>
      </c>
      <c r="S18" s="621"/>
      <c r="T18" s="621"/>
      <c r="U18" s="621"/>
      <c r="V18" s="621"/>
      <c r="W18" s="621"/>
      <c r="X18" s="621"/>
      <c r="Y18" s="622"/>
      <c r="Z18" s="673">
        <v>2.1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16806531</v>
      </c>
      <c r="S20" s="621"/>
      <c r="T20" s="621"/>
      <c r="U20" s="621"/>
      <c r="V20" s="621"/>
      <c r="W20" s="621"/>
      <c r="X20" s="621"/>
      <c r="Y20" s="622"/>
      <c r="Z20" s="673">
        <v>58.5</v>
      </c>
      <c r="AA20" s="673"/>
      <c r="AB20" s="673"/>
      <c r="AC20" s="673"/>
      <c r="AD20" s="674">
        <v>16216029</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27748090</v>
      </c>
      <c r="CS20" s="621"/>
      <c r="CT20" s="621"/>
      <c r="CU20" s="621"/>
      <c r="CV20" s="621"/>
      <c r="CW20" s="621"/>
      <c r="CX20" s="621"/>
      <c r="CY20" s="622"/>
      <c r="CZ20" s="673">
        <v>100</v>
      </c>
      <c r="DA20" s="673"/>
      <c r="DB20" s="673"/>
      <c r="DC20" s="673"/>
      <c r="DD20" s="626">
        <v>1698294</v>
      </c>
      <c r="DE20" s="621"/>
      <c r="DF20" s="621"/>
      <c r="DG20" s="621"/>
      <c r="DH20" s="621"/>
      <c r="DI20" s="621"/>
      <c r="DJ20" s="621"/>
      <c r="DK20" s="621"/>
      <c r="DL20" s="621"/>
      <c r="DM20" s="621"/>
      <c r="DN20" s="621"/>
      <c r="DO20" s="621"/>
      <c r="DP20" s="622"/>
      <c r="DQ20" s="626">
        <v>19894078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16070</v>
      </c>
      <c r="S21" s="621"/>
      <c r="T21" s="621"/>
      <c r="U21" s="621"/>
      <c r="V21" s="621"/>
      <c r="W21" s="621"/>
      <c r="X21" s="621"/>
      <c r="Y21" s="622"/>
      <c r="Z21" s="673">
        <v>0.1</v>
      </c>
      <c r="AA21" s="673"/>
      <c r="AB21" s="673"/>
      <c r="AC21" s="673"/>
      <c r="AD21" s="674">
        <v>16070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191124</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360249</v>
      </c>
      <c r="S23" s="621"/>
      <c r="T23" s="621"/>
      <c r="U23" s="621"/>
      <c r="V23" s="621"/>
      <c r="W23" s="621"/>
      <c r="X23" s="621"/>
      <c r="Y23" s="622"/>
      <c r="Z23" s="673">
        <v>1.3</v>
      </c>
      <c r="AA23" s="673"/>
      <c r="AB23" s="673"/>
      <c r="AC23" s="673"/>
      <c r="AD23" s="674">
        <v>43021</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167876</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12224888</v>
      </c>
      <c r="CS24" s="671"/>
      <c r="CT24" s="671"/>
      <c r="CU24" s="671"/>
      <c r="CV24" s="671"/>
      <c r="CW24" s="671"/>
      <c r="CX24" s="671"/>
      <c r="CY24" s="718"/>
      <c r="CZ24" s="722">
        <v>44.1</v>
      </c>
      <c r="DA24" s="723"/>
      <c r="DB24" s="723"/>
      <c r="DC24" s="724"/>
      <c r="DD24" s="717">
        <v>7351178</v>
      </c>
      <c r="DE24" s="671"/>
      <c r="DF24" s="671"/>
      <c r="DG24" s="671"/>
      <c r="DH24" s="671"/>
      <c r="DI24" s="671"/>
      <c r="DJ24" s="671"/>
      <c r="DK24" s="718"/>
      <c r="DL24" s="717">
        <v>7350506</v>
      </c>
      <c r="DM24" s="671"/>
      <c r="DN24" s="671"/>
      <c r="DO24" s="671"/>
      <c r="DP24" s="671"/>
      <c r="DQ24" s="671"/>
      <c r="DR24" s="671"/>
      <c r="DS24" s="671"/>
      <c r="DT24" s="671"/>
      <c r="DU24" s="671"/>
      <c r="DV24" s="718"/>
      <c r="DW24" s="719">
        <v>42.2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3791110</v>
      </c>
      <c r="S25" s="621"/>
      <c r="T25" s="621"/>
      <c r="U25" s="621"/>
      <c r="V25" s="621"/>
      <c r="W25" s="621"/>
      <c r="X25" s="621"/>
      <c r="Y25" s="622"/>
      <c r="Z25" s="673">
        <v>13.2</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3610891</v>
      </c>
      <c r="CS25" s="639"/>
      <c r="CT25" s="639"/>
      <c r="CU25" s="639"/>
      <c r="CV25" s="639"/>
      <c r="CW25" s="639"/>
      <c r="CX25" s="639"/>
      <c r="CY25" s="640"/>
      <c r="CZ25" s="623">
        <v>13</v>
      </c>
      <c r="DA25" s="641"/>
      <c r="DB25" s="641"/>
      <c r="DC25" s="642"/>
      <c r="DD25" s="626">
        <v>3189100</v>
      </c>
      <c r="DE25" s="639"/>
      <c r="DF25" s="639"/>
      <c r="DG25" s="639"/>
      <c r="DH25" s="639"/>
      <c r="DI25" s="639"/>
      <c r="DJ25" s="639"/>
      <c r="DK25" s="640"/>
      <c r="DL25" s="626">
        <v>3188458</v>
      </c>
      <c r="DM25" s="639"/>
      <c r="DN25" s="639"/>
      <c r="DO25" s="639"/>
      <c r="DP25" s="639"/>
      <c r="DQ25" s="639"/>
      <c r="DR25" s="639"/>
      <c r="DS25" s="639"/>
      <c r="DT25" s="639"/>
      <c r="DU25" s="639"/>
      <c r="DV25" s="640"/>
      <c r="DW25" s="643">
        <v>18.3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2479784</v>
      </c>
      <c r="CS26" s="621"/>
      <c r="CT26" s="621"/>
      <c r="CU26" s="621"/>
      <c r="CV26" s="621"/>
      <c r="CW26" s="621"/>
      <c r="CX26" s="621"/>
      <c r="CY26" s="622"/>
      <c r="CZ26" s="623">
        <v>8.9</v>
      </c>
      <c r="DA26" s="641"/>
      <c r="DB26" s="641"/>
      <c r="DC26" s="642"/>
      <c r="DD26" s="626">
        <v>2066534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1811606</v>
      </c>
      <c r="S27" s="621"/>
      <c r="T27" s="621"/>
      <c r="U27" s="621"/>
      <c r="V27" s="621"/>
      <c r="W27" s="621"/>
      <c r="X27" s="621"/>
      <c r="Y27" s="622"/>
      <c r="Z27" s="673">
        <v>6.3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10473316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6527474</v>
      </c>
      <c r="CS27" s="639"/>
      <c r="CT27" s="639"/>
      <c r="CU27" s="639"/>
      <c r="CV27" s="639"/>
      <c r="CW27" s="639"/>
      <c r="CX27" s="639"/>
      <c r="CY27" s="640"/>
      <c r="CZ27" s="623">
        <v>23.5</v>
      </c>
      <c r="DA27" s="641"/>
      <c r="DB27" s="641"/>
      <c r="DC27" s="642"/>
      <c r="DD27" s="626">
        <v>2075555</v>
      </c>
      <c r="DE27" s="639"/>
      <c r="DF27" s="639"/>
      <c r="DG27" s="639"/>
      <c r="DH27" s="639"/>
      <c r="DI27" s="639"/>
      <c r="DJ27" s="639"/>
      <c r="DK27" s="640"/>
      <c r="DL27" s="626">
        <v>2075525</v>
      </c>
      <c r="DM27" s="639"/>
      <c r="DN27" s="639"/>
      <c r="DO27" s="639"/>
      <c r="DP27" s="639"/>
      <c r="DQ27" s="639"/>
      <c r="DR27" s="639"/>
      <c r="DS27" s="639"/>
      <c r="DT27" s="639"/>
      <c r="DU27" s="639"/>
      <c r="DV27" s="640"/>
      <c r="DW27" s="643">
        <v>11.9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12621</v>
      </c>
      <c r="S28" s="621"/>
      <c r="T28" s="621"/>
      <c r="U28" s="621"/>
      <c r="V28" s="621"/>
      <c r="W28" s="621"/>
      <c r="X28" s="621"/>
      <c r="Y28" s="622"/>
      <c r="Z28" s="673">
        <v>0</v>
      </c>
      <c r="AA28" s="673"/>
      <c r="AB28" s="673"/>
      <c r="AC28" s="673"/>
      <c r="AD28" s="674">
        <v>4127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2086523</v>
      </c>
      <c r="CS28" s="621"/>
      <c r="CT28" s="621"/>
      <c r="CU28" s="621"/>
      <c r="CV28" s="621"/>
      <c r="CW28" s="621"/>
      <c r="CX28" s="621"/>
      <c r="CY28" s="622"/>
      <c r="CZ28" s="623">
        <v>7.5</v>
      </c>
      <c r="DA28" s="641"/>
      <c r="DB28" s="641"/>
      <c r="DC28" s="642"/>
      <c r="DD28" s="626">
        <v>2086523</v>
      </c>
      <c r="DE28" s="621"/>
      <c r="DF28" s="621"/>
      <c r="DG28" s="621"/>
      <c r="DH28" s="621"/>
      <c r="DI28" s="621"/>
      <c r="DJ28" s="621"/>
      <c r="DK28" s="622"/>
      <c r="DL28" s="626">
        <v>2086523</v>
      </c>
      <c r="DM28" s="621"/>
      <c r="DN28" s="621"/>
      <c r="DO28" s="621"/>
      <c r="DP28" s="621"/>
      <c r="DQ28" s="621"/>
      <c r="DR28" s="621"/>
      <c r="DS28" s="621"/>
      <c r="DT28" s="621"/>
      <c r="DU28" s="621"/>
      <c r="DV28" s="622"/>
      <c r="DW28" s="643">
        <v>12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32432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2086523</v>
      </c>
      <c r="CS29" s="639"/>
      <c r="CT29" s="639"/>
      <c r="CU29" s="639"/>
      <c r="CV29" s="639"/>
      <c r="CW29" s="639"/>
      <c r="CX29" s="639"/>
      <c r="CY29" s="640"/>
      <c r="CZ29" s="623">
        <v>7.5</v>
      </c>
      <c r="DA29" s="641"/>
      <c r="DB29" s="641"/>
      <c r="DC29" s="642"/>
      <c r="DD29" s="626">
        <v>2086523</v>
      </c>
      <c r="DE29" s="639"/>
      <c r="DF29" s="639"/>
      <c r="DG29" s="639"/>
      <c r="DH29" s="639"/>
      <c r="DI29" s="639"/>
      <c r="DJ29" s="639"/>
      <c r="DK29" s="640"/>
      <c r="DL29" s="626">
        <v>2086523</v>
      </c>
      <c r="DM29" s="639"/>
      <c r="DN29" s="639"/>
      <c r="DO29" s="639"/>
      <c r="DP29" s="639"/>
      <c r="DQ29" s="639"/>
      <c r="DR29" s="639"/>
      <c r="DS29" s="639"/>
      <c r="DT29" s="639"/>
      <c r="DU29" s="639"/>
      <c r="DV29" s="640"/>
      <c r="DW29" s="643">
        <v>12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2234035</v>
      </c>
      <c r="S30" s="621"/>
      <c r="T30" s="621"/>
      <c r="U30" s="621"/>
      <c r="V30" s="621"/>
      <c r="W30" s="621"/>
      <c r="X30" s="621"/>
      <c r="Y30" s="622"/>
      <c r="Z30" s="673">
        <v>7.8</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98.2</v>
      </c>
      <c r="BH30" s="687"/>
      <c r="BI30" s="687"/>
      <c r="BJ30" s="687"/>
      <c r="BK30" s="687"/>
      <c r="BL30" s="687"/>
      <c r="BM30" s="688">
        <v>92.9</v>
      </c>
      <c r="BN30" s="687"/>
      <c r="BO30" s="687"/>
      <c r="BP30" s="687"/>
      <c r="BQ30" s="689"/>
      <c r="BR30" s="686">
        <v>98.3</v>
      </c>
      <c r="BS30" s="687"/>
      <c r="BT30" s="687"/>
      <c r="BU30" s="687"/>
      <c r="BV30" s="687"/>
      <c r="BW30" s="687"/>
      <c r="BX30" s="688">
        <v>92.8</v>
      </c>
      <c r="BY30" s="687"/>
      <c r="BZ30" s="687"/>
      <c r="CA30" s="687"/>
      <c r="CB30" s="689"/>
      <c r="CD30" s="692"/>
      <c r="CE30" s="693"/>
      <c r="CF30" s="657" t="s">
        <v>293</v>
      </c>
      <c r="CG30" s="654"/>
      <c r="CH30" s="654"/>
      <c r="CI30" s="654"/>
      <c r="CJ30" s="654"/>
      <c r="CK30" s="654"/>
      <c r="CL30" s="654"/>
      <c r="CM30" s="654"/>
      <c r="CN30" s="654"/>
      <c r="CO30" s="654"/>
      <c r="CP30" s="654"/>
      <c r="CQ30" s="655"/>
      <c r="CR30" s="620">
        <v>1946198</v>
      </c>
      <c r="CS30" s="621"/>
      <c r="CT30" s="621"/>
      <c r="CU30" s="621"/>
      <c r="CV30" s="621"/>
      <c r="CW30" s="621"/>
      <c r="CX30" s="621"/>
      <c r="CY30" s="622"/>
      <c r="CZ30" s="623">
        <v>7</v>
      </c>
      <c r="DA30" s="641"/>
      <c r="DB30" s="641"/>
      <c r="DC30" s="642"/>
      <c r="DD30" s="626">
        <v>1946198</v>
      </c>
      <c r="DE30" s="621"/>
      <c r="DF30" s="621"/>
      <c r="DG30" s="621"/>
      <c r="DH30" s="621"/>
      <c r="DI30" s="621"/>
      <c r="DJ30" s="621"/>
      <c r="DK30" s="622"/>
      <c r="DL30" s="626">
        <v>1946198</v>
      </c>
      <c r="DM30" s="621"/>
      <c r="DN30" s="621"/>
      <c r="DO30" s="621"/>
      <c r="DP30" s="621"/>
      <c r="DQ30" s="621"/>
      <c r="DR30" s="621"/>
      <c r="DS30" s="621"/>
      <c r="DT30" s="621"/>
      <c r="DU30" s="621"/>
      <c r="DV30" s="622"/>
      <c r="DW30" s="643">
        <v>11.2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1123895</v>
      </c>
      <c r="S31" s="621"/>
      <c r="T31" s="621"/>
      <c r="U31" s="621"/>
      <c r="V31" s="621"/>
      <c r="W31" s="621"/>
      <c r="X31" s="621"/>
      <c r="Y31" s="622"/>
      <c r="Z31" s="673">
        <v>3.9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97.8</v>
      </c>
      <c r="BH31" s="639"/>
      <c r="BI31" s="639"/>
      <c r="BJ31" s="639"/>
      <c r="BK31" s="639"/>
      <c r="BL31" s="639"/>
      <c r="BM31" s="675">
        <v>91.5</v>
      </c>
      <c r="BN31" s="685"/>
      <c r="BO31" s="685"/>
      <c r="BP31" s="685"/>
      <c r="BQ31" s="649"/>
      <c r="BR31" s="684">
        <v>98</v>
      </c>
      <c r="BS31" s="639"/>
      <c r="BT31" s="639"/>
      <c r="BU31" s="639"/>
      <c r="BV31" s="639"/>
      <c r="BW31" s="639"/>
      <c r="BX31" s="675">
        <v>91.4</v>
      </c>
      <c r="BY31" s="685"/>
      <c r="BZ31" s="685"/>
      <c r="CA31" s="685"/>
      <c r="CB31" s="649"/>
      <c r="CD31" s="692"/>
      <c r="CE31" s="693"/>
      <c r="CF31" s="657" t="s">
        <v>297</v>
      </c>
      <c r="CG31" s="654"/>
      <c r="CH31" s="654"/>
      <c r="CI31" s="654"/>
      <c r="CJ31" s="654"/>
      <c r="CK31" s="654"/>
      <c r="CL31" s="654"/>
      <c r="CM31" s="654"/>
      <c r="CN31" s="654"/>
      <c r="CO31" s="654"/>
      <c r="CP31" s="654"/>
      <c r="CQ31" s="655"/>
      <c r="CR31" s="620">
        <v>140325</v>
      </c>
      <c r="CS31" s="639"/>
      <c r="CT31" s="639"/>
      <c r="CU31" s="639"/>
      <c r="CV31" s="639"/>
      <c r="CW31" s="639"/>
      <c r="CX31" s="639"/>
      <c r="CY31" s="640"/>
      <c r="CZ31" s="623">
        <v>0.5</v>
      </c>
      <c r="DA31" s="641"/>
      <c r="DB31" s="641"/>
      <c r="DC31" s="642"/>
      <c r="DD31" s="626">
        <v>140325</v>
      </c>
      <c r="DE31" s="639"/>
      <c r="DF31" s="639"/>
      <c r="DG31" s="639"/>
      <c r="DH31" s="639"/>
      <c r="DI31" s="639"/>
      <c r="DJ31" s="639"/>
      <c r="DK31" s="640"/>
      <c r="DL31" s="626">
        <v>140325</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815016</v>
      </c>
      <c r="S32" s="621"/>
      <c r="T32" s="621"/>
      <c r="U32" s="621"/>
      <c r="V32" s="621"/>
      <c r="W32" s="621"/>
      <c r="X32" s="621"/>
      <c r="Y32" s="622"/>
      <c r="Z32" s="673">
        <v>2.8</v>
      </c>
      <c r="AA32" s="673"/>
      <c r="AB32" s="673"/>
      <c r="AC32" s="673"/>
      <c r="AD32" s="674">
        <v>20937</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93.7</v>
      </c>
      <c r="BN32" s="605"/>
      <c r="BO32" s="605"/>
      <c r="BP32" s="605"/>
      <c r="BQ32" s="662"/>
      <c r="BR32" s="683">
        <v>98.4</v>
      </c>
      <c r="BS32" s="605"/>
      <c r="BT32" s="605"/>
      <c r="BU32" s="605"/>
      <c r="BV32" s="605"/>
      <c r="BW32" s="605"/>
      <c r="BX32" s="668">
        <v>93.6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1373683</v>
      </c>
      <c r="S33" s="621"/>
      <c r="T33" s="621"/>
      <c r="U33" s="621"/>
      <c r="V33" s="621"/>
      <c r="W33" s="621"/>
      <c r="X33" s="621"/>
      <c r="Y33" s="622"/>
      <c r="Z33" s="673">
        <v>4.8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13824908</v>
      </c>
      <c r="CS33" s="639"/>
      <c r="CT33" s="639"/>
      <c r="CU33" s="639"/>
      <c r="CV33" s="639"/>
      <c r="CW33" s="639"/>
      <c r="CX33" s="639"/>
      <c r="CY33" s="640"/>
      <c r="CZ33" s="623">
        <v>49.8</v>
      </c>
      <c r="DA33" s="641"/>
      <c r="DB33" s="641"/>
      <c r="DC33" s="642"/>
      <c r="DD33" s="626">
        <v>11501864</v>
      </c>
      <c r="DE33" s="639"/>
      <c r="DF33" s="639"/>
      <c r="DG33" s="639"/>
      <c r="DH33" s="639"/>
      <c r="DI33" s="639"/>
      <c r="DJ33" s="639"/>
      <c r="DK33" s="640"/>
      <c r="DL33" s="626">
        <v>8526431</v>
      </c>
      <c r="DM33" s="639"/>
      <c r="DN33" s="639"/>
      <c r="DO33" s="639"/>
      <c r="DP33" s="639"/>
      <c r="DQ33" s="639"/>
      <c r="DR33" s="639"/>
      <c r="DS33" s="639"/>
      <c r="DT33" s="639"/>
      <c r="DU33" s="639"/>
      <c r="DV33" s="640"/>
      <c r="DW33" s="643">
        <v>48.9</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5095881</v>
      </c>
      <c r="CS34" s="621"/>
      <c r="CT34" s="621"/>
      <c r="CU34" s="621"/>
      <c r="CV34" s="621"/>
      <c r="CW34" s="621"/>
      <c r="CX34" s="621"/>
      <c r="CY34" s="622"/>
      <c r="CZ34" s="623">
        <v>18.399999999999999</v>
      </c>
      <c r="DA34" s="641"/>
      <c r="DB34" s="641"/>
      <c r="DC34" s="642"/>
      <c r="DD34" s="626">
        <v>4101389</v>
      </c>
      <c r="DE34" s="621"/>
      <c r="DF34" s="621"/>
      <c r="DG34" s="621"/>
      <c r="DH34" s="621"/>
      <c r="DI34" s="621"/>
      <c r="DJ34" s="621"/>
      <c r="DK34" s="622"/>
      <c r="DL34" s="626">
        <v>3910259</v>
      </c>
      <c r="DM34" s="621"/>
      <c r="DN34" s="621"/>
      <c r="DO34" s="621"/>
      <c r="DP34" s="621"/>
      <c r="DQ34" s="621"/>
      <c r="DR34" s="621"/>
      <c r="DS34" s="621"/>
      <c r="DT34" s="621"/>
      <c r="DU34" s="621"/>
      <c r="DV34" s="622"/>
      <c r="DW34" s="643">
        <v>22.4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1125083</v>
      </c>
      <c r="S35" s="621"/>
      <c r="T35" s="621"/>
      <c r="U35" s="621"/>
      <c r="V35" s="621"/>
      <c r="W35" s="621"/>
      <c r="X35" s="621"/>
      <c r="Y35" s="622"/>
      <c r="Z35" s="673">
        <v>3.9</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5164930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653753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180969</v>
      </c>
      <c r="CS35" s="639"/>
      <c r="CT35" s="639"/>
      <c r="CU35" s="639"/>
      <c r="CV35" s="639"/>
      <c r="CW35" s="639"/>
      <c r="CX35" s="639"/>
      <c r="CY35" s="640"/>
      <c r="CZ35" s="623">
        <v>0.7</v>
      </c>
      <c r="DA35" s="641"/>
      <c r="DB35" s="641"/>
      <c r="DC35" s="642"/>
      <c r="DD35" s="626">
        <v>126622</v>
      </c>
      <c r="DE35" s="639"/>
      <c r="DF35" s="639"/>
      <c r="DG35" s="639"/>
      <c r="DH35" s="639"/>
      <c r="DI35" s="639"/>
      <c r="DJ35" s="639"/>
      <c r="DK35" s="640"/>
      <c r="DL35" s="626">
        <v>125351</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28736248</v>
      </c>
      <c r="S36" s="661"/>
      <c r="T36" s="661"/>
      <c r="U36" s="661"/>
      <c r="V36" s="661"/>
      <c r="W36" s="661"/>
      <c r="X36" s="661"/>
      <c r="Y36" s="664"/>
      <c r="Z36" s="665">
        <v>100</v>
      </c>
      <c r="AA36" s="665"/>
      <c r="AB36" s="665"/>
      <c r="AC36" s="665"/>
      <c r="AD36" s="666">
        <v>16300184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1300000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55324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3639882</v>
      </c>
      <c r="CS36" s="621"/>
      <c r="CT36" s="621"/>
      <c r="CU36" s="621"/>
      <c r="CV36" s="621"/>
      <c r="CW36" s="621"/>
      <c r="CX36" s="621"/>
      <c r="CY36" s="622"/>
      <c r="CZ36" s="623">
        <v>13.1</v>
      </c>
      <c r="DA36" s="641"/>
      <c r="DB36" s="641"/>
      <c r="DC36" s="642"/>
      <c r="DD36" s="626">
        <v>3499920</v>
      </c>
      <c r="DE36" s="621"/>
      <c r="DF36" s="621"/>
      <c r="DG36" s="621"/>
      <c r="DH36" s="621"/>
      <c r="DI36" s="621"/>
      <c r="DJ36" s="621"/>
      <c r="DK36" s="622"/>
      <c r="DL36" s="626">
        <v>2425582</v>
      </c>
      <c r="DM36" s="621"/>
      <c r="DN36" s="621"/>
      <c r="DO36" s="621"/>
      <c r="DP36" s="621"/>
      <c r="DQ36" s="621"/>
      <c r="DR36" s="621"/>
      <c r="DS36" s="621"/>
      <c r="DT36" s="621"/>
      <c r="DU36" s="621"/>
      <c r="DV36" s="622"/>
      <c r="DW36" s="643">
        <v>13.9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857166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12708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1418553</v>
      </c>
      <c r="CS37" s="639"/>
      <c r="CT37" s="639"/>
      <c r="CU37" s="639"/>
      <c r="CV37" s="639"/>
      <c r="CW37" s="639"/>
      <c r="CX37" s="639"/>
      <c r="CY37" s="640"/>
      <c r="CZ37" s="623">
        <v>5.0999999999999996</v>
      </c>
      <c r="DA37" s="641"/>
      <c r="DB37" s="641"/>
      <c r="DC37" s="642"/>
      <c r="DD37" s="626">
        <v>1418553</v>
      </c>
      <c r="DE37" s="639"/>
      <c r="DF37" s="639"/>
      <c r="DG37" s="639"/>
      <c r="DH37" s="639"/>
      <c r="DI37" s="639"/>
      <c r="DJ37" s="639"/>
      <c r="DK37" s="640"/>
      <c r="DL37" s="626">
        <v>1312623</v>
      </c>
      <c r="DM37" s="639"/>
      <c r="DN37" s="639"/>
      <c r="DO37" s="639"/>
      <c r="DP37" s="639"/>
      <c r="DQ37" s="639"/>
      <c r="DR37" s="639"/>
      <c r="DS37" s="639"/>
      <c r="DT37" s="639"/>
      <c r="DU37" s="639"/>
      <c r="DV37" s="640"/>
      <c r="DW37" s="643">
        <v>7.5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22000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21630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3857187</v>
      </c>
      <c r="CS38" s="621"/>
      <c r="CT38" s="621"/>
      <c r="CU38" s="621"/>
      <c r="CV38" s="621"/>
      <c r="CW38" s="621"/>
      <c r="CX38" s="621"/>
      <c r="CY38" s="622"/>
      <c r="CZ38" s="623">
        <v>13.9</v>
      </c>
      <c r="DA38" s="641"/>
      <c r="DB38" s="641"/>
      <c r="DC38" s="642"/>
      <c r="DD38" s="626">
        <v>2814299</v>
      </c>
      <c r="DE38" s="621"/>
      <c r="DF38" s="621"/>
      <c r="DG38" s="621"/>
      <c r="DH38" s="621"/>
      <c r="DI38" s="621"/>
      <c r="DJ38" s="621"/>
      <c r="DK38" s="622"/>
      <c r="DL38" s="626">
        <v>2065239</v>
      </c>
      <c r="DM38" s="621"/>
      <c r="DN38" s="621"/>
      <c r="DO38" s="621"/>
      <c r="DP38" s="621"/>
      <c r="DQ38" s="621"/>
      <c r="DR38" s="621"/>
      <c r="DS38" s="621"/>
      <c r="DT38" s="621"/>
      <c r="DU38" s="621"/>
      <c r="DV38" s="622"/>
      <c r="DW38" s="643">
        <v>11.9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7743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962989</v>
      </c>
      <c r="CS39" s="639"/>
      <c r="CT39" s="639"/>
      <c r="CU39" s="639"/>
      <c r="CV39" s="639"/>
      <c r="CW39" s="639"/>
      <c r="CX39" s="639"/>
      <c r="CY39" s="640"/>
      <c r="CZ39" s="623">
        <v>3.5</v>
      </c>
      <c r="DA39" s="641"/>
      <c r="DB39" s="641"/>
      <c r="DC39" s="642"/>
      <c r="DD39" s="626">
        <v>959634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1216048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88000</v>
      </c>
      <c r="CS40" s="621"/>
      <c r="CT40" s="621"/>
      <c r="CU40" s="621"/>
      <c r="CV40" s="621"/>
      <c r="CW40" s="621"/>
      <c r="CX40" s="621"/>
      <c r="CY40" s="622"/>
      <c r="CZ40" s="623">
        <v>0.3</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1761973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1698294</v>
      </c>
      <c r="CS42" s="621"/>
      <c r="CT42" s="621"/>
      <c r="CU42" s="621"/>
      <c r="CV42" s="621"/>
      <c r="CW42" s="621"/>
      <c r="CX42" s="621"/>
      <c r="CY42" s="622"/>
      <c r="CZ42" s="623">
        <v>6.1</v>
      </c>
      <c r="DA42" s="624"/>
      <c r="DB42" s="624"/>
      <c r="DC42" s="625"/>
      <c r="DD42" s="626">
        <v>1041036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61162</v>
      </c>
      <c r="CS43" s="639"/>
      <c r="CT43" s="639"/>
      <c r="CU43" s="639"/>
      <c r="CV43" s="639"/>
      <c r="CW43" s="639"/>
      <c r="CX43" s="639"/>
      <c r="CY43" s="640"/>
      <c r="CZ43" s="623">
        <v>0.2</v>
      </c>
      <c r="DA43" s="641"/>
      <c r="DB43" s="641"/>
      <c r="DC43" s="642"/>
      <c r="DD43" s="626">
        <v>61162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1698294</v>
      </c>
      <c r="CS44" s="621"/>
      <c r="CT44" s="621"/>
      <c r="CU44" s="621"/>
      <c r="CV44" s="621"/>
      <c r="CW44" s="621"/>
      <c r="CX44" s="621"/>
      <c r="CY44" s="622"/>
      <c r="CZ44" s="623">
        <v>6.1</v>
      </c>
      <c r="DA44" s="624"/>
      <c r="DB44" s="624"/>
      <c r="DC44" s="625"/>
      <c r="DD44" s="626">
        <v>1041036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300618</v>
      </c>
      <c r="CS45" s="639"/>
      <c r="CT45" s="639"/>
      <c r="CU45" s="639"/>
      <c r="CV45" s="639"/>
      <c r="CW45" s="639"/>
      <c r="CX45" s="639"/>
      <c r="CY45" s="640"/>
      <c r="CZ45" s="623">
        <v>1.1000000000000001</v>
      </c>
      <c r="DA45" s="641"/>
      <c r="DB45" s="641"/>
      <c r="DC45" s="642"/>
      <c r="DD45" s="626">
        <v>115429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1349311</v>
      </c>
      <c r="CS46" s="621"/>
      <c r="CT46" s="621"/>
      <c r="CU46" s="621"/>
      <c r="CV46" s="621"/>
      <c r="CW46" s="621"/>
      <c r="CX46" s="621"/>
      <c r="CY46" s="622"/>
      <c r="CZ46" s="623">
        <v>4.9000000000000004</v>
      </c>
      <c r="DA46" s="624"/>
      <c r="DB46" s="624"/>
      <c r="DC46" s="625"/>
      <c r="DD46" s="626">
        <v>910973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27748090</v>
      </c>
      <c r="CS49" s="605"/>
      <c r="CT49" s="605"/>
      <c r="CU49" s="605"/>
      <c r="CV49" s="605"/>
      <c r="CW49" s="605"/>
      <c r="CX49" s="605"/>
      <c r="CY49" s="606"/>
      <c r="CZ49" s="607">
        <v>100</v>
      </c>
      <c r="DA49" s="608"/>
      <c r="DB49" s="608"/>
      <c r="DC49" s="609"/>
      <c r="DD49" s="610">
        <v>19894078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80" t="s">
        <v>366</v>
      </c>
      <c r="C7" s="1081"/>
      <c r="D7" s="1081"/>
      <c r="E7" s="1081"/>
      <c r="F7" s="1081"/>
      <c r="G7" s="1081"/>
      <c r="H7" s="1081"/>
      <c r="I7" s="1081"/>
      <c r="J7" s="1081"/>
      <c r="K7" s="1081"/>
      <c r="L7" s="1081"/>
      <c r="M7" s="1081"/>
      <c r="N7" s="1081"/>
      <c r="O7" s="1081"/>
      <c r="P7" s="1082"/>
      <c r="Q7" s="1133">
        <v>28662</v>
      </c>
      <c r="R7" s="1134"/>
      <c r="S7" s="1134"/>
      <c r="T7" s="1134"/>
      <c r="U7" s="1134"/>
      <c r="V7" s="1134">
        <v>27675</v>
      </c>
      <c r="W7" s="1134"/>
      <c r="X7" s="1134"/>
      <c r="Y7" s="1134"/>
      <c r="Z7" s="1134"/>
      <c r="AA7" s="1134">
        <v>987</v>
      </c>
      <c r="AB7" s="1134"/>
      <c r="AC7" s="1134"/>
      <c r="AD7" s="1134"/>
      <c r="AE7" s="1135"/>
      <c r="AF7" s="1136">
        <v>875</v>
      </c>
      <c r="AG7" s="1137"/>
      <c r="AH7" s="1137"/>
      <c r="AI7" s="1137"/>
      <c r="AJ7" s="1138"/>
      <c r="AK7" s="1120">
        <v>2235</v>
      </c>
      <c r="AL7" s="1121"/>
      <c r="AM7" s="1121"/>
      <c r="AN7" s="1121"/>
      <c r="AO7" s="1121"/>
      <c r="AP7" s="1121">
        <v>18787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4</v>
      </c>
      <c r="R8" s="1073"/>
      <c r="S8" s="1073"/>
      <c r="T8" s="1073"/>
      <c r="U8" s="1073"/>
      <c r="V8" s="1073">
        <v>4</v>
      </c>
      <c r="W8" s="1073"/>
      <c r="X8" s="1073"/>
      <c r="Y8" s="1073"/>
      <c r="Z8" s="1073"/>
      <c r="AA8" s="1073">
        <v>0</v>
      </c>
      <c r="AB8" s="1073"/>
      <c r="AC8" s="1073"/>
      <c r="AD8" s="1073"/>
      <c r="AE8" s="1074"/>
      <c r="AF8" s="1048" t="s">
        <v>112</v>
      </c>
      <c r="AG8" s="1049"/>
      <c r="AH8" s="1049"/>
      <c r="AI8" s="1049"/>
      <c r="AJ8" s="1050"/>
      <c r="AK8" s="1115" t="s">
        <v>539</v>
      </c>
      <c r="AL8" s="1116"/>
      <c r="AM8" s="1116"/>
      <c r="AN8" s="1116"/>
      <c r="AO8" s="1116"/>
      <c r="AP8" s="1116" t="s">
        <v>540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112</v>
      </c>
      <c r="R9" s="1073"/>
      <c r="S9" s="1073"/>
      <c r="T9" s="1073"/>
      <c r="U9" s="1073"/>
      <c r="V9" s="1073">
        <v>110</v>
      </c>
      <c r="W9" s="1073"/>
      <c r="X9" s="1073"/>
      <c r="Y9" s="1073"/>
      <c r="Z9" s="1073"/>
      <c r="AA9" s="1073">
        <v>2</v>
      </c>
      <c r="AB9" s="1073"/>
      <c r="AC9" s="1073"/>
      <c r="AD9" s="1073"/>
      <c r="AE9" s="1074"/>
      <c r="AF9" s="1048">
        <v>2</v>
      </c>
      <c r="AG9" s="1049"/>
      <c r="AH9" s="1049"/>
      <c r="AI9" s="1049"/>
      <c r="AJ9" s="1050"/>
      <c r="AK9" s="1115">
        <v>40</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28736</v>
      </c>
      <c r="R23" s="1098"/>
      <c r="S23" s="1098"/>
      <c r="T23" s="1098"/>
      <c r="U23" s="1098"/>
      <c r="V23" s="1098">
        <v>27748</v>
      </c>
      <c r="W23" s="1098"/>
      <c r="X23" s="1098"/>
      <c r="Y23" s="1098"/>
      <c r="Z23" s="1098"/>
      <c r="AA23" s="1098">
        <v>988</v>
      </c>
      <c r="AB23" s="1098"/>
      <c r="AC23" s="1098"/>
      <c r="AD23" s="1098"/>
      <c r="AE23" s="1099"/>
      <c r="AF23" s="1100">
        <v>877</v>
      </c>
      <c r="AG23" s="1098"/>
      <c r="AH23" s="1098"/>
      <c r="AI23" s="1098"/>
      <c r="AJ23" s="1101"/>
      <c r="AK23" s="1102"/>
      <c r="AL23" s="1103"/>
      <c r="AM23" s="1103"/>
      <c r="AN23" s="1103"/>
      <c r="AO23" s="1103"/>
      <c r="AP23" s="1098">
        <v>18787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0" t="s">
        <v>382</v>
      </c>
      <c r="C28" s="1081"/>
      <c r="D28" s="1081"/>
      <c r="E28" s="1081"/>
      <c r="F28" s="1081"/>
      <c r="G28" s="1081"/>
      <c r="H28" s="1081"/>
      <c r="I28" s="1081"/>
      <c r="J28" s="1081"/>
      <c r="K28" s="1081"/>
      <c r="L28" s="1081"/>
      <c r="M28" s="1081"/>
      <c r="N28" s="1081"/>
      <c r="O28" s="1081"/>
      <c r="P28" s="1082"/>
      <c r="Q28" s="1083">
        <v>11259</v>
      </c>
      <c r="R28" s="1084"/>
      <c r="S28" s="1084"/>
      <c r="T28" s="1084"/>
      <c r="U28" s="1084"/>
      <c r="V28" s="1084">
        <v>10605</v>
      </c>
      <c r="W28" s="1084"/>
      <c r="X28" s="1084"/>
      <c r="Y28" s="1084"/>
      <c r="Z28" s="1084"/>
      <c r="AA28" s="1084">
        <v>654</v>
      </c>
      <c r="AB28" s="1084"/>
      <c r="AC28" s="1084"/>
      <c r="AD28" s="1084"/>
      <c r="AE28" s="1085"/>
      <c r="AF28" s="1086">
        <v>654</v>
      </c>
      <c r="AG28" s="1084"/>
      <c r="AH28" s="1084"/>
      <c r="AI28" s="1084"/>
      <c r="AJ28" s="1087"/>
      <c r="AK28" s="1075">
        <v>1336</v>
      </c>
      <c r="AL28" s="1076"/>
      <c r="AM28" s="1076"/>
      <c r="AN28" s="1076"/>
      <c r="AO28" s="1076"/>
      <c r="AP28" s="1075" t="s">
        <v>540</v>
      </c>
      <c r="AQ28" s="1076"/>
      <c r="AR28" s="1076"/>
      <c r="AS28" s="1076"/>
      <c r="AT28" s="1076"/>
      <c r="AU28" s="1075" t="s">
        <v>540</v>
      </c>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5209</v>
      </c>
      <c r="R29" s="1073"/>
      <c r="S29" s="1073"/>
      <c r="T29" s="1073"/>
      <c r="U29" s="1073"/>
      <c r="V29" s="1073">
        <v>4992</v>
      </c>
      <c r="W29" s="1073"/>
      <c r="X29" s="1073"/>
      <c r="Y29" s="1073"/>
      <c r="Z29" s="1073"/>
      <c r="AA29" s="1073">
        <v>217</v>
      </c>
      <c r="AB29" s="1073"/>
      <c r="AC29" s="1073"/>
      <c r="AD29" s="1073"/>
      <c r="AE29" s="1074"/>
      <c r="AF29" s="1048">
        <v>217</v>
      </c>
      <c r="AG29" s="1049"/>
      <c r="AH29" s="1049"/>
      <c r="AI29" s="1049"/>
      <c r="AJ29" s="1050"/>
      <c r="AK29" s="1009">
        <v>808</v>
      </c>
      <c r="AL29" s="1000"/>
      <c r="AM29" s="1000"/>
      <c r="AN29" s="1000"/>
      <c r="AO29" s="1000"/>
      <c r="AP29" s="1009" t="s">
        <v>540</v>
      </c>
      <c r="AQ29" s="1000"/>
      <c r="AR29" s="1000"/>
      <c r="AS29" s="1000"/>
      <c r="AT29" s="1000"/>
      <c r="AU29" s="1009" t="s">
        <v>540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1862</v>
      </c>
      <c r="R30" s="1073"/>
      <c r="S30" s="1073"/>
      <c r="T30" s="1073"/>
      <c r="U30" s="1073"/>
      <c r="V30" s="1073">
        <v>1804</v>
      </c>
      <c r="W30" s="1073"/>
      <c r="X30" s="1073"/>
      <c r="Y30" s="1073"/>
      <c r="Z30" s="1073"/>
      <c r="AA30" s="1073">
        <v>58</v>
      </c>
      <c r="AB30" s="1073"/>
      <c r="AC30" s="1073"/>
      <c r="AD30" s="1073"/>
      <c r="AE30" s="1074"/>
      <c r="AF30" s="1048">
        <v>58</v>
      </c>
      <c r="AG30" s="1049"/>
      <c r="AH30" s="1049"/>
      <c r="AI30" s="1049"/>
      <c r="AJ30" s="1050"/>
      <c r="AK30" s="1009">
        <v>984</v>
      </c>
      <c r="AL30" s="1000"/>
      <c r="AM30" s="1000"/>
      <c r="AN30" s="1000"/>
      <c r="AO30" s="1000"/>
      <c r="AP30" s="1009" t="s">
        <v>540</v>
      </c>
      <c r="AQ30" s="1000"/>
      <c r="AR30" s="1000"/>
      <c r="AS30" s="1000"/>
      <c r="AT30" s="1000"/>
      <c r="AU30" s="1009" t="s">
        <v>540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32</v>
      </c>
      <c r="R31" s="1073"/>
      <c r="S31" s="1073"/>
      <c r="T31" s="1073"/>
      <c r="U31" s="1073"/>
      <c r="V31" s="1073">
        <v>26</v>
      </c>
      <c r="W31" s="1073"/>
      <c r="X31" s="1073"/>
      <c r="Y31" s="1073"/>
      <c r="Z31" s="1073"/>
      <c r="AA31" s="1073">
        <v>6</v>
      </c>
      <c r="AB31" s="1073"/>
      <c r="AC31" s="1073"/>
      <c r="AD31" s="1073"/>
      <c r="AE31" s="1074"/>
      <c r="AF31" s="1048">
        <v>6</v>
      </c>
      <c r="AG31" s="1049"/>
      <c r="AH31" s="1049"/>
      <c r="AI31" s="1049"/>
      <c r="AJ31" s="1050"/>
      <c r="AK31" s="1009" t="s">
        <v>541</v>
      </c>
      <c r="AL31" s="1000"/>
      <c r="AM31" s="1000"/>
      <c r="AN31" s="1000"/>
      <c r="AO31" s="1000"/>
      <c r="AP31" s="1009" t="s">
        <v>540</v>
      </c>
      <c r="AQ31" s="1000"/>
      <c r="AR31" s="1000"/>
      <c r="AS31" s="1000"/>
      <c r="AT31" s="1000"/>
      <c r="AU31" s="1009" t="s">
        <v>540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755</v>
      </c>
      <c r="R32" s="1073"/>
      <c r="S32" s="1073"/>
      <c r="T32" s="1073"/>
      <c r="U32" s="1073"/>
      <c r="V32" s="1073">
        <v>682</v>
      </c>
      <c r="W32" s="1073"/>
      <c r="X32" s="1073"/>
      <c r="Y32" s="1073"/>
      <c r="Z32" s="1073"/>
      <c r="AA32" s="1073">
        <v>73</v>
      </c>
      <c r="AB32" s="1073"/>
      <c r="AC32" s="1073"/>
      <c r="AD32" s="1073"/>
      <c r="AE32" s="1074"/>
      <c r="AF32" s="1048">
        <v>73</v>
      </c>
      <c r="AG32" s="1049"/>
      <c r="AH32" s="1049"/>
      <c r="AI32" s="1049"/>
      <c r="AJ32" s="1050"/>
      <c r="AK32" s="1009">
        <v>8</v>
      </c>
      <c r="AL32" s="1000"/>
      <c r="AM32" s="1000"/>
      <c r="AN32" s="1000"/>
      <c r="AO32" s="1000"/>
      <c r="AP32" s="1000">
        <v>499</v>
      </c>
      <c r="AQ32" s="1000"/>
      <c r="AR32" s="1000"/>
      <c r="AS32" s="1000"/>
      <c r="AT32" s="1000"/>
      <c r="AU32" s="1000">
        <v>5</v>
      </c>
      <c r="AV32" s="1000"/>
      <c r="AW32" s="1000"/>
      <c r="AX32" s="1000"/>
      <c r="AY32" s="1000"/>
      <c r="AZ32" s="1071" t="s">
        <v>540</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2846</v>
      </c>
      <c r="R33" s="1073"/>
      <c r="S33" s="1073"/>
      <c r="T33" s="1073"/>
      <c r="U33" s="1073"/>
      <c r="V33" s="1073">
        <v>3104</v>
      </c>
      <c r="W33" s="1073"/>
      <c r="X33" s="1073"/>
      <c r="Y33" s="1073"/>
      <c r="Z33" s="1073"/>
      <c r="AA33" s="1073">
        <v>-258</v>
      </c>
      <c r="AB33" s="1073"/>
      <c r="AC33" s="1073"/>
      <c r="AD33" s="1073"/>
      <c r="AE33" s="1074"/>
      <c r="AF33" s="1048">
        <v>-258</v>
      </c>
      <c r="AG33" s="1049"/>
      <c r="AH33" s="1049"/>
      <c r="AI33" s="1049"/>
      <c r="AJ33" s="1050"/>
      <c r="AK33" s="1009">
        <v>1300</v>
      </c>
      <c r="AL33" s="1000"/>
      <c r="AM33" s="1000"/>
      <c r="AN33" s="1000"/>
      <c r="AO33" s="1000"/>
      <c r="AP33" s="1000">
        <v>8674</v>
      </c>
      <c r="AQ33" s="1000"/>
      <c r="AR33" s="1000"/>
      <c r="AS33" s="1000"/>
      <c r="AT33" s="1000"/>
      <c r="AU33" s="1000">
        <v>6905</v>
      </c>
      <c r="AV33" s="1000"/>
      <c r="AW33" s="1000"/>
      <c r="AX33" s="1000"/>
      <c r="AY33" s="1000"/>
      <c r="AZ33" s="1071" t="s">
        <v>540</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49</v>
      </c>
      <c r="R34" s="1073"/>
      <c r="S34" s="1073"/>
      <c r="T34" s="1073"/>
      <c r="U34" s="1073"/>
      <c r="V34" s="1073">
        <v>43</v>
      </c>
      <c r="W34" s="1073"/>
      <c r="X34" s="1073"/>
      <c r="Y34" s="1073"/>
      <c r="Z34" s="1073"/>
      <c r="AA34" s="1073">
        <v>6</v>
      </c>
      <c r="AB34" s="1073"/>
      <c r="AC34" s="1073"/>
      <c r="AD34" s="1073"/>
      <c r="AE34" s="1074"/>
      <c r="AF34" s="1048">
        <v>6</v>
      </c>
      <c r="AG34" s="1049"/>
      <c r="AH34" s="1049"/>
      <c r="AI34" s="1049"/>
      <c r="AJ34" s="1050"/>
      <c r="AK34" s="1009">
        <v>22</v>
      </c>
      <c r="AL34" s="1000"/>
      <c r="AM34" s="1000"/>
      <c r="AN34" s="1000"/>
      <c r="AO34" s="1000"/>
      <c r="AP34" s="1000" t="s">
        <v>540</v>
      </c>
      <c r="AQ34" s="1000"/>
      <c r="AR34" s="1000"/>
      <c r="AS34" s="1000"/>
      <c r="AT34" s="1000"/>
      <c r="AU34" s="1071" t="s">
        <v>540</v>
      </c>
      <c r="AV34" s="1071"/>
      <c r="AW34" s="1071"/>
      <c r="AX34" s="1071"/>
      <c r="AY34" s="1071"/>
      <c r="AZ34" s="1071" t="s">
        <v>540</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1765</v>
      </c>
      <c r="R35" s="1073"/>
      <c r="S35" s="1073"/>
      <c r="T35" s="1073"/>
      <c r="U35" s="1073"/>
      <c r="V35" s="1073">
        <v>1704</v>
      </c>
      <c r="W35" s="1073"/>
      <c r="X35" s="1073"/>
      <c r="Y35" s="1073"/>
      <c r="Z35" s="1073"/>
      <c r="AA35" s="1073">
        <v>61</v>
      </c>
      <c r="AB35" s="1073"/>
      <c r="AC35" s="1073"/>
      <c r="AD35" s="1073"/>
      <c r="AE35" s="1074"/>
      <c r="AF35" s="1048">
        <v>61</v>
      </c>
      <c r="AG35" s="1049"/>
      <c r="AH35" s="1049"/>
      <c r="AI35" s="1049"/>
      <c r="AJ35" s="1050"/>
      <c r="AK35" s="1009">
        <v>857</v>
      </c>
      <c r="AL35" s="1000"/>
      <c r="AM35" s="1000"/>
      <c r="AN35" s="1000"/>
      <c r="AO35" s="1000"/>
      <c r="AP35" s="1000">
        <v>8708</v>
      </c>
      <c r="AQ35" s="1000"/>
      <c r="AR35" s="1000"/>
      <c r="AS35" s="1000"/>
      <c r="AT35" s="1000"/>
      <c r="AU35" s="1000">
        <v>8708</v>
      </c>
      <c r="AV35" s="1000"/>
      <c r="AW35" s="1000"/>
      <c r="AX35" s="1000"/>
      <c r="AY35" s="1000"/>
      <c r="AZ35" s="1071" t="s">
        <v>540</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2972</v>
      </c>
      <c r="AG63" s="988"/>
      <c r="AH63" s="988"/>
      <c r="AI63" s="988"/>
      <c r="AJ63" s="1059"/>
      <c r="AK63" s="1060"/>
      <c r="AL63" s="992"/>
      <c r="AM63" s="992"/>
      <c r="AN63" s="992"/>
      <c r="AO63" s="992"/>
      <c r="AP63" s="988">
        <v>17881</v>
      </c>
      <c r="AQ63" s="988"/>
      <c r="AR63" s="988"/>
      <c r="AS63" s="988"/>
      <c r="AT63" s="988"/>
      <c r="AU63" s="988">
        <v>16618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3014</v>
      </c>
      <c r="R68" s="1011"/>
      <c r="S68" s="1011"/>
      <c r="T68" s="1011"/>
      <c r="U68" s="1011"/>
      <c r="V68" s="1011">
        <v>2914</v>
      </c>
      <c r="W68" s="1011"/>
      <c r="X68" s="1011"/>
      <c r="Y68" s="1011"/>
      <c r="Z68" s="1011"/>
      <c r="AA68" s="1011">
        <v>100</v>
      </c>
      <c r="AB68" s="1011"/>
      <c r="AC68" s="1011"/>
      <c r="AD68" s="1011"/>
      <c r="AE68" s="1011"/>
      <c r="AF68" s="1011">
        <v>100</v>
      </c>
      <c r="AG68" s="1011"/>
      <c r="AH68" s="1011"/>
      <c r="AI68" s="1011"/>
      <c r="AJ68" s="1011"/>
      <c r="AK68" s="1011">
        <v>151</v>
      </c>
      <c r="AL68" s="1011"/>
      <c r="AM68" s="1011"/>
      <c r="AN68" s="1011"/>
      <c r="AO68" s="1011"/>
      <c r="AP68" s="1011" t="s">
        <v>541</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610</v>
      </c>
      <c r="R69" s="1000"/>
      <c r="S69" s="1000"/>
      <c r="T69" s="1000"/>
      <c r="U69" s="1000"/>
      <c r="V69" s="1000">
        <v>579</v>
      </c>
      <c r="W69" s="1000"/>
      <c r="X69" s="1000"/>
      <c r="Y69" s="1000"/>
      <c r="Z69" s="1000"/>
      <c r="AA69" s="1000">
        <v>31</v>
      </c>
      <c r="AB69" s="1000"/>
      <c r="AC69" s="1000"/>
      <c r="AD69" s="1000"/>
      <c r="AE69" s="1000"/>
      <c r="AF69" s="1000">
        <v>31</v>
      </c>
      <c r="AG69" s="1000"/>
      <c r="AH69" s="1000"/>
      <c r="AI69" s="1000"/>
      <c r="AJ69" s="1000"/>
      <c r="AK69" s="1000" t="s">
        <v>541</v>
      </c>
      <c r="AL69" s="1000"/>
      <c r="AM69" s="1000"/>
      <c r="AN69" s="1000"/>
      <c r="AO69" s="1000"/>
      <c r="AP69" s="1000">
        <v>770</v>
      </c>
      <c r="AQ69" s="1000"/>
      <c r="AR69" s="1000"/>
      <c r="AS69" s="1000"/>
      <c r="AT69" s="1000"/>
      <c r="AU69" s="1000">
        <v>264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142</v>
      </c>
      <c r="R70" s="1000"/>
      <c r="S70" s="1000"/>
      <c r="T70" s="1000"/>
      <c r="U70" s="1000"/>
      <c r="V70" s="1000">
        <v>129</v>
      </c>
      <c r="W70" s="1000"/>
      <c r="X70" s="1000"/>
      <c r="Y70" s="1000"/>
      <c r="Z70" s="1000"/>
      <c r="AA70" s="1000">
        <v>13</v>
      </c>
      <c r="AB70" s="1000"/>
      <c r="AC70" s="1000"/>
      <c r="AD70" s="1000"/>
      <c r="AE70" s="1000"/>
      <c r="AF70" s="1000">
        <v>13</v>
      </c>
      <c r="AG70" s="1000"/>
      <c r="AH70" s="1000"/>
      <c r="AI70" s="1000"/>
      <c r="AJ70" s="1000"/>
      <c r="AK70" s="1000">
        <v>4</v>
      </c>
      <c r="AL70" s="1000"/>
      <c r="AM70" s="1000"/>
      <c r="AN70" s="1000"/>
      <c r="AO70" s="1000"/>
      <c r="AP70" s="1000" t="s">
        <v>541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30</v>
      </c>
      <c r="R71" s="1000"/>
      <c r="S71" s="1000"/>
      <c r="T71" s="1000"/>
      <c r="U71" s="1000"/>
      <c r="V71" s="1000">
        <v>27</v>
      </c>
      <c r="W71" s="1000"/>
      <c r="X71" s="1000"/>
      <c r="Y71" s="1000"/>
      <c r="Z71" s="1000"/>
      <c r="AA71" s="1000">
        <v>3</v>
      </c>
      <c r="AB71" s="1000"/>
      <c r="AC71" s="1000"/>
      <c r="AD71" s="1000"/>
      <c r="AE71" s="1000"/>
      <c r="AF71" s="1000">
        <v>3</v>
      </c>
      <c r="AG71" s="1000"/>
      <c r="AH71" s="1000"/>
      <c r="AI71" s="1000"/>
      <c r="AJ71" s="1000"/>
      <c r="AK71" s="1000">
        <v>0</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1230</v>
      </c>
      <c r="R72" s="1000"/>
      <c r="S72" s="1000"/>
      <c r="T72" s="1000"/>
      <c r="U72" s="1000"/>
      <c r="V72" s="1000">
        <v>1214</v>
      </c>
      <c r="W72" s="1000"/>
      <c r="X72" s="1000"/>
      <c r="Y72" s="1000"/>
      <c r="Z72" s="1000"/>
      <c r="AA72" s="1000">
        <v>16</v>
      </c>
      <c r="AB72" s="1000"/>
      <c r="AC72" s="1000"/>
      <c r="AD72" s="1000"/>
      <c r="AE72" s="1000"/>
      <c r="AF72" s="1000">
        <v>16</v>
      </c>
      <c r="AG72" s="1000"/>
      <c r="AH72" s="1000"/>
      <c r="AI72" s="1000"/>
      <c r="AJ72" s="1000"/>
      <c r="AK72" s="1000" t="s">
        <v>541</v>
      </c>
      <c r="AL72" s="1000"/>
      <c r="AM72" s="1000"/>
      <c r="AN72" s="1000"/>
      <c r="AO72" s="1000"/>
      <c r="AP72" s="1000">
        <v>372</v>
      </c>
      <c r="AQ72" s="1000"/>
      <c r="AR72" s="1000"/>
      <c r="AS72" s="1000"/>
      <c r="AT72" s="1000"/>
      <c r="AU72" s="1000">
        <v>280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111</v>
      </c>
      <c r="R73" s="1000"/>
      <c r="S73" s="1000"/>
      <c r="T73" s="1000"/>
      <c r="U73" s="1000"/>
      <c r="V73" s="1000">
        <v>105</v>
      </c>
      <c r="W73" s="1000"/>
      <c r="X73" s="1000"/>
      <c r="Y73" s="1000"/>
      <c r="Z73" s="1000"/>
      <c r="AA73" s="1000">
        <v>6</v>
      </c>
      <c r="AB73" s="1000"/>
      <c r="AC73" s="1000"/>
      <c r="AD73" s="1000"/>
      <c r="AE73" s="1000"/>
      <c r="AF73" s="1000">
        <v>6</v>
      </c>
      <c r="AG73" s="1000"/>
      <c r="AH73" s="1000"/>
      <c r="AI73" s="1000"/>
      <c r="AJ73" s="1000"/>
      <c r="AK73" s="1000" t="s">
        <v>541</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10</v>
      </c>
      <c r="R74" s="1000"/>
      <c r="S74" s="1000"/>
      <c r="T74" s="1000"/>
      <c r="U74" s="1000"/>
      <c r="V74" s="1000">
        <v>9</v>
      </c>
      <c r="W74" s="1000"/>
      <c r="X74" s="1000"/>
      <c r="Y74" s="1000"/>
      <c r="Z74" s="1000"/>
      <c r="AA74" s="1000">
        <v>1</v>
      </c>
      <c r="AB74" s="1000"/>
      <c r="AC74" s="1000"/>
      <c r="AD74" s="1000"/>
      <c r="AE74" s="1000"/>
      <c r="AF74" s="1000">
        <v>1</v>
      </c>
      <c r="AG74" s="1000"/>
      <c r="AH74" s="1000"/>
      <c r="AI74" s="1000"/>
      <c r="AJ74" s="1000"/>
      <c r="AK74" s="1000" t="s">
        <v>541</v>
      </c>
      <c r="AL74" s="1000"/>
      <c r="AM74" s="1000"/>
      <c r="AN74" s="1000"/>
      <c r="AO74" s="1000"/>
      <c r="AP74" s="1000" t="s">
        <v>541</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9154</v>
      </c>
      <c r="R75" s="1008"/>
      <c r="S75" s="1008"/>
      <c r="T75" s="1008"/>
      <c r="U75" s="1009"/>
      <c r="V75" s="1010">
        <v>9003</v>
      </c>
      <c r="W75" s="1008"/>
      <c r="X75" s="1008"/>
      <c r="Y75" s="1008"/>
      <c r="Z75" s="1009"/>
      <c r="AA75" s="1010">
        <v>152</v>
      </c>
      <c r="AB75" s="1008"/>
      <c r="AC75" s="1008"/>
      <c r="AD75" s="1008"/>
      <c r="AE75" s="1009"/>
      <c r="AF75" s="1010">
        <v>152</v>
      </c>
      <c r="AG75" s="1008"/>
      <c r="AH75" s="1008"/>
      <c r="AI75" s="1008"/>
      <c r="AJ75" s="1009"/>
      <c r="AK75" s="1010">
        <v>1080</v>
      </c>
      <c r="AL75" s="1008"/>
      <c r="AM75" s="1008"/>
      <c r="AN75" s="1008"/>
      <c r="AO75" s="1009"/>
      <c r="AP75" s="1010" t="s">
        <v>541</v>
      </c>
      <c r="AQ75" s="1008"/>
      <c r="AR75" s="1008"/>
      <c r="AS75" s="1008"/>
      <c r="AT75" s="1009"/>
      <c r="AU75" s="1010" t="s">
        <v>541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1549</v>
      </c>
      <c r="R76" s="1008"/>
      <c r="S76" s="1008"/>
      <c r="T76" s="1008"/>
      <c r="U76" s="1009"/>
      <c r="V76" s="1010">
        <v>1445</v>
      </c>
      <c r="W76" s="1008"/>
      <c r="X76" s="1008"/>
      <c r="Y76" s="1008"/>
      <c r="Z76" s="1009"/>
      <c r="AA76" s="1010">
        <v>104</v>
      </c>
      <c r="AB76" s="1008"/>
      <c r="AC76" s="1008"/>
      <c r="AD76" s="1008"/>
      <c r="AE76" s="1009"/>
      <c r="AF76" s="1010">
        <v>104</v>
      </c>
      <c r="AG76" s="1008"/>
      <c r="AH76" s="1008"/>
      <c r="AI76" s="1008"/>
      <c r="AJ76" s="1009"/>
      <c r="AK76" s="1010" t="s">
        <v>541</v>
      </c>
      <c r="AL76" s="1008"/>
      <c r="AM76" s="1008"/>
      <c r="AN76" s="1008"/>
      <c r="AO76" s="1009"/>
      <c r="AP76" s="1010" t="s">
        <v>541</v>
      </c>
      <c r="AQ76" s="1008"/>
      <c r="AR76" s="1008"/>
      <c r="AS76" s="1008"/>
      <c r="AT76" s="1009"/>
      <c r="AU76" s="1010" t="s">
        <v>541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795514</v>
      </c>
      <c r="R77" s="1008"/>
      <c r="S77" s="1008"/>
      <c r="T77" s="1008"/>
      <c r="U77" s="1009"/>
      <c r="V77" s="1010">
        <v>763822</v>
      </c>
      <c r="W77" s="1008"/>
      <c r="X77" s="1008"/>
      <c r="Y77" s="1008"/>
      <c r="Z77" s="1009"/>
      <c r="AA77" s="1010">
        <v>31692</v>
      </c>
      <c r="AB77" s="1008"/>
      <c r="AC77" s="1008"/>
      <c r="AD77" s="1008"/>
      <c r="AE77" s="1009"/>
      <c r="AF77" s="1010">
        <v>31692</v>
      </c>
      <c r="AG77" s="1008"/>
      <c r="AH77" s="1008"/>
      <c r="AI77" s="1008"/>
      <c r="AJ77" s="1009"/>
      <c r="AK77" s="1010">
        <v>1</v>
      </c>
      <c r="AL77" s="1008"/>
      <c r="AM77" s="1008"/>
      <c r="AN77" s="1008"/>
      <c r="AO77" s="1009"/>
      <c r="AP77" s="1010" t="s">
        <v>541</v>
      </c>
      <c r="AQ77" s="1008"/>
      <c r="AR77" s="1008"/>
      <c r="AS77" s="1008"/>
      <c r="AT77" s="1009"/>
      <c r="AU77" s="1010" t="s">
        <v>541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32118</v>
      </c>
      <c r="AG88" s="988"/>
      <c r="AH88" s="988"/>
      <c r="AI88" s="988"/>
      <c r="AJ88" s="988"/>
      <c r="AK88" s="992"/>
      <c r="AL88" s="992"/>
      <c r="AM88" s="992"/>
      <c r="AN88" s="992"/>
      <c r="AO88" s="992"/>
      <c r="AP88" s="988">
        <v>1142</v>
      </c>
      <c r="AQ88" s="988"/>
      <c r="AR88" s="988"/>
      <c r="AS88" s="988"/>
      <c r="AT88" s="988"/>
      <c r="AU88" s="988">
        <v>544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1961502</v>
      </c>
      <c r="AB110" s="916"/>
      <c r="AC110" s="916"/>
      <c r="AD110" s="916"/>
      <c r="AE110" s="917"/>
      <c r="AF110" s="918">
        <v>2026608</v>
      </c>
      <c r="AG110" s="916"/>
      <c r="AH110" s="916"/>
      <c r="AI110" s="916"/>
      <c r="AJ110" s="917"/>
      <c r="AK110" s="918">
        <v>2086523</v>
      </c>
      <c r="AL110" s="916"/>
      <c r="AM110" s="916"/>
      <c r="AN110" s="916"/>
      <c r="AO110" s="917"/>
      <c r="AP110" s="919">
        <v>13.2</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19844470</v>
      </c>
      <c r="BR110" s="863"/>
      <c r="BS110" s="863"/>
      <c r="BT110" s="863"/>
      <c r="BU110" s="863"/>
      <c r="BV110" s="863">
        <v>19359860</v>
      </c>
      <c r="BW110" s="863"/>
      <c r="BX110" s="863"/>
      <c r="BY110" s="863"/>
      <c r="BZ110" s="863"/>
      <c r="CA110" s="863">
        <v>18787345</v>
      </c>
      <c r="CB110" s="863"/>
      <c r="CC110" s="863"/>
      <c r="CD110" s="863"/>
      <c r="CE110" s="863"/>
      <c r="CF110" s="887">
        <v>119</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12035623</v>
      </c>
      <c r="BR112" s="835"/>
      <c r="BS112" s="835"/>
      <c r="BT112" s="835"/>
      <c r="BU112" s="835"/>
      <c r="BV112" s="835">
        <v>15726940</v>
      </c>
      <c r="BW112" s="835"/>
      <c r="BX112" s="835"/>
      <c r="BY112" s="835"/>
      <c r="BZ112" s="835"/>
      <c r="CA112" s="835">
        <v>15617876</v>
      </c>
      <c r="CB112" s="835"/>
      <c r="CC112" s="835"/>
      <c r="CD112" s="835"/>
      <c r="CE112" s="835"/>
      <c r="CF112" s="896">
        <v>99</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446034</v>
      </c>
      <c r="AB113" s="944"/>
      <c r="AC113" s="944"/>
      <c r="AD113" s="944"/>
      <c r="AE113" s="945"/>
      <c r="AF113" s="946">
        <v>531509</v>
      </c>
      <c r="AG113" s="944"/>
      <c r="AH113" s="944"/>
      <c r="AI113" s="944"/>
      <c r="AJ113" s="945"/>
      <c r="AK113" s="946">
        <v>557384</v>
      </c>
      <c r="AL113" s="944"/>
      <c r="AM113" s="944"/>
      <c r="AN113" s="944"/>
      <c r="AO113" s="945"/>
      <c r="AP113" s="947">
        <v>3.5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859868</v>
      </c>
      <c r="BR113" s="835"/>
      <c r="BS113" s="835"/>
      <c r="BT113" s="835"/>
      <c r="BU113" s="835"/>
      <c r="BV113" s="835">
        <v>667412</v>
      </c>
      <c r="BW113" s="835"/>
      <c r="BX113" s="835"/>
      <c r="BY113" s="835"/>
      <c r="BZ113" s="835"/>
      <c r="CA113" s="835">
        <v>542546</v>
      </c>
      <c r="CB113" s="835"/>
      <c r="CC113" s="835"/>
      <c r="CD113" s="835"/>
      <c r="CE113" s="835"/>
      <c r="CF113" s="896">
        <v>3.4</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218029</v>
      </c>
      <c r="AB114" s="798"/>
      <c r="AC114" s="798"/>
      <c r="AD114" s="798"/>
      <c r="AE114" s="799"/>
      <c r="AF114" s="800">
        <v>170770</v>
      </c>
      <c r="AG114" s="798"/>
      <c r="AH114" s="798"/>
      <c r="AI114" s="798"/>
      <c r="AJ114" s="799"/>
      <c r="AK114" s="800">
        <v>122480</v>
      </c>
      <c r="AL114" s="798"/>
      <c r="AM114" s="798"/>
      <c r="AN114" s="798"/>
      <c r="AO114" s="799"/>
      <c r="AP114" s="845">
        <v>0.8</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622655</v>
      </c>
      <c r="BR114" s="835"/>
      <c r="BS114" s="835"/>
      <c r="BT114" s="835"/>
      <c r="BU114" s="835"/>
      <c r="BV114" s="835">
        <v>508752</v>
      </c>
      <c r="BW114" s="835"/>
      <c r="BX114" s="835"/>
      <c r="BY114" s="835"/>
      <c r="BZ114" s="835"/>
      <c r="CA114" s="835">
        <v>444572</v>
      </c>
      <c r="CB114" s="835"/>
      <c r="CC114" s="835"/>
      <c r="CD114" s="835"/>
      <c r="CE114" s="835"/>
      <c r="CF114" s="896">
        <v>2.8</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2625565</v>
      </c>
      <c r="AB117" s="930"/>
      <c r="AC117" s="930"/>
      <c r="AD117" s="930"/>
      <c r="AE117" s="931"/>
      <c r="AF117" s="932">
        <v>2728887</v>
      </c>
      <c r="AG117" s="930"/>
      <c r="AH117" s="930"/>
      <c r="AI117" s="930"/>
      <c r="AJ117" s="931"/>
      <c r="AK117" s="932">
        <v>2766387</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33362616</v>
      </c>
      <c r="BR119" s="866"/>
      <c r="BS119" s="866"/>
      <c r="BT119" s="866"/>
      <c r="BU119" s="866"/>
      <c r="BV119" s="866">
        <v>36262964</v>
      </c>
      <c r="BW119" s="866"/>
      <c r="BX119" s="866"/>
      <c r="BY119" s="866"/>
      <c r="BZ119" s="866"/>
      <c r="CA119" s="866">
        <v>35392339</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11803898</v>
      </c>
      <c r="BR120" s="863"/>
      <c r="BS120" s="863"/>
      <c r="BT120" s="863"/>
      <c r="BU120" s="863"/>
      <c r="BV120" s="863">
        <v>11407093</v>
      </c>
      <c r="BW120" s="863"/>
      <c r="BX120" s="863"/>
      <c r="BY120" s="863"/>
      <c r="BZ120" s="863"/>
      <c r="CA120" s="863">
        <v>10461253</v>
      </c>
      <c r="CB120" s="863"/>
      <c r="CC120" s="863"/>
      <c r="CD120" s="863"/>
      <c r="CE120" s="863"/>
      <c r="CF120" s="887">
        <v>66.3</v>
      </c>
      <c r="CG120" s="888"/>
      <c r="CH120" s="888"/>
      <c r="CI120" s="888"/>
      <c r="CJ120" s="888"/>
      <c r="CK120" s="889" t="s">
        <v>441</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8495361</v>
      </c>
      <c r="DH120" s="863"/>
      <c r="DI120" s="863"/>
      <c r="DJ120" s="863"/>
      <c r="DK120" s="863"/>
      <c r="DL120" s="863">
        <v>8597220</v>
      </c>
      <c r="DM120" s="863"/>
      <c r="DN120" s="863"/>
      <c r="DO120" s="863"/>
      <c r="DP120" s="863"/>
      <c r="DQ120" s="863">
        <v>8708089</v>
      </c>
      <c r="DR120" s="863"/>
      <c r="DS120" s="863"/>
      <c r="DT120" s="863"/>
      <c r="DU120" s="863"/>
      <c r="DV120" s="864">
        <v>55.2</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3473144</v>
      </c>
      <c r="DH121" s="835"/>
      <c r="DI121" s="835"/>
      <c r="DJ121" s="835"/>
      <c r="DK121" s="835"/>
      <c r="DL121" s="835">
        <v>7098070</v>
      </c>
      <c r="DM121" s="835"/>
      <c r="DN121" s="835"/>
      <c r="DO121" s="835"/>
      <c r="DP121" s="835"/>
      <c r="DQ121" s="835">
        <v>6904800</v>
      </c>
      <c r="DR121" s="835"/>
      <c r="DS121" s="835"/>
      <c r="DT121" s="835"/>
      <c r="DU121" s="835"/>
      <c r="DV121" s="812">
        <v>43.8</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23065528</v>
      </c>
      <c r="BR122" s="866"/>
      <c r="BS122" s="866"/>
      <c r="BT122" s="866"/>
      <c r="BU122" s="866"/>
      <c r="BV122" s="866">
        <v>23626034</v>
      </c>
      <c r="BW122" s="866"/>
      <c r="BX122" s="866"/>
      <c r="BY122" s="866"/>
      <c r="BZ122" s="866"/>
      <c r="CA122" s="866">
        <v>23774310</v>
      </c>
      <c r="CB122" s="866"/>
      <c r="CC122" s="866"/>
      <c r="CD122" s="866"/>
      <c r="CE122" s="866"/>
      <c r="CF122" s="867">
        <v>150.6</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67118</v>
      </c>
      <c r="DH122" s="835"/>
      <c r="DI122" s="835"/>
      <c r="DJ122" s="835"/>
      <c r="DK122" s="835"/>
      <c r="DL122" s="835">
        <v>31650</v>
      </c>
      <c r="DM122" s="835"/>
      <c r="DN122" s="835"/>
      <c r="DO122" s="835"/>
      <c r="DP122" s="835"/>
      <c r="DQ122" s="835">
        <v>4987</v>
      </c>
      <c r="DR122" s="835"/>
      <c r="DS122" s="835"/>
      <c r="DT122" s="835"/>
      <c r="DU122" s="835"/>
      <c r="DV122" s="812">
        <v>0</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34869426</v>
      </c>
      <c r="BR123" s="854"/>
      <c r="BS123" s="854"/>
      <c r="BT123" s="854"/>
      <c r="BU123" s="854"/>
      <c r="BV123" s="854">
        <v>35033127</v>
      </c>
      <c r="BW123" s="854"/>
      <c r="BX123" s="854"/>
      <c r="BY123" s="854"/>
      <c r="BZ123" s="854"/>
      <c r="CA123" s="854">
        <v>34235563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v>7.7</v>
      </c>
      <c r="BW124" s="852"/>
      <c r="BX124" s="852"/>
      <c r="BY124" s="852"/>
      <c r="BZ124" s="852"/>
      <c r="CA124" s="852">
        <v>7.3</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12.62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17262233</v>
      </c>
      <c r="AB129" s="798"/>
      <c r="AC129" s="798"/>
      <c r="AD129" s="798"/>
      <c r="AE129" s="799"/>
      <c r="AF129" s="800">
        <v>17508317</v>
      </c>
      <c r="AG129" s="798"/>
      <c r="AH129" s="798"/>
      <c r="AI129" s="798"/>
      <c r="AJ129" s="799"/>
      <c r="AK129" s="800">
        <v>17496317</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17.62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1707756</v>
      </c>
      <c r="AB130" s="798"/>
      <c r="AC130" s="798"/>
      <c r="AD130" s="798"/>
      <c r="AE130" s="799"/>
      <c r="AF130" s="800">
        <v>1624241</v>
      </c>
      <c r="AG130" s="798"/>
      <c r="AH130" s="798"/>
      <c r="AI130" s="798"/>
      <c r="AJ130" s="799"/>
      <c r="AK130" s="800">
        <v>1714573</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15554477</v>
      </c>
      <c r="AB131" s="781"/>
      <c r="AC131" s="781"/>
      <c r="AD131" s="781"/>
      <c r="AE131" s="782"/>
      <c r="AF131" s="783">
        <v>15884076</v>
      </c>
      <c r="AG131" s="781"/>
      <c r="AH131" s="781"/>
      <c r="AI131" s="781"/>
      <c r="AJ131" s="782"/>
      <c r="AK131" s="783">
        <v>15781744</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7.3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5.9006098370000002</v>
      </c>
      <c r="AB132" s="761"/>
      <c r="AC132" s="761"/>
      <c r="AD132" s="761"/>
      <c r="AE132" s="762"/>
      <c r="AF132" s="763">
        <v>6.9544240410000002</v>
      </c>
      <c r="AG132" s="761"/>
      <c r="AH132" s="761"/>
      <c r="AI132" s="761"/>
      <c r="AJ132" s="762"/>
      <c r="AK132" s="763">
        <v>6.6647513729999996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6.2</v>
      </c>
      <c r="AB133" s="740"/>
      <c r="AC133" s="740"/>
      <c r="AD133" s="740"/>
      <c r="AE133" s="741"/>
      <c r="AF133" s="739">
        <v>6.3</v>
      </c>
      <c r="AG133" s="740"/>
      <c r="AH133" s="740"/>
      <c r="AI133" s="740"/>
      <c r="AJ133" s="741"/>
      <c r="AK133" s="739">
        <v>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AJ110"/>
  <sheetViews>
    <sheetView showGridLines="0" showRowColHeader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3610891</v>
      </c>
      <c r="L9" s="266">
        <v>40726</v>
      </c>
      <c r="M9" s="267">
        <v>62051</v>
      </c>
      <c r="N9" s="268">
        <v>-34.4</v>
      </c>
    </row>
    <row r="10" spans="1:16" x14ac:dyDescent="0.15">
      <c r="A10" s="250"/>
      <c r="B10" s="246"/>
      <c r="C10" s="246"/>
      <c r="D10" s="246"/>
      <c r="E10" s="246"/>
      <c r="F10" s="246"/>
      <c r="G10" s="1166" t="s">
        <v>479</v>
      </c>
      <c r="H10" s="1167"/>
      <c r="I10" s="1167"/>
      <c r="J10" s="1168"/>
      <c r="K10" s="269">
        <v>788788</v>
      </c>
      <c r="L10" s="270">
        <v>8897</v>
      </c>
      <c r="M10" s="271">
        <v>5713</v>
      </c>
      <c r="N10" s="272">
        <v>55.7</v>
      </c>
    </row>
    <row r="11" spans="1:16" ht="13.5" customHeight="1" x14ac:dyDescent="0.15">
      <c r="A11" s="250"/>
      <c r="B11" s="246"/>
      <c r="C11" s="246"/>
      <c r="D11" s="246"/>
      <c r="E11" s="246"/>
      <c r="F11" s="246"/>
      <c r="G11" s="1166" t="s">
        <v>480</v>
      </c>
      <c r="H11" s="1167"/>
      <c r="I11" s="1167"/>
      <c r="J11" s="1168"/>
      <c r="K11" s="269">
        <v>766642</v>
      </c>
      <c r="L11" s="270">
        <v>8647</v>
      </c>
      <c r="M11" s="271">
        <v>5796</v>
      </c>
      <c r="N11" s="272">
        <v>49.2</v>
      </c>
    </row>
    <row r="12" spans="1:16" ht="13.5" customHeight="1" x14ac:dyDescent="0.15">
      <c r="A12" s="250"/>
      <c r="B12" s="246"/>
      <c r="C12" s="246"/>
      <c r="D12" s="246"/>
      <c r="E12" s="246"/>
      <c r="F12" s="246"/>
      <c r="G12" s="1166" t="s">
        <v>481</v>
      </c>
      <c r="H12" s="1167"/>
      <c r="I12" s="1167"/>
      <c r="J12" s="1168"/>
      <c r="K12" s="269">
        <v>9076</v>
      </c>
      <c r="L12" s="270">
        <v>102</v>
      </c>
      <c r="M12" s="271">
        <v>1167</v>
      </c>
      <c r="N12" s="272">
        <v>-91.3</v>
      </c>
    </row>
    <row r="13" spans="1:16" ht="13.5" customHeight="1" x14ac:dyDescent="0.15">
      <c r="A13" s="250"/>
      <c r="B13" s="246"/>
      <c r="C13" s="246"/>
      <c r="D13" s="246"/>
      <c r="E13" s="246"/>
      <c r="F13" s="246"/>
      <c r="G13" s="1166" t="s">
        <v>482</v>
      </c>
      <c r="H13" s="1167"/>
      <c r="I13" s="1167"/>
      <c r="J13" s="1168"/>
      <c r="K13" s="269" t="s">
        <v>483</v>
      </c>
      <c r="L13" s="270" t="s">
        <v>483</v>
      </c>
      <c r="M13" s="271">
        <v>0</v>
      </c>
      <c r="N13" s="272" t="s">
        <v>483</v>
      </c>
    </row>
    <row r="14" spans="1:16" ht="13.5" customHeight="1" x14ac:dyDescent="0.15">
      <c r="A14" s="250"/>
      <c r="B14" s="246"/>
      <c r="C14" s="246"/>
      <c r="D14" s="246"/>
      <c r="E14" s="246"/>
      <c r="F14" s="246"/>
      <c r="G14" s="1166" t="s">
        <v>484</v>
      </c>
      <c r="H14" s="1167"/>
      <c r="I14" s="1167"/>
      <c r="J14" s="1168"/>
      <c r="K14" s="269">
        <v>344804</v>
      </c>
      <c r="L14" s="270">
        <v>3889</v>
      </c>
      <c r="M14" s="271">
        <v>2337</v>
      </c>
      <c r="N14" s="272">
        <v>66.400000000000006</v>
      </c>
    </row>
    <row r="15" spans="1:16" ht="13.5" customHeight="1" x14ac:dyDescent="0.15">
      <c r="A15" s="250"/>
      <c r="B15" s="246"/>
      <c r="C15" s="246"/>
      <c r="D15" s="246"/>
      <c r="E15" s="246"/>
      <c r="F15" s="246"/>
      <c r="G15" s="1166" t="s">
        <v>485</v>
      </c>
      <c r="H15" s="1167"/>
      <c r="I15" s="1167"/>
      <c r="J15" s="1168"/>
      <c r="K15" s="269">
        <v>61162</v>
      </c>
      <c r="L15" s="270">
        <v>690</v>
      </c>
      <c r="M15" s="271">
        <v>1594</v>
      </c>
      <c r="N15" s="272">
        <v>-56.7</v>
      </c>
    </row>
    <row r="16" spans="1:16" x14ac:dyDescent="0.15">
      <c r="A16" s="250"/>
      <c r="B16" s="246"/>
      <c r="C16" s="246"/>
      <c r="D16" s="246"/>
      <c r="E16" s="246"/>
      <c r="F16" s="246"/>
      <c r="G16" s="1169" t="s">
        <v>486</v>
      </c>
      <c r="H16" s="1170"/>
      <c r="I16" s="1170"/>
      <c r="J16" s="1171"/>
      <c r="K16" s="270">
        <v>-276563</v>
      </c>
      <c r="L16" s="270">
        <v>-3119</v>
      </c>
      <c r="M16" s="271">
        <v>-5993</v>
      </c>
      <c r="N16" s="272">
        <v>-48</v>
      </c>
    </row>
    <row r="17" spans="1:16" x14ac:dyDescent="0.15">
      <c r="A17" s="250"/>
      <c r="B17" s="246"/>
      <c r="C17" s="246"/>
      <c r="D17" s="246"/>
      <c r="E17" s="246"/>
      <c r="F17" s="246"/>
      <c r="G17" s="1169" t="s">
        <v>171</v>
      </c>
      <c r="H17" s="1170"/>
      <c r="I17" s="1170"/>
      <c r="J17" s="1171"/>
      <c r="K17" s="270">
        <v>5304800</v>
      </c>
      <c r="L17" s="270">
        <v>59832</v>
      </c>
      <c r="M17" s="271">
        <v>72665</v>
      </c>
      <c r="N17" s="272">
        <v>-17.7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5.31</v>
      </c>
      <c r="L21" s="283">
        <v>7.22</v>
      </c>
      <c r="M21" s="284">
        <v>-1.91</v>
      </c>
      <c r="N21" s="251"/>
      <c r="O21" s="285"/>
      <c r="P21" s="281"/>
    </row>
    <row r="22" spans="1:16" s="286" customFormat="1" x14ac:dyDescent="0.15">
      <c r="A22" s="281"/>
      <c r="B22" s="251"/>
      <c r="C22" s="251"/>
      <c r="D22" s="251"/>
      <c r="E22" s="251"/>
      <c r="F22" s="251"/>
      <c r="G22" s="1163" t="s">
        <v>492</v>
      </c>
      <c r="H22" s="1164"/>
      <c r="I22" s="1164"/>
      <c r="J22" s="1165"/>
      <c r="K22" s="287">
        <v>95.1</v>
      </c>
      <c r="L22" s="288">
        <v>98.4</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2086523</v>
      </c>
      <c r="L32" s="296">
        <v>23533</v>
      </c>
      <c r="M32" s="297">
        <v>39687</v>
      </c>
      <c r="N32" s="298">
        <v>-40.700000000000003</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56</v>
      </c>
      <c r="N34" s="298" t="s">
        <v>483</v>
      </c>
    </row>
    <row r="35" spans="1:16" ht="27" customHeight="1" x14ac:dyDescent="0.15">
      <c r="A35" s="250"/>
      <c r="B35" s="246"/>
      <c r="C35" s="246"/>
      <c r="D35" s="246"/>
      <c r="E35" s="246"/>
      <c r="F35" s="246"/>
      <c r="G35" s="1154" t="s">
        <v>499</v>
      </c>
      <c r="H35" s="1155"/>
      <c r="I35" s="1155"/>
      <c r="J35" s="1156"/>
      <c r="K35" s="296">
        <v>557384</v>
      </c>
      <c r="L35" s="296">
        <v>6287</v>
      </c>
      <c r="M35" s="297">
        <v>13696</v>
      </c>
      <c r="N35" s="298">
        <v>-54.1</v>
      </c>
    </row>
    <row r="36" spans="1:16" ht="27" customHeight="1" x14ac:dyDescent="0.15">
      <c r="A36" s="250"/>
      <c r="B36" s="246"/>
      <c r="C36" s="246"/>
      <c r="D36" s="246"/>
      <c r="E36" s="246"/>
      <c r="F36" s="246"/>
      <c r="G36" s="1154" t="s">
        <v>500</v>
      </c>
      <c r="H36" s="1155"/>
      <c r="I36" s="1155"/>
      <c r="J36" s="1156"/>
      <c r="K36" s="296">
        <v>122480</v>
      </c>
      <c r="L36" s="296">
        <v>1381</v>
      </c>
      <c r="M36" s="297">
        <v>1733</v>
      </c>
      <c r="N36" s="298">
        <v>-20.3</v>
      </c>
    </row>
    <row r="37" spans="1:16" ht="13.5" customHeight="1" x14ac:dyDescent="0.15">
      <c r="A37" s="250"/>
      <c r="B37" s="246"/>
      <c r="C37" s="246"/>
      <c r="D37" s="246"/>
      <c r="E37" s="246"/>
      <c r="F37" s="246"/>
      <c r="G37" s="1154" t="s">
        <v>501</v>
      </c>
      <c r="H37" s="1155"/>
      <c r="I37" s="1155"/>
      <c r="J37" s="1156"/>
      <c r="K37" s="296" t="s">
        <v>483</v>
      </c>
      <c r="L37" s="296" t="s">
        <v>483</v>
      </c>
      <c r="M37" s="297">
        <v>790</v>
      </c>
      <c r="N37" s="298" t="s">
        <v>483</v>
      </c>
    </row>
    <row r="38" spans="1:16" ht="27" customHeight="1" x14ac:dyDescent="0.15">
      <c r="A38" s="250"/>
      <c r="B38" s="246"/>
      <c r="C38" s="246"/>
      <c r="D38" s="246"/>
      <c r="E38" s="246"/>
      <c r="F38" s="246"/>
      <c r="G38" s="1157" t="s">
        <v>502</v>
      </c>
      <c r="H38" s="1158"/>
      <c r="I38" s="1158"/>
      <c r="J38" s="1159"/>
      <c r="K38" s="299" t="s">
        <v>483</v>
      </c>
      <c r="L38" s="299" t="s">
        <v>483</v>
      </c>
      <c r="M38" s="300">
        <v>1</v>
      </c>
      <c r="N38" s="301" t="s">
        <v>483</v>
      </c>
      <c r="O38" s="295"/>
    </row>
    <row r="39" spans="1:16" x14ac:dyDescent="0.15">
      <c r="A39" s="250"/>
      <c r="B39" s="246"/>
      <c r="C39" s="246"/>
      <c r="D39" s="246"/>
      <c r="E39" s="246"/>
      <c r="F39" s="246"/>
      <c r="G39" s="1157" t="s">
        <v>503</v>
      </c>
      <c r="H39" s="1158"/>
      <c r="I39" s="1158"/>
      <c r="J39" s="1159"/>
      <c r="K39" s="302" t="s">
        <v>483</v>
      </c>
      <c r="L39" s="302" t="s">
        <v>483</v>
      </c>
      <c r="M39" s="303">
        <v>-5521</v>
      </c>
      <c r="N39" s="304" t="s">
        <v>483</v>
      </c>
      <c r="O39" s="295"/>
    </row>
    <row r="40" spans="1:16" ht="27" customHeight="1" x14ac:dyDescent="0.15">
      <c r="A40" s="250"/>
      <c r="B40" s="246"/>
      <c r="C40" s="246"/>
      <c r="D40" s="246"/>
      <c r="E40" s="246"/>
      <c r="F40" s="246"/>
      <c r="G40" s="1154" t="s">
        <v>504</v>
      </c>
      <c r="H40" s="1155"/>
      <c r="I40" s="1155"/>
      <c r="J40" s="1156"/>
      <c r="K40" s="302">
        <v>-1714573</v>
      </c>
      <c r="L40" s="302">
        <v>-19338</v>
      </c>
      <c r="M40" s="303">
        <v>-35785</v>
      </c>
      <c r="N40" s="304">
        <v>-46</v>
      </c>
      <c r="O40" s="295"/>
    </row>
    <row r="41" spans="1:16" x14ac:dyDescent="0.15">
      <c r="A41" s="250"/>
      <c r="B41" s="246"/>
      <c r="C41" s="246"/>
      <c r="D41" s="246"/>
      <c r="E41" s="246"/>
      <c r="F41" s="246"/>
      <c r="G41" s="1160" t="s">
        <v>282</v>
      </c>
      <c r="H41" s="1161"/>
      <c r="I41" s="1161"/>
      <c r="J41" s="1162"/>
      <c r="K41" s="296">
        <v>1051814</v>
      </c>
      <c r="L41" s="302">
        <v>11863</v>
      </c>
      <c r="M41" s="303">
        <v>14658</v>
      </c>
      <c r="N41" s="304">
        <v>-19.100000000000001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1837537</v>
      </c>
      <c r="J51" s="322">
        <v>20880</v>
      </c>
      <c r="K51" s="323">
        <v>14.1</v>
      </c>
      <c r="L51" s="324">
        <v>50880</v>
      </c>
      <c r="M51" s="325">
        <v>7</v>
      </c>
      <c r="N51" s="326">
        <v>7.1</v>
      </c>
    </row>
    <row r="52" spans="1:14" x14ac:dyDescent="0.15">
      <c r="A52" s="250"/>
      <c r="B52" s="246"/>
      <c r="C52" s="246"/>
      <c r="D52" s="246"/>
      <c r="E52" s="246"/>
      <c r="F52" s="246"/>
      <c r="G52" s="327"/>
      <c r="H52" s="328" t="s">
        <v>515</v>
      </c>
      <c r="I52" s="329">
        <v>850200</v>
      </c>
      <c r="J52" s="330">
        <v>9661</v>
      </c>
      <c r="K52" s="331">
        <v>12.5</v>
      </c>
      <c r="L52" s="332">
        <v>26879</v>
      </c>
      <c r="M52" s="333">
        <v>2.4</v>
      </c>
      <c r="N52" s="334">
        <v>10.1</v>
      </c>
    </row>
    <row r="53" spans="1:14" x14ac:dyDescent="0.15">
      <c r="A53" s="250"/>
      <c r="B53" s="246"/>
      <c r="C53" s="246"/>
      <c r="D53" s="246"/>
      <c r="E53" s="246"/>
      <c r="F53" s="246"/>
      <c r="G53" s="312" t="s">
        <v>516</v>
      </c>
      <c r="H53" s="313"/>
      <c r="I53" s="321">
        <v>2303868</v>
      </c>
      <c r="J53" s="322">
        <v>26126</v>
      </c>
      <c r="K53" s="323">
        <v>25.1</v>
      </c>
      <c r="L53" s="324">
        <v>63956</v>
      </c>
      <c r="M53" s="325">
        <v>25.7</v>
      </c>
      <c r="N53" s="326">
        <v>-0.6</v>
      </c>
    </row>
    <row r="54" spans="1:14" x14ac:dyDescent="0.15">
      <c r="A54" s="250"/>
      <c r="B54" s="246"/>
      <c r="C54" s="246"/>
      <c r="D54" s="246"/>
      <c r="E54" s="246"/>
      <c r="F54" s="246"/>
      <c r="G54" s="327"/>
      <c r="H54" s="328" t="s">
        <v>515</v>
      </c>
      <c r="I54" s="329">
        <v>1090650</v>
      </c>
      <c r="J54" s="330">
        <v>12368</v>
      </c>
      <c r="K54" s="331">
        <v>28</v>
      </c>
      <c r="L54" s="332">
        <v>29239</v>
      </c>
      <c r="M54" s="333">
        <v>8.8000000000000007</v>
      </c>
      <c r="N54" s="334">
        <v>19.2</v>
      </c>
    </row>
    <row r="55" spans="1:14" x14ac:dyDescent="0.15">
      <c r="A55" s="250"/>
      <c r="B55" s="246"/>
      <c r="C55" s="246"/>
      <c r="D55" s="246"/>
      <c r="E55" s="246"/>
      <c r="F55" s="246"/>
      <c r="G55" s="312" t="s">
        <v>517</v>
      </c>
      <c r="H55" s="313"/>
      <c r="I55" s="321">
        <v>1702827</v>
      </c>
      <c r="J55" s="322">
        <v>19271</v>
      </c>
      <c r="K55" s="323">
        <v>-26.2</v>
      </c>
      <c r="L55" s="324">
        <v>66255</v>
      </c>
      <c r="M55" s="325">
        <v>3.6</v>
      </c>
      <c r="N55" s="326">
        <v>-29.8</v>
      </c>
    </row>
    <row r="56" spans="1:14" x14ac:dyDescent="0.15">
      <c r="A56" s="250"/>
      <c r="B56" s="246"/>
      <c r="C56" s="246"/>
      <c r="D56" s="246"/>
      <c r="E56" s="246"/>
      <c r="F56" s="246"/>
      <c r="G56" s="327"/>
      <c r="H56" s="328" t="s">
        <v>515</v>
      </c>
      <c r="I56" s="329">
        <v>673177</v>
      </c>
      <c r="J56" s="330">
        <v>7618</v>
      </c>
      <c r="K56" s="331">
        <v>-38.4</v>
      </c>
      <c r="L56" s="332">
        <v>31822</v>
      </c>
      <c r="M56" s="333">
        <v>8.8000000000000007</v>
      </c>
      <c r="N56" s="334">
        <v>-47.2</v>
      </c>
    </row>
    <row r="57" spans="1:14" x14ac:dyDescent="0.15">
      <c r="A57" s="250"/>
      <c r="B57" s="246"/>
      <c r="C57" s="246"/>
      <c r="D57" s="246"/>
      <c r="E57" s="246"/>
      <c r="F57" s="246"/>
      <c r="G57" s="312" t="s">
        <v>518</v>
      </c>
      <c r="H57" s="313"/>
      <c r="I57" s="321">
        <v>1355712</v>
      </c>
      <c r="J57" s="322">
        <v>15314</v>
      </c>
      <c r="K57" s="323">
        <v>-20.5</v>
      </c>
      <c r="L57" s="324">
        <v>54227</v>
      </c>
      <c r="M57" s="325">
        <v>-18.2</v>
      </c>
      <c r="N57" s="326">
        <v>-2.2999999999999998</v>
      </c>
    </row>
    <row r="58" spans="1:14" x14ac:dyDescent="0.15">
      <c r="A58" s="250"/>
      <c r="B58" s="246"/>
      <c r="C58" s="246"/>
      <c r="D58" s="246"/>
      <c r="E58" s="246"/>
      <c r="F58" s="246"/>
      <c r="G58" s="327"/>
      <c r="H58" s="328" t="s">
        <v>515</v>
      </c>
      <c r="I58" s="329">
        <v>890157</v>
      </c>
      <c r="J58" s="330">
        <v>10055</v>
      </c>
      <c r="K58" s="331">
        <v>32</v>
      </c>
      <c r="L58" s="332">
        <v>29694</v>
      </c>
      <c r="M58" s="333">
        <v>-6.7</v>
      </c>
      <c r="N58" s="334">
        <v>38.700000000000003</v>
      </c>
    </row>
    <row r="59" spans="1:14" x14ac:dyDescent="0.15">
      <c r="A59" s="250"/>
      <c r="B59" s="246"/>
      <c r="C59" s="246"/>
      <c r="D59" s="246"/>
      <c r="E59" s="246"/>
      <c r="F59" s="246"/>
      <c r="G59" s="312" t="s">
        <v>519</v>
      </c>
      <c r="H59" s="313"/>
      <c r="I59" s="321">
        <v>1698294</v>
      </c>
      <c r="J59" s="322">
        <v>19155</v>
      </c>
      <c r="K59" s="323">
        <v>25.1</v>
      </c>
      <c r="L59" s="324">
        <v>57295</v>
      </c>
      <c r="M59" s="325">
        <v>5.7</v>
      </c>
      <c r="N59" s="326">
        <v>19.399999999999999</v>
      </c>
    </row>
    <row r="60" spans="1:14" x14ac:dyDescent="0.15">
      <c r="A60" s="250"/>
      <c r="B60" s="246"/>
      <c r="C60" s="246"/>
      <c r="D60" s="246"/>
      <c r="E60" s="246"/>
      <c r="F60" s="246"/>
      <c r="G60" s="327"/>
      <c r="H60" s="328" t="s">
        <v>515</v>
      </c>
      <c r="I60" s="335">
        <v>1349311</v>
      </c>
      <c r="J60" s="330">
        <v>15219</v>
      </c>
      <c r="K60" s="331">
        <v>51.4</v>
      </c>
      <c r="L60" s="332">
        <v>32771</v>
      </c>
      <c r="M60" s="333">
        <v>10.4</v>
      </c>
      <c r="N60" s="334">
        <v>41</v>
      </c>
    </row>
    <row r="61" spans="1:14" x14ac:dyDescent="0.15">
      <c r="A61" s="250"/>
      <c r="B61" s="246"/>
      <c r="C61" s="246"/>
      <c r="D61" s="246"/>
      <c r="E61" s="246"/>
      <c r="F61" s="246"/>
      <c r="G61" s="312" t="s">
        <v>520</v>
      </c>
      <c r="H61" s="336"/>
      <c r="I61" s="337">
        <v>1779648</v>
      </c>
      <c r="J61" s="338">
        <v>20149</v>
      </c>
      <c r="K61" s="339">
        <v>3.5</v>
      </c>
      <c r="L61" s="340">
        <v>58523</v>
      </c>
      <c r="M61" s="341">
        <v>4.8</v>
      </c>
      <c r="N61" s="326">
        <v>-1.3</v>
      </c>
    </row>
    <row r="62" spans="1:14" x14ac:dyDescent="0.15">
      <c r="A62" s="250"/>
      <c r="B62" s="246"/>
      <c r="C62" s="246"/>
      <c r="D62" s="246"/>
      <c r="E62" s="246"/>
      <c r="F62" s="246"/>
      <c r="G62" s="327"/>
      <c r="H62" s="328" t="s">
        <v>515</v>
      </c>
      <c r="I62" s="329">
        <v>970699</v>
      </c>
      <c r="J62" s="330">
        <v>10984</v>
      </c>
      <c r="K62" s="331">
        <v>17.100000000000001</v>
      </c>
      <c r="L62" s="332">
        <v>30081</v>
      </c>
      <c r="M62" s="333">
        <v>4.7</v>
      </c>
      <c r="N62" s="334">
        <v>12.4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9FF99"/>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20.07</v>
      </c>
      <c r="G47" s="12">
        <v>23.12</v>
      </c>
      <c r="H47" s="12">
        <v>26.97</v>
      </c>
      <c r="I47" s="12">
        <v>25.73</v>
      </c>
      <c r="J47" s="13">
        <v>23.84</v>
      </c>
    </row>
    <row r="48" spans="2:10" ht="57.75" customHeight="1" x14ac:dyDescent="0.15">
      <c r="B48" s="14"/>
      <c r="C48" s="1174" t="s">
        <v>4</v>
      </c>
      <c r="D48" s="1174"/>
      <c r="E48" s="1175"/>
      <c r="F48" s="15">
        <v>8.0500000000000007</v>
      </c>
      <c r="G48" s="16">
        <v>6.55</v>
      </c>
      <c r="H48" s="16">
        <v>6.67</v>
      </c>
      <c r="I48" s="16">
        <v>5.85</v>
      </c>
      <c r="J48" s="17">
        <v>5.01</v>
      </c>
    </row>
    <row r="49" spans="2:10" ht="57.75" customHeight="1" thickBot="1" x14ac:dyDescent="0.2">
      <c r="B49" s="18"/>
      <c r="C49" s="1176" t="s">
        <v>5</v>
      </c>
      <c r="D49" s="1176"/>
      <c r="E49" s="1177"/>
      <c r="F49" s="19">
        <v>0.55000000000000004</v>
      </c>
      <c r="G49" s="20">
        <v>2.09</v>
      </c>
      <c r="H49" s="20">
        <v>3.98</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2018-10-26T03:51:03Z</cp:lastPrinted>
  <dcterms:created xsi:type="dcterms:W3CDTF">2018-01-24T05:17:38Z</dcterms:created>
  <dcterms:modified xsi:type="dcterms:W3CDTF">2018-10-30T06:33:19Z</dcterms:modified>
  <cp:category/>
</cp:coreProperties>
</file>