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E34"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<sst xmlns="http://schemas.openxmlformats.org/spreadsheetml/2006/main" count="1067" uniqueCount="560">
  <si>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</si>
  <si>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</si>
  <si>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</si>
  <si>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</si>
  <si>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</si>
  <si>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</si>
  <si>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</si>
  <si>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</si>
  <si>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</si>
  <si>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</si>
  <si>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</si>
  <si>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</si>
  <si>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</si>
  <si>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</si>
  <si>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</si>
  <si>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</si>
  <si>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</si>
  <si>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</si>
  <si>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</si>
  <si>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</si>
  <si>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</si>
  <si>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</si>
  <si>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</si>
  <si>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</si>
  <si>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</si>
  <si>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</si>
  <si>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</si>
  <si>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</si>
  <si>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</si>
  <si>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</si>
  <si>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</si>
  <si>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</si>
  <si>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</si>
  <si>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</si>
  <si>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</si>
  <si>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</si>
  <si>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</si>
  <si>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</si>
  <si>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</si>
  <si>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</si>
  <si>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</si>
  <si>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</si>
  <si>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</si>
  <si>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</si>
  <si>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</si>
  <si>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</si>
  <si>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</si>
  <si>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</si>
  <si>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</si>
  <si>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</si>
  <si>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</si>
  <si>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</si>
  <si>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</si>
  <si>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</si>
  <si>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</si>
  <si>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</si>
  <si>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</si>
  <si>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</si>
  <si>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</si>
  <si>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</si>
  <si>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</si>
  <si>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</si>
  <si>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</si>
  <si>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</si>
  <si>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</si>
  <si>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</si>
  <si>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</si>
  <si>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</si>
  <si>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</si>
  <si>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</si>
  <si>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</si>
  <si>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</si>
  <si>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</si>
  <si>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</si>
  <si>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</si>
  <si>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</si>
  <si>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</si>
  <si>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</si>
  <si>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</si>
  <si>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</si>
  <si>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</si>
  <si>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</si>
  <si>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</si>
  <si>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</si>
  <si>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</si>
  <si>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</si>
  <si>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</si>
  <si>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</si>
  <si>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</si>
  <si>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</si>
  <si>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</si>
  <si>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</si>
  <si>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</si>
  <si>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</si>
  <si>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</si>
  <si>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</si>
  <si>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</si>
  <si>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</si>
  <si>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</si>
  <si>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</si>
  <si>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</si>
  <si>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</si>
  <si>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</si>
  <si>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</si>
  <si>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</si>
  <si>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</si>
  <si>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</si>
  <si>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</si>
  <si>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</si>
  <si>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</si>
  <si>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</si>
  <si>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</si>
  <si>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</si>
  <si>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</si>
  <si>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</si>
  <si>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</si>
  <si>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</si>
  <si>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</si>
  <si>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</si>
  <si>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</si>
  <si>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</si>
  <si>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</si>
  <si>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</si>
  <si>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</si>
  <si>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</si>
  <si>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</si>
  <si>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</si>
  <si>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</si>
  <si>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</si>
  <si>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</si>
  <si>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</si>
  <si>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</si>
  <si>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</si>
  <si>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</si>
  <si>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</si>
  <si>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</si>
  <si>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</si>
  <si>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</si>
  <si>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</si>
  <si>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</si>
  <si>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</si>
  <si>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</si>
  <si>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</si>
  <si>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</si>
  <si>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</si>
  <si>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</si>
  <si>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</si>
  <si>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</si>
  <si>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</si>
  <si>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</si>
  <si>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</si>
  <si>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</si>
  <si>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</si>
  <si>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</si>
  <si>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</si>
  <si>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</si>
  <si>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</si>
  <si>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</si>
  <si>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</si>
  <si>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</si>
  <si>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</si>
  <si>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</si>
  <si>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</si>
  <si>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</si>
  <si>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</si>
  <si>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</si>
  <si>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</si>
  <si>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</si>
  <si>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</si>
  <si>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</si>
  <si>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</si>
  <si>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</si>
  <si>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</si>
  <si>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</si>
  <si>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</si>
  <si>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</si>
  <si>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</si>
  <si>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</si>
  <si>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</si>
  <si>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</si>
  <si>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</si>
  <si>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</si>
  <si>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</si>
  <si>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</si>
  <si>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</si>
  <si>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</si>
  <si>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</si>
  <si>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</si>
  <si>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</si>
  <si>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</si>
  <si>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</si>
  <si>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</si>
  <si>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</si>
  <si>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</si>
  <si>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</si>
  <si>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</si>
  <si>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</si>
  <si>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愛知県東浦町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</si>
  <si>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</si>
  <si>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</si>
  <si>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</si>
  <si>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</si>
  <si>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</si>
  <si>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</si>
  <si>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</si>
  <si>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</si>
  <si>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</si>
  <si>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</si>
  <si>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</si>
  <si>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</si>
  <si>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</si>
  <si>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</si>
  <si>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</si>
  <si>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</si>
  <si>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</si>
  <si>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</si>
  <si>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</si>
  <si>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</si>
  <si>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</si>
  <si>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</si>
  <si>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</si>
  <si>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</si>
  <si>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</si>
  <si>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</si>
  <si>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</si>
  <si>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</si>
  <si>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</si>
  <si>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</si>
  <si>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</si>
  <si>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</si>
  <si>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</si>
  <si>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</si>
  <si>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</si>
  <si>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</si>
  <si>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</si>
  <si>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</si>
  <si>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</si>
  <si>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</si>
  <si>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</si>
  <si>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</si>
  <si>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</si>
  <si>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</si>
  <si>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</si>
  <si>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</si>
  <si>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</si>
  <si>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</si>
  <si>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</si>
  <si>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</si>
  <si>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</si>
  <si>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</si>
  <si>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</si>
  <si>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</si>
  <si>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</si>
  <si>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</si>
  <si>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</si>
  <si>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</si>
  <si>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</si>
  <si>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</si>
  <si>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</si>
  <si>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</si>
  <si>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</si>
  <si>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</si>
  <si>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</si>
  <si>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</si>
  <si>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</si>
  <si>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</si>
  <si>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</si>
  <si>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</si>
  <si>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</si>
  <si>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</si>
  <si>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</si>
  <si>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</si>
  <si>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</si>
  <si>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</si>
  <si>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</si>
  <si>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</si>
  <si>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</si>
  <si>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</si>
  <si>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</si>
  <si>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</si>
  <si>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</si>
  <si>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</si>
  <si>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</si>
  <si>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</si>
  <si>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</si>
  <si>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</si>
  <si>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</si>
  <si>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</si>
  <si>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</si>
  <si>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</si>
  <si>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</si>
  <si>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</si>
  <si>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</si>
  <si>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</si>
  <si>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</si>
  <si>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</si>
  <si>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</si>
  <si>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</si>
  <si>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</si>
  <si>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</si>
  <si>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</si>
  <si>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</si>
  <si>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</si>
  <si>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</si>
  <si>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</si>
  <si>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</si>
  <si>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</si>
  <si>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</si>
  <si>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</si>
  <si>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</si>
  <si>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</si>
  <si>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</si>
  <si>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</si>
  <si>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</si>
  <si>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</si>
  <si>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</si>
  <si>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</si>
  <si>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</si>
  <si>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</si>
  <si>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</si>
  <si>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</si>
  <si>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</si>
  <si>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</si>
  <si>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</si>
  <si>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</si>
  <si>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</si>
  <si>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</si>
  <si>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</si>
  <si>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</si>
  <si>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</si>
  <si>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</si>
  <si>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</si>
  <si>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</si>
  <si>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</si>
  <si>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</si>
  <si>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</si>
  <si>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</si>
  <si>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</si>
  <si>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</si>
  <si>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</si>
  <si>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</si>
  <si>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</si>
  <si>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</si>
  <si>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</si>
  <si>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</si>
  <si>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</si>
  <si>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愛知県東浦町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</si>
  <si>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</si>
  <si>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</si>
  <si>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</si>
  <si>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</si>
  <si>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</si>
  <si>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</si>
  <si>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</si>
  <si>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</si>
  <si>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</si>
  <si>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</si>
  <si>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</si>
  <si>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</si>
  <si>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</si>
  <si>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</si>
  <si>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</si>
  <si>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</si>
  <si>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</si>
  <si>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</si>
  <si>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</si>
  <si>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</si>
  <si>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</si>
  <si>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</si>
  <si>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</si>
  <si>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</si>
  <si>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</si>
  <si>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</si>
  <si>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</si>
  <si>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</si>
  <si>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</si>
  <si>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</si>
  <si>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</si>
  <si>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</si>
  <si>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</si>
  <si>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</si>
  <si>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</si>
  <si>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</si>
  <si>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</si>
  <si>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</si>
  <si>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</si>
  <si>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</si>
  <si>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</si>
  <si>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</si>
  <si>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</si>
  <si>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</si>
  <si>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</si>
  <si>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</si>
  <si>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</si>
  <si>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</si>
  <si>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</si>
  <si>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</si>
  <si>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</si>
  <si>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</si>
  <si>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</si>
  <si>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</si>
  <si>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</si>
  <si>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</si>
  <si>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</si>
  <si>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</si>
  <si>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</si>
  <si>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</si>
  <si>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</si>
  <si>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</si>
  <si>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</si>
  <si>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</si>
  <si>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</si>
  <si>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</si>
  <si>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</si>
  <si>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</si>
  <si>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</si>
  <si>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</si>
  <si>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</si>
  <si>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</si>
  <si>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</si>
  <si>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</si>
  <si>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</si>
  <si>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</si>
  <si>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</si>
  <si>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</si>
  <si>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</si>
  <si>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</si>
  <si>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</si>
  <si>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</si>
  <si>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</si>
  <si>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</si>
  <si>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</si>
  <si>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</si>
  <si>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</si>
  <si>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</si>
  <si>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</si>
  <si>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</si>
  <si>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</si>
  <si>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</si>
  <si>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</si>
  <si>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</si>
  <si>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</si>
  <si>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</si>
  <si>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</si>
  <si>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</si>
  <si>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</si>
  <si>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</si>
  <si>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</si>
  <si>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</si>
  <si>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</si>
  <si>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</si>
  <si>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</si>
  <si>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</si>
  <si>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</si>
  <si>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</si>
  <si>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</si>
  <si>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</si>
  <si>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</si>
  <si>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</si>
  <si>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</si>
  <si>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</si>
  <si>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</si>
  <si>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</si>
  <si>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</si>
  <si>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</si>
  <si>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</si>
  <si>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</si>
  <si>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</si>
  <si>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</si>
  <si>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</si>
  <si>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</si>
  <si>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</si>
  <si>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</si>
  <si>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</si>
  <si>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</si>
  <si>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</si>
  <si>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</si>
  <si>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</si>
  <si>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</si>
  <si>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</si>
  <si>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</si>
  <si>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</si>
  <si>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</si>
  <si>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</si>
  <si>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</si>
  <si>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</si>
  <si>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</si>
  <si>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</si>
  <si>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</si>
  <si>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</si>
  <si>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</si>
  <si>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</si>
  <si>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</si>
  <si>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</si>
  <si>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</si>
  <si>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</si>
  <si>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</si>
  <si>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</si>
  <si>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</si>
  <si>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</si>
  <si>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</si>
  <si>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</si>
  <si>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</si>
  <si>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</si>
  <si>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</si>
  <si>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</si>
  <si>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</si>
  <si>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</si>
  <si>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</si>
  <si>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</si>
  <si>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</si>
  <si>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</si>
  <si>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</si>
  <si>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</si>
  <si>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</si>
  <si>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</si>
  <si>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</si>
  <si>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</si>
  <si>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</si>
  <si>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</si>
  <si>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</si>
  <si>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</si>
  <si>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0.58</t>
  </si>
  <si>
    <t>▲ 5.42</t>
  </si>
  <si>
    <t>▲ 0.13</t>
  </si>
  <si>
    <t>▲ 3.73</t>
  </si>
  <si>
    <t>水道事業会計</t>
  </si>
  <si>
    <t>一般会計</t>
  </si>
  <si>
    <t>国民健康保険事業特別会計</t>
  </si>
  <si>
    <t>後期高齢者医療特別会計</t>
  </si>
  <si>
    <t>下水道事業特別会計</t>
  </si>
  <si>
    <t>土地取得特別会計</t>
  </si>
  <si>
    <t>その他会計（赤字）</t>
  </si>
  <si>
    <t>その他会計（黒字）</t>
  </si>
  <si>
    <t>-</t>
    <phoneticPr fontId="2"/>
  </si>
  <si>
    <t>知多中部広域事務組合
(一般会計)</t>
  </si>
  <si>
    <t>知多中部広域事務組合
(消防指令センター特別会計)</t>
    <rPh sb="12" eb="14">
      <t>ショウボウ</t>
    </rPh>
    <rPh sb="14" eb="16">
      <t>シレイ</t>
    </rPh>
    <rPh sb="20" eb="22">
      <t>トクベツ</t>
    </rPh>
    <rPh sb="22" eb="24">
      <t>カイケイ</t>
    </rPh>
    <phoneticPr fontId="5"/>
  </si>
  <si>
    <t>知北平和公園組合
（一般会計）</t>
  </si>
  <si>
    <t>知北平和公園組合
（霊園事業特別会計）</t>
  </si>
  <si>
    <t>東部知多衛生組合</t>
  </si>
  <si>
    <t>知多北部広域連合
（一般会計）</t>
  </si>
  <si>
    <t>知多北部広域連合
（介護保険事業特別会計）</t>
  </si>
  <si>
    <t>愛知県後期高齢者医療広域連合
（一般会計）</t>
  </si>
  <si>
    <t>愛知県後期高齢者医療広域連合
（後期高齢者医療特別会計）</t>
  </si>
  <si>
    <t>半田市土地開発公社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</si>
  <si>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</si>
  <si>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</si>
  <si>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</si>
  <si>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</si>
  <si>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</si>
  <si>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</si>
  <si>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</si>
  <si>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</si>
  <si>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</si>
  <si>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</si>
  <si>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</si>
  <si>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</si>
  <si>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大きな施設更新の予定がなく、しばらくは修繕等で施設維持を行っていく考えであるため、減価償却率は上がるだろうが、起債による将来負担もないことで将来負担比率は下がると見込んでいる。</t>
    <phoneticPr fontId="2"/>
  </si>
  <si>
    <t>有形固定資産減価償却率</t>
    <phoneticPr fontId="5"/>
  </si>
  <si>
    <t>H26より将来負担比率が数値なしとなっているため、実質公債費比率も下がっており、今後も微妙ながら下がっていくことが考えられる。本町の公共施設総合管理計画（以下、管理計画）は修繕及び更新の費用負担平準化を全体目標としており、管理計画通りに進めば将来負担が大きく上がることは考えにくい。しかし、公共施設等適正管理推進事業債（以下、適用債）の新設により、適用債の元利償還額が普通交付税対象となったことから、交付税措置がある間に管理計画を前倒しして適用債を活用することを考えた場合には比率が上がる可能性も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</si>
</sst>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6CBC-4F2D-A4C0-35F13ACAF6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28754</c:v>
                </c:pt>
                <c:pt idx="1">
                  <c:v>49532</c:v>
                </c:pt>
                <c:pt idx="2">
                  <c:v>27560</c:v>
                </c:pt>
                <c:pt idx="3">
                  <c:v>27684</c:v>
                </c:pt>
                <c:pt idx="4">
                  <c:v>28864</c:v>
                </c:pt>
              </c:numCache>
            </c:numRef>
          </c:val>
          <c:smooth val="0"/>
          <c:extLst>
            <c:ext xmlns:c16="http://schemas.microsoft.com/office/drawing/2014/chart" uri="{C3380CC4-5D6E-409C-BE32-E72D297353CC}">
              <c16:uniqueId val="{00000001-6CBC-4F2D-A4C0-35F13ACAF6AE}"/>
            </c:ext>
          </c:extLst>
        </c:ser>
        <c:dLbls>
          <c:showLegendKey val="0"/>
          <c:showVal val="0"/>
          <c:showCatName val="0"/>
          <c:showSerName val="0"/>
          <c:showPercent val="0"/>
          <c:showBubbleSize val="0"/>
        </c:dLbls>
        <c:marker val="1"/>
        <c:smooth val="0"/>
        <c:axId val="261750144"/>
        <c:axId val="261817856"/>
      </c:lineChart>
      <c:catAx>
        <c:axId val="26175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817856"/>
        <c:crosses val="autoZero"/>
        <c:auto val="1"/>
        <c:lblAlgn val="ctr"/>
        <c:lblOffset val="100"/>
        <c:tickLblSkip val="1"/>
        <c:tickMarkSkip val="1"/>
        <c:noMultiLvlLbl val="0"/>
      </c:catAx>
      <c:valAx>
        <c:axId val="261817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75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6.73</c:v>
                </c:pt>
                <c:pt idx="1">
                  <c:v>5.05</c:v>
                </c:pt>
                <c:pt idx="2">
                  <c:v>6.18</c:v>
                </c:pt>
                <c:pt idx="3">
                  <c:v>7.74</c:v>
                </c:pt>
                <c:pt idx="4">
                  <c:v>5.4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18.41</c:v>
                </c:pt>
                <c:pt idx="1">
                  <c:v>17.39</c:v>
                </c:pt>
                <c:pt idx="2">
                  <c:v>20.95</c:v>
                </c:pt>
                <c:pt idx="3">
                  <c:v>22.59</c:v>
                </c:pt>
                <c:pt idx="4">
                  <c:v>26.96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1898240"/>
        <c:axId val="26190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-0.57999999999999996</c:v>
                </c:pt>
                <c:pt idx="1">
                  <c:v>-5.42</c:v>
                </c:pt>
                <c:pt idx="2">
                  <c:v>1.1599999999999999</c:v>
                </c:pt>
                <c:pt idx="3">
                  <c:v>-0.13</c:v>
                </c:pt>
                <c:pt idx="4">
                  <c:v>-3.73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1898240"/>
        <c:axId val="261900160"/>
      </c:lineChart>
      <c:catAx>
        <c:axId val="2618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900160"/>
        <c:crosses val="autoZero"/>
        <c:auto val="1"/>
        <c:lblAlgn val="ctr"/>
        <c:lblOffset val="100"/>
        <c:tickLblSkip val="1"/>
        <c:tickMarkSkip val="1"/>
        <c:noMultiLvlLbl val="0"/>
      </c:catAx>
      <c:valAx>
        <c:axId val="26190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8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3.74</c:v>
                </c:pt>
                <c:pt idx="2">
                  <c:v>#N/A</c:v>
                </c:pt>
                <c:pt idx="3">
                  <c:v>4.7300000000000004</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0.03</c:v>
                </c:pt>
                <c:pt idx="6">
                  <c:v>#N/A</c:v>
                </c:pt>
                <c:pt idx="7">
                  <c:v>0.02</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2.98</c:v>
                </c:pt>
                <c:pt idx="2">
                  <c:v>#N/A</c:v>
                </c:pt>
                <c:pt idx="3">
                  <c:v>3.92</c:v>
                </c:pt>
                <c:pt idx="4">
                  <c:v>#N/A</c:v>
                </c:pt>
                <c:pt idx="5">
                  <c:v>3.82</c:v>
                </c:pt>
                <c:pt idx="6">
                  <c:v>#N/A</c:v>
                </c:pt>
                <c:pt idx="7">
                  <c:v>3.81</c:v>
                </c:pt>
                <c:pt idx="8">
                  <c:v>#N/A</c:v>
                </c:pt>
                <c:pt idx="9">
                  <c:v>3.79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6.72</c:v>
                </c:pt>
                <c:pt idx="2">
                  <c:v>#N/A</c:v>
                </c:pt>
                <c:pt idx="3">
                  <c:v>5.04</c:v>
                </c:pt>
                <c:pt idx="4">
                  <c:v>#N/A</c:v>
                </c:pt>
                <c:pt idx="5">
                  <c:v>6.17</c:v>
                </c:pt>
                <c:pt idx="6">
                  <c:v>#N/A</c:v>
                </c:pt>
                <c:pt idx="7">
                  <c:v>7.74</c:v>
                </c:pt>
                <c:pt idx="8">
                  <c:v>#N/A</c:v>
                </c:pt>
                <c:pt idx="9">
                  <c:v>5.39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22.16</c:v>
                </c:pt>
                <c:pt idx="2">
                  <c:v>#N/A</c:v>
                </c:pt>
                <c:pt idx="3">
                  <c:v>16.39</c:v>
                </c:pt>
                <c:pt idx="4">
                  <c:v>#N/A</c:v>
                </c:pt>
                <c:pt idx="5">
                  <c:v>14.18</c:v>
                </c:pt>
                <c:pt idx="6">
                  <c:v>#N/A</c:v>
                </c:pt>
                <c:pt idx="7">
                  <c:v>12.12</c:v>
                </c:pt>
                <c:pt idx="8">
                  <c:v>#N/A</c:v>
                </c:pt>
                <c:pt idx="9">
                  <c:v>12.69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2697216"/>
        <c:axId val="272698752"/>
      </c:barChart>
      <c:catAx>
        <c:axId val="2726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698752"/>
        <c:crosses val="autoZero"/>
        <c:auto val="1"/>
        <c:lblAlgn val="ctr"/>
        <c:lblOffset val="100"/>
        <c:tickLblSkip val="1"/>
        <c:tickMarkSkip val="1"/>
        <c:noMultiLvlLbl val="0"/>
      </c:catAx>
      <c:valAx>
        <c:axId val="27269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69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1530</c:v>
                </c:pt>
                <c:pt idx="5">
                  <c:v>1592</c:v>
                </c:pt>
                <c:pt idx="8">
                  <c:v>1567</c:v>
                </c:pt>
                <c:pt idx="11">
                  <c:v>1500</c:v>
                </c:pt>
                <c:pt idx="14">
                  <c:v>1527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36</c:v>
                </c:pt>
                <c:pt idx="6">
                  <c:v>34</c:v>
                </c:pt>
                <c:pt idx="9">
                  <c:v>34</c:v>
                </c:pt>
                <c:pt idx="12">
                  <c:v>28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728</c:v>
                </c:pt>
                <c:pt idx="3">
                  <c:v>719</c:v>
                </c:pt>
                <c:pt idx="6">
                  <c:v>589</c:v>
                </c:pt>
                <c:pt idx="9">
                  <c:v>522</c:v>
                </c:pt>
                <c:pt idx="12">
                  <c:v>537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1094</c:v>
                </c:pt>
                <c:pt idx="3">
                  <c:v>997</c:v>
                </c:pt>
                <c:pt idx="6">
                  <c:v>952</c:v>
                </c:pt>
                <c:pt idx="9">
                  <c:v>1110</c:v>
                </c:pt>
                <c:pt idx="12">
                  <c:v>1019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717888"/>
        <c:axId val="7771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359</c:v>
                </c:pt>
                <c:pt idx="2">
                  <c:v>#N/A</c:v>
                </c:pt>
                <c:pt idx="3">
                  <c:v>#N/A</c:v>
                </c:pt>
                <c:pt idx="4">
                  <c:v>193</c:v>
                </c:pt>
                <c:pt idx="5">
                  <c:v>#N/A</c:v>
                </c:pt>
                <c:pt idx="6">
                  <c:v>#N/A</c:v>
                </c:pt>
                <c:pt idx="7">
                  <c:v>41</c:v>
                </c:pt>
                <c:pt idx="8">
                  <c:v>#N/A</c:v>
                </c:pt>
                <c:pt idx="9">
                  <c:v>#N/A</c:v>
                </c:pt>
                <c:pt idx="10">
                  <c:v>199</c:v>
                </c:pt>
                <c:pt idx="11">
                  <c:v>#N/A</c:v>
                </c:pt>
                <c:pt idx="12">
                  <c:v>#N/A</c:v>
                </c:pt>
                <c:pt idx="13">
                  <c:v>90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717888"/>
        <c:axId val="77719808"/>
      </c:lineChart>
      <c:catAx>
        <c:axId val="77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19808"/>
        <c:crosses val="autoZero"/>
        <c:auto val="1"/>
        <c:lblAlgn val="ctr"/>
        <c:lblOffset val="100"/>
        <c:tickLblSkip val="1"/>
        <c:tickMarkSkip val="1"/>
        <c:noMultiLvlLbl val="0"/>
      </c:catAx>
      <c:valAx>
        <c:axId val="7771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12379</c:v>
                </c:pt>
                <c:pt idx="5">
                  <c:v>12373</c:v>
                </c:pt>
                <c:pt idx="8">
                  <c:v>12197</c:v>
                </c:pt>
                <c:pt idx="11">
                  <c:v>11978</c:v>
                </c:pt>
                <c:pt idx="14">
                  <c:v>11692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5621</c:v>
                </c:pt>
                <c:pt idx="5">
                  <c:v>5496</c:v>
                </c:pt>
                <c:pt idx="8">
                  <c:v>5167</c:v>
                </c:pt>
                <c:pt idx="11">
                  <c:v>5052</c:v>
                </c:pt>
                <c:pt idx="14">
                  <c:v>5156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2740</c:v>
                </c:pt>
                <c:pt idx="5">
                  <c:v>2597</c:v>
                </c:pt>
                <c:pt idx="8">
                  <c:v>2911</c:v>
                </c:pt>
                <c:pt idx="11">
                  <c:v>3479</c:v>
                </c:pt>
                <c:pt idx="14">
                  <c:v>4108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2837</c:v>
                </c:pt>
                <c:pt idx="3">
                  <c:v>2521</c:v>
                </c:pt>
                <c:pt idx="6">
                  <c:v>2146</c:v>
                </c:pt>
                <c:pt idx="9">
                  <c:v>2074</c:v>
                </c:pt>
                <c:pt idx="12">
                  <c:v>1900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213</c:v>
                </c:pt>
                <c:pt idx="3">
                  <c:v>267</c:v>
                </c:pt>
                <c:pt idx="6">
                  <c:v>361</c:v>
                </c:pt>
                <c:pt idx="9">
                  <c:v>330</c:v>
                </c:pt>
                <c:pt idx="12">
                  <c:v>605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9031</c:v>
                </c:pt>
                <c:pt idx="3">
                  <c:v>8676</c:v>
                </c:pt>
                <c:pt idx="6">
                  <c:v>8229</c:v>
                </c:pt>
                <c:pt idx="9">
                  <c:v>7461</c:v>
                </c:pt>
                <c:pt idx="12">
                  <c:v>7137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264</c:v>
                </c:pt>
                <c:pt idx="3">
                  <c:v>238</c:v>
                </c:pt>
                <c:pt idx="6">
                  <c:v>210</c:v>
                </c:pt>
                <c:pt idx="9">
                  <c:v>198</c:v>
                </c:pt>
                <c:pt idx="12">
                  <c:v>301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9458</c:v>
                </c:pt>
                <c:pt idx="3">
                  <c:v>9420</c:v>
                </c:pt>
                <c:pt idx="6">
                  <c:v>9139</c:v>
                </c:pt>
                <c:pt idx="9">
                  <c:v>9458</c:v>
                </c:pt>
                <c:pt idx="12">
                  <c:v>9030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3581184"/>
        <c:axId val="27358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1062</c:v>
                </c:pt>
                <c:pt idx="2">
                  <c:v>#N/A</c:v>
                </c:pt>
                <c:pt idx="3">
                  <c:v>#N/A</c:v>
                </c:pt>
                <c:pt idx="4">
                  <c:v>656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3581184"/>
        <c:axId val="273583104"/>
      </c:lineChart>
      <c:catAx>
        <c:axId val="2735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3583104"/>
        <c:crosses val="autoZero"/>
        <c:auto val="1"/>
        <c:lblAlgn val="ctr"/>
        <c:lblOffset val="100"/>
        <c:tickLblSkip val="1"/>
        <c:tickMarkSkip val="1"/>
        <c:noMultiLvlLbl val="0"/>
      </c:catAx>
      <c:valAx>
        <c:axId val="2735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5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{A5DB9F8F-F321-4C61-A0BD-ECC5FFCB9299}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{C7A032F0-5416-43FC-87D3-03F5A835F577}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{3DFD43AA-E963-4176-8EE6-2E6FDDA0E47B}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{E20E2678-3403-4F07-BF18-300122E0FBEC}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{D5EA5652-6BF7-4C2A-AA31-B5E2C6FEC6D1}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{FAA466D0-4C76-4B72-B8F4-F62277EF96A4}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{C7F669EA-99C5-4471-8B80-3C046C8AADD2}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{D7EB428F-1990-41E0-B884-A63BC2F64C4E}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{729B51EB-67B6-48FE-81F2-53E473CFAE75}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{21BF073A-8AE0-4595-8D1F-504324CA5074}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55.5</c:v>
                </c:pt>
              </c:numCache>
            </c:numRef>
          </c:xVal>
          <c:yVal>
            <c:numRef>
              <c:f>公会計指標分析・財政指標組合せ分析表!$K$55:$O$55</c:f>
              <c:numCache>
                <c:formatCode>#,##0.0;"▲ "#,##0.0</c:formatCode>
                <c:ptCount val="5"/>
                <c:pt idx="4">
                  <c:v>15.5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814016"/>
        <c:axId val="185864192"/>
      </c:scatterChart>
      <c:valAx>
        <c:axId val="183814016"/>
        <c:scaling>
          <c:orientation val="minMax"/>
          <c:max val="66.599999999999994"/>
          <c:min val="4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864192"/>
        <c:crosses val="autoZero"/>
        <c:crossBetween val="midCat"/>
      </c:valAx>
      <c:valAx>
        <c:axId val="185864192"/>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814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{B0B04338-7BB8-4B1F-8E31-FC19716D0140}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{B9418FDF-07BD-476D-8AE1-A7AF83DD74AD}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{FA24509C-31B5-438C-9E4D-3302506E2C35}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{5FE00147-7266-438F-B501-BC1A475E8FB7}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{C055FC8C-9481-4119-9687-F60071A88681}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3.5</c:v>
                </c:pt>
                <c:pt idx="2">
                  <c:v>2.4</c:v>
                </c:pt>
                <c:pt idx="3">
                  <c:v>1.7</c:v>
                </c:pt>
                <c:pt idx="4">
                  <c:v>1.3</c:v>
                </c:pt>
              </c:numCache>
            </c:numRef>
          </c:xVal>
          <c:yVal>
            <c:numRef>
              <c:f>公会計指標分析・財政指標組合せ分析表!$K$73:$O$73</c:f>
              <c:numCache>
                <c:formatCode>#,##0.0;"▲ "#,##0.0</c:formatCode>
                <c:ptCount val="5"/>
                <c:pt idx="0">
                  <c:v>13.2</c:v>
                </c:pt>
                <c:pt idx="1">
                  <c:v>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{B933225F-CC91-458D-8EFA-32E377EF5991}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{A0C02351-B658-483A-8EDA-75B0CF379188}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{3489DFA7-F964-4270-9503-C511D7749AF4}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{F77D8409-A99E-4E41-8E41-BEF711A8828E}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{9DB20A42-145C-4B13-8FFF-22808FFA3EAC}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2118912"/>
        <c:axId val="347426816"/>
      </c:scatterChart>
      <c:valAx>
        <c:axId val="252118912"/>
        <c:scaling>
          <c:orientation val="minMax"/>
          <c:max val="10.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426816"/>
        <c:crosses val="autoZero"/>
        <c:crossBetween val="midCat"/>
      </c:valAx>
      <c:valAx>
        <c:axId val="347426816"/>
        <c:scaling>
          <c:orientation val="minMax"/>
          <c:max val="4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118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地方債残高を増やさない財政運営により、元利償還金や準元利償還金は逓減傾向にあり、引き続き地方債の新発抑制による元利償還金の減に努める。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a:t>
          </a:r>
          <a:r>
            <a:rPr kumimoji="1" lang="ja-JP" altLang="ja-JP" sz="1400">
              <a:solidFill>
                <a:schemeClr val="dk1"/>
              </a:solidFill>
              <a:effectLst/>
              <a:latin typeface="+mn-lt"/>
              <a:ea typeface="+mn-ea"/>
              <a:cs typeface="+mn-cs"/>
            </a:rPr>
            <a:t>緒川駅東土地区画整理事業特別会計</a:t>
          </a:r>
          <a:r>
            <a:rPr kumimoji="1" lang="ja-JP" altLang="en-US" sz="1400">
              <a:solidFill>
                <a:schemeClr val="dk1"/>
              </a:solidFill>
              <a:effectLst/>
              <a:latin typeface="+mn-lt"/>
              <a:ea typeface="+mn-ea"/>
              <a:cs typeface="+mn-cs"/>
            </a:rPr>
            <a:t>を廃止し、翌年度から当特別会計の残債を一般会計で管理することとしたため、元利償還金が増加している。（その分、公営企業債の元利償還金に対する繰入金は減少。）</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地方債残高を増やさない財政運営によ</a:t>
          </a:r>
          <a:r>
            <a:rPr kumimoji="1" lang="ja-JP" altLang="en-US" sz="1400">
              <a:solidFill>
                <a:schemeClr val="dk1"/>
              </a:solidFill>
              <a:effectLst/>
              <a:latin typeface="+mn-lt"/>
              <a:ea typeface="+mn-ea"/>
              <a:cs typeface="+mn-cs"/>
            </a:rPr>
            <a:t>り、一般会計等に係る地方債の現在高や公営企業債等繰入見込額は逓減傾向にある。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また、財政調整基金、新庁舎建設基金、ふるさとづくり基金（ふるさと納税に係る寄附金の積み立て用基金）の残高が増加しているため、充当可能基金も増加傾向にある。</a:t>
          </a:r>
          <a:endParaRPr kumimoji="1" lang="en-US" altLang="ja-JP" sz="1400">
            <a:solidFill>
              <a:schemeClr val="dk1"/>
            </a:solidFill>
            <a:effectLst/>
            <a:latin typeface="+mn-lt"/>
            <a:ea typeface="+mn-ea"/>
            <a:cs typeface="+mn-cs"/>
          </a:endParaRPr>
        </a:p>
        <a:p>
          <a:r>
            <a:rPr kumimoji="1" lang="ja-JP" altLang="en-US" sz="1400">
              <a:latin typeface="ＭＳ ゴシック" pitchFamily="49" charset="-128"/>
              <a:ea typeface="ＭＳ ゴシック" pitchFamily="49" charset="-128"/>
            </a:rPr>
            <a:t>引き続き、地方債の新発抑制等により現状維持に努める。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施設別にみると「体育館・プール」（</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84.7</a:t>
          </a:r>
          <a:r>
            <a:rPr kumimoji="1" lang="ja-JP" altLang="ja-JP" sz="1100">
              <a:solidFill>
                <a:schemeClr val="dk1"/>
              </a:solidFill>
              <a:effectLst/>
              <a:latin typeface="+mn-lt"/>
              <a:ea typeface="+mn-ea"/>
              <a:cs typeface="+mn-cs"/>
            </a:rPr>
            <a:t>％）の減価償却率が高いが、いずれも修繕をすることで施設の維持を図っているためで、修繕では減価償却率は下がらないため高い率となっている。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8" name="直線コネクタ 67"/>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9"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0" name="直線コネクタ 69"/>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1"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2" name="直線コネクタ 71"/>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3"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4" name="フローチャート : 判断 73"/>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5" name="フローチャート : 判断 74"/>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97790</xdr:rowOff>
    </xdr:from>
    <xdr:to>
      <xdr:col>3</xdr:col>
      <xdr:colOff>1222375</xdr:colOff>
      <xdr:row>29</xdr:row>
      <xdr:rowOff>27940</xdr:rowOff>
    </xdr:to>
    <xdr:sp macro="" textlink="">
      <xdr:nvSpPr>
        <xdr:cNvPr id="81" name="円/楕円 80"/>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120667</xdr:rowOff>
    </xdr:from>
    <xdr:ext cx="405111" cy="259045"/>
    <xdr:sp macro="" textlink="">
      <xdr:nvSpPr>
        <xdr:cNvPr id="82"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39810</xdr:rowOff>
    </xdr:from>
    <xdr:ext cx="405111" cy="259045"/>
    <xdr:sp macro="" textlink="">
      <xdr:nvSpPr>
        <xdr:cNvPr id="83" name="n_1ave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158750</xdr:rowOff>
    </xdr:from>
    <xdr:to>
      <xdr:col>6</xdr:col>
      <xdr:colOff>561975</xdr:colOff>
      <xdr:row>40</xdr:row>
      <xdr:rowOff>88900</xdr:rowOff>
    </xdr:to>
    <xdr:sp macro="" textlink="">
      <xdr:nvSpPr>
        <xdr:cNvPr id="70" name="円/楕円 69"/>
        <xdr:cNvSpPr/>
      </xdr:nvSpPr>
      <xdr:spPr>
        <a:xfrm>
          <a:off x="4584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137177</xdr:rowOff>
    </xdr:from>
    <xdr:ext cx="405111" cy="259045"/>
    <xdr:sp macro="" textlink="">
      <xdr:nvSpPr>
        <xdr:cNvPr id="71" name="【道路】&#10;有形固定資産減価償却率該当値テキスト"/>
        <xdr:cNvSpPr txBox="1"/>
      </xdr:nvSpPr>
      <xdr:spPr>
        <a:xfrm>
          <a:off x="47244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17797</xdr:rowOff>
    </xdr:from>
    <xdr:ext cx="405111" cy="259045"/>
    <xdr:sp macro="" textlink="">
      <xdr:nvSpPr>
        <xdr:cNvPr id="72"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92511</xdr:rowOff>
    </xdr:from>
    <xdr:ext cx="534377" cy="259045"/>
    <xdr:sp macro="" textlink="">
      <xdr:nvSpPr>
        <xdr:cNvPr id="101" name="【道路】&#10;一人当たり延長平均値テキスト"/>
        <xdr:cNvSpPr txBox="1"/>
      </xdr:nvSpPr>
      <xdr:spPr>
        <a:xfrm>
          <a:off x="10566400" y="643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151816</xdr:rowOff>
    </xdr:from>
    <xdr:to>
      <xdr:col>15</xdr:col>
      <xdr:colOff>231775</xdr:colOff>
      <xdr:row>40</xdr:row>
      <xdr:rowOff>81966</xdr:rowOff>
    </xdr:to>
    <xdr:sp macro="" textlink="">
      <xdr:nvSpPr>
        <xdr:cNvPr id="109" name="円/楕円 108"/>
        <xdr:cNvSpPr/>
      </xdr:nvSpPr>
      <xdr:spPr>
        <a:xfrm>
          <a:off x="10426700" y="68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66743</xdr:rowOff>
    </xdr:from>
    <xdr:ext cx="469744" cy="259045"/>
    <xdr:sp macro="" textlink="">
      <xdr:nvSpPr>
        <xdr:cNvPr id="110" name="【道路】&#10;一人当たり延長該当値テキスト"/>
        <xdr:cNvSpPr txBox="1"/>
      </xdr:nvSpPr>
      <xdr:spPr>
        <a:xfrm>
          <a:off x="10566400" y="67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9.182</a:t>
          </a:r>
          <a:endParaRPr kumimoji="1" lang="ja-JP" altLang="en-US" sz="1000" b="1">
            <a:solidFill>
              <a:srgbClr val="FF0000"/>
            </a:solidFill>
            <a:latin typeface="ＭＳ Ｐゴシック"/>
          </a:endParaRPr>
        </a:p>
      </xdr:txBody>
    </xdr:sp>
    <xdr:clientData/>
  </xdr:oneCellAnchor>
  <xdr:oneCellAnchor>
    <xdr:from>
      <xdr:col>13</xdr:col>
      <xdr:colOff>434485</xdr:colOff>
      <xdr:row>36</xdr:row>
      <xdr:rowOff>160291</xdr:rowOff>
    </xdr:from>
    <xdr:ext cx="534377" cy="259045"/>
    <xdr:sp macro="" textlink="">
      <xdr:nvSpPr>
        <xdr:cNvPr id="111"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0"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109220</xdr:rowOff>
    </xdr:from>
    <xdr:to>
      <xdr:col>6</xdr:col>
      <xdr:colOff>561975</xdr:colOff>
      <xdr:row>60</xdr:row>
      <xdr:rowOff>39370</xdr:rowOff>
    </xdr:to>
    <xdr:sp macro="" textlink="">
      <xdr:nvSpPr>
        <xdr:cNvPr id="148" name="円/楕円 147"/>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87647</xdr:rowOff>
    </xdr:from>
    <xdr:ext cx="405111" cy="259045"/>
    <xdr:sp macro="" textlink="">
      <xdr:nvSpPr>
        <xdr:cNvPr id="149" name="【橋りょう・トンネル】&#10;有形固定資産減価償却率該当値テキスト"/>
        <xdr:cNvSpPr txBox="1"/>
      </xdr:nvSpPr>
      <xdr:spPr>
        <a:xfrm>
          <a:off x="47244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156862</xdr:rowOff>
    </xdr:from>
    <xdr:ext cx="405111" cy="259045"/>
    <xdr:sp macro="" textlink="">
      <xdr:nvSpPr>
        <xdr:cNvPr id="150"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79"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2216</xdr:rowOff>
    </xdr:from>
    <xdr:to>
      <xdr:col>15</xdr:col>
      <xdr:colOff>231775</xdr:colOff>
      <xdr:row>63</xdr:row>
      <xdr:rowOff>103816</xdr:rowOff>
    </xdr:to>
    <xdr:sp macro="" textlink="">
      <xdr:nvSpPr>
        <xdr:cNvPr id="187" name="円/楕円 186"/>
        <xdr:cNvSpPr/>
      </xdr:nvSpPr>
      <xdr:spPr>
        <a:xfrm>
          <a:off x="10426700" y="108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88593</xdr:rowOff>
    </xdr:from>
    <xdr:ext cx="534377" cy="259045"/>
    <xdr:sp macro="" textlink="">
      <xdr:nvSpPr>
        <xdr:cNvPr id="188" name="【橋りょう・トンネル】&#10;一人当たり有形固定資産（償却資産）額該当値テキスト"/>
        <xdr:cNvSpPr txBox="1"/>
      </xdr:nvSpPr>
      <xdr:spPr>
        <a:xfrm>
          <a:off x="10566400" y="107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50803</xdr:rowOff>
    </xdr:from>
    <xdr:ext cx="599010" cy="259045"/>
    <xdr:sp macro="" textlink="">
      <xdr:nvSpPr>
        <xdr:cNvPr id="189"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17" name="【公営住宅】&#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167894</xdr:rowOff>
    </xdr:from>
    <xdr:to>
      <xdr:col>6</xdr:col>
      <xdr:colOff>561975</xdr:colOff>
      <xdr:row>84</xdr:row>
      <xdr:rowOff>98044</xdr:rowOff>
    </xdr:to>
    <xdr:sp macro="" textlink="">
      <xdr:nvSpPr>
        <xdr:cNvPr id="225" name="円/楕円 224"/>
        <xdr:cNvSpPr/>
      </xdr:nvSpPr>
      <xdr:spPr>
        <a:xfrm>
          <a:off x="4584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146321</xdr:rowOff>
    </xdr:from>
    <xdr:ext cx="405111" cy="259045"/>
    <xdr:sp macro="" textlink="">
      <xdr:nvSpPr>
        <xdr:cNvPr id="226" name="【公営住宅】&#10;有形固定資産減価償却率該当値テキスト"/>
        <xdr:cNvSpPr txBox="1"/>
      </xdr:nvSpPr>
      <xdr:spPr>
        <a:xfrm>
          <a:off x="4724400"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68851</xdr:rowOff>
    </xdr:from>
    <xdr:ext cx="405111" cy="259045"/>
    <xdr:sp macro="" textlink="">
      <xdr:nvSpPr>
        <xdr:cNvPr id="227"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56"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38100</xdr:rowOff>
    </xdr:from>
    <xdr:to>
      <xdr:col>15</xdr:col>
      <xdr:colOff>231775</xdr:colOff>
      <xdr:row>86</xdr:row>
      <xdr:rowOff>139700</xdr:rowOff>
    </xdr:to>
    <xdr:sp macro="" textlink="">
      <xdr:nvSpPr>
        <xdr:cNvPr id="264" name="円/楕円 263"/>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124477</xdr:rowOff>
    </xdr:from>
    <xdr:ext cx="469744" cy="259045"/>
    <xdr:sp macro="" textlink="">
      <xdr:nvSpPr>
        <xdr:cNvPr id="265" name="【公営住宅】&#10;一人当たり面積該当値テキスト"/>
        <xdr:cNvSpPr txBox="1"/>
      </xdr:nvSpPr>
      <xdr:spPr>
        <a:xfrm>
          <a:off x="10566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1288</xdr:rowOff>
    </xdr:from>
    <xdr:ext cx="469744" cy="259045"/>
    <xdr:sp macro="" textlink="">
      <xdr:nvSpPr>
        <xdr:cNvPr id="266"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139700</xdr:rowOff>
    </xdr:from>
    <xdr:to>
      <xdr:col>23</xdr:col>
      <xdr:colOff>568325</xdr:colOff>
      <xdr:row>34</xdr:row>
      <xdr:rowOff>69850</xdr:rowOff>
    </xdr:to>
    <xdr:sp macro="" textlink="">
      <xdr:nvSpPr>
        <xdr:cNvPr id="314" name="円/楕円 313"/>
        <xdr:cNvSpPr/>
      </xdr:nvSpPr>
      <xdr:spPr>
        <a:xfrm>
          <a:off x="16268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162577</xdr:rowOff>
    </xdr:from>
    <xdr:ext cx="405111" cy="259045"/>
    <xdr:sp macro="" textlink="">
      <xdr:nvSpPr>
        <xdr:cNvPr id="315" name="【認定こども園・幼稚園・保育所】&#10;有形固定資産減価償却率該当値テキスト"/>
        <xdr:cNvSpPr txBox="1"/>
      </xdr:nvSpPr>
      <xdr:spPr>
        <a:xfrm>
          <a:off x="16408400"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88663</xdr:rowOff>
    </xdr:from>
    <xdr:ext cx="405111" cy="259045"/>
    <xdr:sp macro="" textlink="">
      <xdr:nvSpPr>
        <xdr:cNvPr id="316"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170180</xdr:rowOff>
    </xdr:from>
    <xdr:to>
      <xdr:col>32</xdr:col>
      <xdr:colOff>238125</xdr:colOff>
      <xdr:row>37</xdr:row>
      <xdr:rowOff>100330</xdr:rowOff>
    </xdr:to>
    <xdr:sp macro="" textlink="">
      <xdr:nvSpPr>
        <xdr:cNvPr id="353" name="円/楕円 352"/>
        <xdr:cNvSpPr/>
      </xdr:nvSpPr>
      <xdr:spPr>
        <a:xfrm>
          <a:off x="22110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21607</xdr:rowOff>
    </xdr:from>
    <xdr:ext cx="469744" cy="259045"/>
    <xdr:sp macro="" textlink="">
      <xdr:nvSpPr>
        <xdr:cNvPr id="354" name="【認定こども園・幼稚園・保育所】&#10;一人当たり面積該当値テキスト"/>
        <xdr:cNvSpPr txBox="1"/>
      </xdr:nvSpPr>
      <xdr:spPr>
        <a:xfrm>
          <a:off x="22250400"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6367</xdr:rowOff>
    </xdr:from>
    <xdr:ext cx="469744" cy="259045"/>
    <xdr:sp macro="" textlink="">
      <xdr:nvSpPr>
        <xdr:cNvPr id="355"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12881</xdr:rowOff>
    </xdr:from>
    <xdr:to>
      <xdr:col>23</xdr:col>
      <xdr:colOff>568325</xdr:colOff>
      <xdr:row>57</xdr:row>
      <xdr:rowOff>114481</xdr:rowOff>
    </xdr:to>
    <xdr:sp macro="" textlink="">
      <xdr:nvSpPr>
        <xdr:cNvPr id="395" name="円/楕円 394"/>
        <xdr:cNvSpPr/>
      </xdr:nvSpPr>
      <xdr:spPr>
        <a:xfrm>
          <a:off x="16268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35758</xdr:rowOff>
    </xdr:from>
    <xdr:ext cx="405111" cy="259045"/>
    <xdr:sp macro="" textlink="">
      <xdr:nvSpPr>
        <xdr:cNvPr id="396" name="【学校施設】&#10;有形固定資産減価償却率該当値テキスト"/>
        <xdr:cNvSpPr txBox="1"/>
      </xdr:nvSpPr>
      <xdr:spPr>
        <a:xfrm>
          <a:off x="164084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49365</xdr:rowOff>
    </xdr:from>
    <xdr:ext cx="405111" cy="259045"/>
    <xdr:sp macro="" textlink="">
      <xdr:nvSpPr>
        <xdr:cNvPr id="397"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27"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41910</xdr:rowOff>
    </xdr:from>
    <xdr:to>
      <xdr:col>32</xdr:col>
      <xdr:colOff>238125</xdr:colOff>
      <xdr:row>61</xdr:row>
      <xdr:rowOff>143510</xdr:rowOff>
    </xdr:to>
    <xdr:sp macro="" textlink="">
      <xdr:nvSpPr>
        <xdr:cNvPr id="435" name="円/楕円 434"/>
        <xdr:cNvSpPr/>
      </xdr:nvSpPr>
      <xdr:spPr>
        <a:xfrm>
          <a:off x="221107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20337</xdr:rowOff>
    </xdr:from>
    <xdr:ext cx="469744" cy="259045"/>
    <xdr:sp macro="" textlink="">
      <xdr:nvSpPr>
        <xdr:cNvPr id="436" name="【学校施設】&#10;一人当たり面積該当値テキスト"/>
        <xdr:cNvSpPr txBox="1"/>
      </xdr:nvSpPr>
      <xdr:spPr>
        <a:xfrm>
          <a:off x="22250400" y="1047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102887</xdr:rowOff>
    </xdr:from>
    <xdr:ext cx="469744" cy="259045"/>
    <xdr:sp macro="" textlink="">
      <xdr:nvSpPr>
        <xdr:cNvPr id="437"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8" name="テキスト ボックス 44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0" name="テキスト ボックス 44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64" name="直線コネクタ 463"/>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65"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66" name="直線コネクタ 465"/>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67"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68" name="直線コネクタ 467"/>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6911</xdr:rowOff>
    </xdr:from>
    <xdr:ext cx="405111" cy="259045"/>
    <xdr:sp macro="" textlink="">
      <xdr:nvSpPr>
        <xdr:cNvPr id="469" name="【児童館】&#10;有形固定資産減価償却率平均値テキスト"/>
        <xdr:cNvSpPr txBox="1"/>
      </xdr:nvSpPr>
      <xdr:spPr>
        <a:xfrm>
          <a:off x="16408400" y="1423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70" name="フローチャート : 判断 469"/>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71" name="フローチャート : 判断 470"/>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126093</xdr:rowOff>
    </xdr:from>
    <xdr:to>
      <xdr:col>23</xdr:col>
      <xdr:colOff>568325</xdr:colOff>
      <xdr:row>86</xdr:row>
      <xdr:rowOff>56243</xdr:rowOff>
    </xdr:to>
    <xdr:sp macro="" textlink="">
      <xdr:nvSpPr>
        <xdr:cNvPr id="477" name="円/楕円 476"/>
        <xdr:cNvSpPr/>
      </xdr:nvSpPr>
      <xdr:spPr>
        <a:xfrm>
          <a:off x="16268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104520</xdr:rowOff>
    </xdr:from>
    <xdr:ext cx="405111" cy="259045"/>
    <xdr:sp macro="" textlink="">
      <xdr:nvSpPr>
        <xdr:cNvPr id="478" name="【児童館】&#10;有形固定資産減価償却率該当値テキスト"/>
        <xdr:cNvSpPr txBox="1"/>
      </xdr:nvSpPr>
      <xdr:spPr>
        <a:xfrm>
          <a:off x="164084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oneCellAnchor>
    <xdr:from>
      <xdr:col>22</xdr:col>
      <xdr:colOff>149868</xdr:colOff>
      <xdr:row>85</xdr:row>
      <xdr:rowOff>12354</xdr:rowOff>
    </xdr:from>
    <xdr:ext cx="405111" cy="259045"/>
    <xdr:sp macro="" textlink="">
      <xdr:nvSpPr>
        <xdr:cNvPr id="479" name="n_1aveValue【児童館】&#10;有形固定資産減価償却率"/>
        <xdr:cNvSpPr txBox="1"/>
      </xdr:nvSpPr>
      <xdr:spPr>
        <a:xfrm>
          <a:off x="15266043" y="1458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05" name="直線コネクタ 504"/>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06"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07" name="直線コネクタ 506"/>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08"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09" name="直線コネクタ 50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10"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11" name="フローチャート : 判断 510"/>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2" name="フローチャート : 判断 511"/>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126093</xdr:rowOff>
    </xdr:from>
    <xdr:to>
      <xdr:col>32</xdr:col>
      <xdr:colOff>238125</xdr:colOff>
      <xdr:row>80</xdr:row>
      <xdr:rowOff>56243</xdr:rowOff>
    </xdr:to>
    <xdr:sp macro="" textlink="">
      <xdr:nvSpPr>
        <xdr:cNvPr id="518" name="円/楕円 517"/>
        <xdr:cNvSpPr/>
      </xdr:nvSpPr>
      <xdr:spPr>
        <a:xfrm>
          <a:off x="22110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148970</xdr:rowOff>
    </xdr:from>
    <xdr:ext cx="469744" cy="259045"/>
    <xdr:sp macro="" textlink="">
      <xdr:nvSpPr>
        <xdr:cNvPr id="519" name="【児童館】&#10;一人当たり面積該当値テキスト"/>
        <xdr:cNvSpPr txBox="1"/>
      </xdr:nvSpPr>
      <xdr:spPr>
        <a:xfrm>
          <a:off x="22250400" y="135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31948</xdr:rowOff>
    </xdr:from>
    <xdr:ext cx="469744" cy="259045"/>
    <xdr:sp macro="" textlink="">
      <xdr:nvSpPr>
        <xdr:cNvPr id="520"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1" name="テキスト ボックス 5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3" name="テキスト ボックス 5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45" name="直線コネクタ 544"/>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46"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47" name="直線コネクタ 546"/>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48"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49" name="直線コネクタ 548"/>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50"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51" name="フローチャート : 判断 55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52" name="フローチャート : 判断 5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48261</xdr:rowOff>
    </xdr:from>
    <xdr:to>
      <xdr:col>23</xdr:col>
      <xdr:colOff>568325</xdr:colOff>
      <xdr:row>101</xdr:row>
      <xdr:rowOff>149861</xdr:rowOff>
    </xdr:to>
    <xdr:sp macro="" textlink="">
      <xdr:nvSpPr>
        <xdr:cNvPr id="558" name="円/楕円 557"/>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71138</xdr:rowOff>
    </xdr:from>
    <xdr:ext cx="405111" cy="259045"/>
    <xdr:sp macro="" textlink="">
      <xdr:nvSpPr>
        <xdr:cNvPr id="559" name="【公民館】&#10;有形固定資産減価償却率該当値テキスト"/>
        <xdr:cNvSpPr txBox="1"/>
      </xdr:nvSpPr>
      <xdr:spPr>
        <a:xfrm>
          <a:off x="164084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86377</xdr:rowOff>
    </xdr:from>
    <xdr:ext cx="405111" cy="259045"/>
    <xdr:sp macro="" textlink="">
      <xdr:nvSpPr>
        <xdr:cNvPr id="560"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84" name="直線コネクタ 583"/>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85"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86" name="直線コネクタ 585"/>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87"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88" name="直線コネクタ 587"/>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589"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90" name="フローチャート : 判断 589"/>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91" name="フローチャート : 判断 590"/>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170180</xdr:rowOff>
    </xdr:from>
    <xdr:to>
      <xdr:col>32</xdr:col>
      <xdr:colOff>238125</xdr:colOff>
      <xdr:row>107</xdr:row>
      <xdr:rowOff>100330</xdr:rowOff>
    </xdr:to>
    <xdr:sp macro="" textlink="">
      <xdr:nvSpPr>
        <xdr:cNvPr id="597" name="円/楕円 596"/>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85107</xdr:rowOff>
    </xdr:from>
    <xdr:ext cx="469744" cy="259045"/>
    <xdr:sp macro="" textlink="">
      <xdr:nvSpPr>
        <xdr:cNvPr id="598" name="【公民館】&#10;一人当たり面積該当値テキスト"/>
        <xdr:cNvSpPr txBox="1"/>
      </xdr:nvSpPr>
      <xdr:spPr>
        <a:xfrm>
          <a:off x="222504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oneCellAnchor>
    <xdr:from>
      <xdr:col>30</xdr:col>
      <xdr:colOff>473152</xdr:colOff>
      <xdr:row>102</xdr:row>
      <xdr:rowOff>113047</xdr:rowOff>
    </xdr:from>
    <xdr:ext cx="469744" cy="259045"/>
    <xdr:sp macro="" textlink="">
      <xdr:nvSpPr>
        <xdr:cNvPr id="599"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整備は常に行っているため、低い水準となっているが、施設については減価償却率が類似平均以上となっている。これは、施設更新をするより修繕をすることで施設の長寿命化を図っているためであり、耐震補強も現状問題ではない。本町は居住区域が比較的集中しており、公共施設総合管理計画においても、施設の廃止や集約・複合化よりも更新していくことを中心に計画しており、その更新費用を平準化するということを目標としているため、しばらくはこの状況が続くものと考え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9072</xdr:rowOff>
    </xdr:from>
    <xdr:to>
      <xdr:col>6</xdr:col>
      <xdr:colOff>561975</xdr:colOff>
      <xdr:row>38</xdr:row>
      <xdr:rowOff>110672</xdr:rowOff>
    </xdr:to>
    <xdr:sp macro="" textlink="">
      <xdr:nvSpPr>
        <xdr:cNvPr id="72" name="円/楕円 71"/>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31949</xdr:rowOff>
    </xdr:from>
    <xdr:ext cx="405111" cy="259045"/>
    <xdr:sp macro="" textlink="">
      <xdr:nvSpPr>
        <xdr:cNvPr id="73" name="【図書館】&#10;有形固定資産減価償却率該当値テキスト"/>
        <xdr:cNvSpPr txBox="1"/>
      </xdr:nvSpPr>
      <xdr:spPr>
        <a:xfrm>
          <a:off x="47244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58618</xdr:rowOff>
    </xdr:from>
    <xdr:ext cx="405111" cy="259045"/>
    <xdr:sp macro="" textlink="">
      <xdr:nvSpPr>
        <xdr:cNvPr id="74" name="n_1aveValue【図書館】&#10;有形固定資産減価償却率"/>
        <xdr:cNvSpPr txBox="1"/>
      </xdr:nvSpPr>
      <xdr:spPr>
        <a:xfrm>
          <a:off x="3582043" y="657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6"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90715</xdr:rowOff>
    </xdr:from>
    <xdr:to>
      <xdr:col>15</xdr:col>
      <xdr:colOff>231775</xdr:colOff>
      <xdr:row>41</xdr:row>
      <xdr:rowOff>20865</xdr:rowOff>
    </xdr:to>
    <xdr:sp macro="" textlink="">
      <xdr:nvSpPr>
        <xdr:cNvPr id="114" name="円/楕円 113"/>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5642</xdr:rowOff>
    </xdr:from>
    <xdr:ext cx="469744" cy="259045"/>
    <xdr:sp macro="" textlink="">
      <xdr:nvSpPr>
        <xdr:cNvPr id="115" name="【図書館】&#10;一人当たり面積該当値テキスト"/>
        <xdr:cNvSpPr txBox="1"/>
      </xdr:nvSpPr>
      <xdr:spPr>
        <a:xfrm>
          <a:off x="10566400" y="68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159855</xdr:rowOff>
    </xdr:from>
    <xdr:ext cx="469744" cy="259045"/>
    <xdr:sp macro="" textlink="">
      <xdr:nvSpPr>
        <xdr:cNvPr id="116"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27305</xdr:rowOff>
    </xdr:from>
    <xdr:to>
      <xdr:col>6</xdr:col>
      <xdr:colOff>561975</xdr:colOff>
      <xdr:row>57</xdr:row>
      <xdr:rowOff>128905</xdr:rowOff>
    </xdr:to>
    <xdr:sp macro="" textlink="">
      <xdr:nvSpPr>
        <xdr:cNvPr id="154" name="円/楕円 153"/>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113682</xdr:rowOff>
    </xdr:from>
    <xdr:ext cx="405111" cy="259045"/>
    <xdr:sp macro="" textlink="">
      <xdr:nvSpPr>
        <xdr:cNvPr id="155" name="【体育館・プール】&#10;有形固定資産減価償却率該当値テキスト"/>
        <xdr:cNvSpPr txBox="1"/>
      </xdr:nvSpPr>
      <xdr:spPr>
        <a:xfrm>
          <a:off x="4724400" y="971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74947</xdr:rowOff>
    </xdr:from>
    <xdr:ext cx="405111" cy="259045"/>
    <xdr:sp macro="" textlink="">
      <xdr:nvSpPr>
        <xdr:cNvPr id="156"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87"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37374</xdr:rowOff>
    </xdr:from>
    <xdr:to>
      <xdr:col>15</xdr:col>
      <xdr:colOff>231775</xdr:colOff>
      <xdr:row>62</xdr:row>
      <xdr:rowOff>138974</xdr:rowOff>
    </xdr:to>
    <xdr:sp macro="" textlink="">
      <xdr:nvSpPr>
        <xdr:cNvPr id="195" name="円/楕円 194"/>
        <xdr:cNvSpPr/>
      </xdr:nvSpPr>
      <xdr:spPr>
        <a:xfrm>
          <a:off x="10426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15801</xdr:rowOff>
    </xdr:from>
    <xdr:ext cx="469744" cy="259045"/>
    <xdr:sp macro="" textlink="">
      <xdr:nvSpPr>
        <xdr:cNvPr id="196" name="【体育館・プール】&#10;一人当たり面積該当値テキスト"/>
        <xdr:cNvSpPr txBox="1"/>
      </xdr:nvSpPr>
      <xdr:spPr>
        <a:xfrm>
          <a:off x="10566400"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oneCellAnchor>
    <xdr:from>
      <xdr:col>13</xdr:col>
      <xdr:colOff>466802</xdr:colOff>
      <xdr:row>58</xdr:row>
      <xdr:rowOff>142439</xdr:rowOff>
    </xdr:from>
    <xdr:ext cx="469744" cy="259045"/>
    <xdr:sp macro="" textlink="">
      <xdr:nvSpPr>
        <xdr:cNvPr id="197"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8" name="正方形/長方形 2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9" name="正方形/長方形 2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0" name="正方形/長方形 2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1" name="正方形/長方形 2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2" name="正方形/長方形 2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3" name="正方形/長方形 2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4" name="正方形/長方形 2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5" name="正方形/長方形 2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6" name="正方形/長方形 2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7" name="正方形/長方形 2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8" name="正方形/長方形 2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9" name="正方形/長方形 2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0" name="正方形/長方形 2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1" name="正方形/長方形 2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2" name="正方形/長方形 2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3" name="正方形/長方形 2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4" name="テキスト ボックス 2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5" name="直線コネクタ 2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6" name="テキスト ボックス 2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7" name="直線コネクタ 2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8" name="テキスト ボックス 2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9" name="直線コネクタ 2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0" name="テキスト ボックス 2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1" name="直線コネクタ 2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2" name="テキスト ボックス 2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3" name="直線コネクタ 2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4" name="テキスト ボックス 2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5" name="直線コネクタ 2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6" name="テキスト ボックス 2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7" name="直線コネクタ 2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8" name="テキスト ボックス 2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270" name="直線コネクタ 269"/>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271"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272" name="直線コネクタ 27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273"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274" name="直線コネクタ 273"/>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275"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276" name="フローチャート : 判断 275"/>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277" name="フローチャート : 判断 276"/>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8" name="テキスト ボックス 2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9" name="テキスト ボックス 2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0" name="テキスト ボックス 2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1" name="テキスト ボックス 2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2" name="テキスト ボックス 2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97790</xdr:rowOff>
    </xdr:from>
    <xdr:to>
      <xdr:col>23</xdr:col>
      <xdr:colOff>568325</xdr:colOff>
      <xdr:row>61</xdr:row>
      <xdr:rowOff>27940</xdr:rowOff>
    </xdr:to>
    <xdr:sp macro="" textlink="">
      <xdr:nvSpPr>
        <xdr:cNvPr id="283" name="円/楕円 282"/>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120667</xdr:rowOff>
    </xdr:from>
    <xdr:ext cx="405111" cy="259045"/>
    <xdr:sp macro="" textlink="">
      <xdr:nvSpPr>
        <xdr:cNvPr id="284" name="【保健センター・保健所】&#10;有形固定資産減価償却率該当値テキスト"/>
        <xdr:cNvSpPr txBox="1"/>
      </xdr:nvSpPr>
      <xdr:spPr>
        <a:xfrm>
          <a:off x="164084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166387</xdr:rowOff>
    </xdr:from>
    <xdr:ext cx="405111" cy="259045"/>
    <xdr:sp macro="" textlink="">
      <xdr:nvSpPr>
        <xdr:cNvPr id="285" name="n_1aveValue【保健センター・保健所】&#10;有形固定資産減価償却率"/>
        <xdr:cNvSpPr txBox="1"/>
      </xdr:nvSpPr>
      <xdr:spPr>
        <a:xfrm>
          <a:off x="15266043"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6" name="正方形/長方形 2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7" name="正方形/長方形 2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8" name="正方形/長方形 2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9" name="正方形/長方形 2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0" name="正方形/長方形 2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1" name="正方形/長方形 2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2" name="正方形/長方形 2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3" name="正方形/長方形 2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4" name="テキスト ボックス 2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5" name="直線コネクタ 2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96" name="直線コネクタ 2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7" name="テキスト ボックス 2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8" name="直線コネクタ 2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9" name="テキスト ボックス 2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00" name="直線コネクタ 2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01" name="テキスト ボックス 3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02" name="直線コネクタ 3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03" name="テキスト ボックス 3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07" name="直線コネクタ 306"/>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08"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09" name="直線コネクタ 308"/>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10"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11" name="直線コネクタ 310"/>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312"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13" name="フローチャート : 判断 312"/>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14" name="フローチャート : 判断 313"/>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24638</xdr:rowOff>
    </xdr:from>
    <xdr:to>
      <xdr:col>32</xdr:col>
      <xdr:colOff>238125</xdr:colOff>
      <xdr:row>63</xdr:row>
      <xdr:rowOff>126238</xdr:rowOff>
    </xdr:to>
    <xdr:sp macro="" textlink="">
      <xdr:nvSpPr>
        <xdr:cNvPr id="320" name="円/楕円 319"/>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111015</xdr:rowOff>
    </xdr:from>
    <xdr:ext cx="469744" cy="259045"/>
    <xdr:sp macro="" textlink="">
      <xdr:nvSpPr>
        <xdr:cNvPr id="321" name="【保健センター・保健所】&#10;一人当たり面積該当値テキスト"/>
        <xdr:cNvSpPr txBox="1"/>
      </xdr:nvSpPr>
      <xdr:spPr>
        <a:xfrm>
          <a:off x="222504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108475</xdr:rowOff>
    </xdr:from>
    <xdr:ext cx="469744" cy="259045"/>
    <xdr:sp macro="" textlink="">
      <xdr:nvSpPr>
        <xdr:cNvPr id="322"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0" name="正方形/長方形 3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1" name="正方形/長方形 3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8" name="正方形/長方形 3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9" name="正方形/長方形 3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0" name="正方形/長方形 3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1" name="正方形/長方形 3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2" name="正方形/長方形 3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3" name="正方形/長方形 3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4" name="正方形/長方形 3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5" name="正方形/長方形 3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6" name="正方形/長方形 3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7" name="テキスト ボックス 3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8" name="直線コネクタ 3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9" name="テキスト ボックス 3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50" name="直線コネクタ 3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51" name="テキスト ボックス 3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52" name="直線コネクタ 3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53" name="テキスト ボックス 3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54" name="直線コネクタ 3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55" name="テキスト ボックス 3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56" name="直線コネクタ 3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57" name="テキスト ボックス 3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8" name="直線コネクタ 3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9" name="テキスト ボックス 3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361" name="直線コネクタ 36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36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363" name="直線コネクタ 36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36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365" name="直線コネクタ 36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366"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367" name="フローチャート : 判断 36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368" name="フローチャート : 判断 36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9" name="テキスト ボックス 3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374" name="円/楕円 373"/>
        <xdr:cNvSpPr/>
      </xdr:nvSpPr>
      <xdr:spPr>
        <a:xfrm>
          <a:off x="162687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55135</xdr:rowOff>
    </xdr:from>
    <xdr:ext cx="405111" cy="259045"/>
    <xdr:sp macro="" textlink="">
      <xdr:nvSpPr>
        <xdr:cNvPr id="375" name="【庁舎】&#10;有形固定資産減価償却率該当値テキスト"/>
        <xdr:cNvSpPr txBox="1"/>
      </xdr:nvSpPr>
      <xdr:spPr>
        <a:xfrm>
          <a:off x="16408400" y="173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68090</xdr:rowOff>
    </xdr:from>
    <xdr:ext cx="405111" cy="259045"/>
    <xdr:sp macro="" textlink="">
      <xdr:nvSpPr>
        <xdr:cNvPr id="376"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87" name="直線コネクタ 3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8" name="テキスト ボックス 3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9" name="直線コネクタ 3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0" name="テキスト ボックス 3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1" name="直線コネクタ 3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2" name="テキスト ボックス 3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3" name="直線コネクタ 3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4" name="テキスト ボックス 3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5" name="直線コネクタ 3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6" name="テキスト ボックス 3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00" name="直線コネクタ 399"/>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01"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02" name="直線コネクタ 401"/>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03"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04" name="直線コネクタ 403"/>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405"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06" name="フローチャート : 判断 405"/>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07" name="フローチャート : 判断 406"/>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08" name="テキスト ボックス 4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9" name="テキスト ボックス 4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0" name="テキスト ボックス 4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1" name="テキスト ボックス 4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2" name="テキスト ボックス 4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53975</xdr:rowOff>
    </xdr:from>
    <xdr:to>
      <xdr:col>32</xdr:col>
      <xdr:colOff>238125</xdr:colOff>
      <xdr:row>107</xdr:row>
      <xdr:rowOff>155575</xdr:rowOff>
    </xdr:to>
    <xdr:sp macro="" textlink="">
      <xdr:nvSpPr>
        <xdr:cNvPr id="413" name="円/楕円 412"/>
        <xdr:cNvSpPr/>
      </xdr:nvSpPr>
      <xdr:spPr>
        <a:xfrm>
          <a:off x="22110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140352</xdr:rowOff>
    </xdr:from>
    <xdr:ext cx="469744" cy="259045"/>
    <xdr:sp macro="" textlink="">
      <xdr:nvSpPr>
        <xdr:cNvPr id="414" name="【庁舎】&#10;一人当たり面積該当値テキスト"/>
        <xdr:cNvSpPr txBox="1"/>
      </xdr:nvSpPr>
      <xdr:spPr>
        <a:xfrm>
          <a:off x="222504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122572</xdr:rowOff>
    </xdr:from>
    <xdr:ext cx="469744" cy="259045"/>
    <xdr:sp macro="" textlink="">
      <xdr:nvSpPr>
        <xdr:cNvPr id="415"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前頁と同様であるが、保健センターや図書館は本庁に１か所のみで、町内施設の中では新しい施設であるため、率はさほど高くない。新庁舎の建設については約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年後を目標に建設基金の積み立てを行っている。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本町は、自動車産業の集積地域にあることから類似団体平均を上回る税収等があり、財政力指数は、</a:t>
          </a:r>
          <a:r>
            <a:rPr kumimoji="1" lang="en-US" altLang="ja-JP" sz="1300">
              <a:latin typeface="ＭＳ Ｐゴシック"/>
            </a:rPr>
            <a:t>0.96</a:t>
          </a:r>
          <a:r>
            <a:rPr kumimoji="1" lang="ja-JP" altLang="en-US" sz="1300">
              <a:latin typeface="ＭＳ Ｐゴシック"/>
            </a:rPr>
            <a:t>と高い数値となっている。ただし、近年は、横ばい傾向にあるため、ウェルネスバレーの開発を始めとしてさらなる産業振興に努め、税収増加等による歳入確保に努める。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59972</xdr:rowOff>
    </xdr:to>
    <xdr:cxnSp macro="">
      <xdr:nvCxnSpPr>
        <xdr:cNvPr id="68" name="直線コネクタ 67"/>
        <xdr:cNvCxnSpPr/>
      </xdr:nvCxnSpPr>
      <xdr:spPr>
        <a:xfrm flipV="1">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59972</xdr:rowOff>
    </xdr:from>
    <xdr:to>
      <xdr:col>6</xdr:col>
      <xdr:colOff>0</xdr:colOff>
      <xdr:row>40</xdr:row>
      <xdr:rowOff>73378</xdr:rowOff>
    </xdr:to>
    <xdr:cxnSp macro="">
      <xdr:nvCxnSpPr>
        <xdr:cNvPr id="71" name="直線コネクタ 70"/>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73378</xdr:rowOff>
    </xdr:from>
    <xdr:to>
      <xdr:col>4</xdr:col>
      <xdr:colOff>482600</xdr:colOff>
      <xdr:row>40</xdr:row>
      <xdr:rowOff>73378</xdr:rowOff>
    </xdr:to>
    <xdr:cxnSp macro="">
      <xdr:nvCxnSpPr>
        <xdr:cNvPr id="74" name="直線コネクタ 73"/>
        <xdr:cNvCxnSpPr/>
      </xdr:nvCxnSpPr>
      <xdr:spPr>
        <a:xfrm>
          <a:off x="2336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73378</xdr:rowOff>
    </xdr:to>
    <xdr:cxnSp macro="">
      <xdr:nvCxnSpPr>
        <xdr:cNvPr id="77" name="直線コネクタ 76"/>
        <xdr:cNvCxnSpPr/>
      </xdr:nvCxnSpPr>
      <xdr:spPr>
        <a:xfrm>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9172</xdr:rowOff>
    </xdr:from>
    <xdr:to>
      <xdr:col>6</xdr:col>
      <xdr:colOff>50800</xdr:colOff>
      <xdr:row>40</xdr:row>
      <xdr:rowOff>110772</xdr:rowOff>
    </xdr:to>
    <xdr:sp macro="" textlink="">
      <xdr:nvSpPr>
        <xdr:cNvPr id="89" name="円/楕円 88"/>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120949</xdr:rowOff>
    </xdr:from>
    <xdr:ext cx="736600" cy="259045"/>
    <xdr:sp macro="" textlink="">
      <xdr:nvSpPr>
        <xdr:cNvPr id="90" name="テキスト ボックス 89"/>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22578</xdr:rowOff>
    </xdr:from>
    <xdr:to>
      <xdr:col>4</xdr:col>
      <xdr:colOff>533400</xdr:colOff>
      <xdr:row>40</xdr:row>
      <xdr:rowOff>124178</xdr:rowOff>
    </xdr:to>
    <xdr:sp macro="" textlink="">
      <xdr:nvSpPr>
        <xdr:cNvPr id="91" name="円/楕円 90"/>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134355</xdr:rowOff>
    </xdr:from>
    <xdr:ext cx="762000" cy="259045"/>
    <xdr:sp macro="" textlink="">
      <xdr:nvSpPr>
        <xdr:cNvPr id="92" name="テキスト ボックス 91"/>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5" name="円/楕円 94"/>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6" name="テキスト ボックス 95"/>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長政策の下、地方債残高を増やさない財政運営に努めた結果、公債費の抑制につながった。また、一部の経常的な物件費の予算額を前年度と同額とするなど物件費の抑制に努めた。これら施策の結果、経常収支比率は改善傾向にあり、近年は類似団体平均を上回る成果を上げることができている。これからもさらなる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17780</xdr:rowOff>
    </xdr:to>
    <xdr:cxnSp macro="">
      <xdr:nvCxnSpPr>
        <xdr:cNvPr id="129" name="直線コネクタ 128"/>
        <xdr:cNvCxnSpPr/>
      </xdr:nvCxnSpPr>
      <xdr:spPr>
        <a:xfrm>
          <a:off x="4114800" y="1074191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138430</xdr:rowOff>
    </xdr:to>
    <xdr:cxnSp macro="">
      <xdr:nvCxnSpPr>
        <xdr:cNvPr id="132" name="直線コネクタ 131"/>
        <xdr:cNvCxnSpPr/>
      </xdr:nvCxnSpPr>
      <xdr:spPr>
        <a:xfrm flipV="1">
          <a:off x="3225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10414</xdr:rowOff>
    </xdr:to>
    <xdr:cxnSp macro="">
      <xdr:nvCxnSpPr>
        <xdr:cNvPr id="135" name="直線コネクタ 134"/>
        <xdr:cNvCxnSpPr/>
      </xdr:nvCxnSpPr>
      <xdr:spPr>
        <a:xfrm flipV="1">
          <a:off x="2336800" y="1093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10414</xdr:rowOff>
    </xdr:to>
    <xdr:cxnSp macro="">
      <xdr:nvCxnSpPr>
        <xdr:cNvPr id="138" name="直線コネクタ 137"/>
        <xdr:cNvCxnSpPr/>
      </xdr:nvCxnSpPr>
      <xdr:spPr>
        <a:xfrm>
          <a:off x="1447800" y="109301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4" name="円/楕円 153"/>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5" name="テキスト ボックス 154"/>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6" name="円/楕円 155"/>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7" name="テキスト ボックス 156"/>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し尿処理、介護保険事業の広域化などにより人件費支出が類似団体より低いこと、一部の経常的な物件費の予算額を前年度と同額とするなど物件費の抑制に努めたことなどにより、類似団体よりも低い決算額となった。引き続き、人件費、物件費等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42673</xdr:rowOff>
    </xdr:from>
    <xdr:to>
      <xdr:col>7</xdr:col>
      <xdr:colOff>152400</xdr:colOff>
      <xdr:row>81</xdr:row>
      <xdr:rowOff>43709</xdr:rowOff>
    </xdr:to>
    <xdr:cxnSp macro="">
      <xdr:nvCxnSpPr>
        <xdr:cNvPr id="191" name="直線コネクタ 190"/>
        <xdr:cNvCxnSpPr/>
      </xdr:nvCxnSpPr>
      <xdr:spPr>
        <a:xfrm>
          <a:off x="4114800" y="13930123"/>
          <a:ext cx="8382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28487</xdr:rowOff>
    </xdr:from>
    <xdr:ext cx="762000" cy="259045"/>
    <xdr:sp macro="" textlink="">
      <xdr:nvSpPr>
        <xdr:cNvPr id="192" name="人件費・物件費等の状況平均値テキスト"/>
        <xdr:cNvSpPr txBox="1"/>
      </xdr:nvSpPr>
      <xdr:spPr>
        <a:xfrm>
          <a:off x="5041900" y="13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40546</xdr:rowOff>
    </xdr:from>
    <xdr:to>
      <xdr:col>6</xdr:col>
      <xdr:colOff>0</xdr:colOff>
      <xdr:row>81</xdr:row>
      <xdr:rowOff>42673</xdr:rowOff>
    </xdr:to>
    <xdr:cxnSp macro="">
      <xdr:nvCxnSpPr>
        <xdr:cNvPr id="194" name="直線コネクタ 193"/>
        <xdr:cNvCxnSpPr/>
      </xdr:nvCxnSpPr>
      <xdr:spPr>
        <a:xfrm>
          <a:off x="3225800" y="13927996"/>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35672</xdr:rowOff>
    </xdr:from>
    <xdr:to>
      <xdr:col>4</xdr:col>
      <xdr:colOff>482600</xdr:colOff>
      <xdr:row>81</xdr:row>
      <xdr:rowOff>40546</xdr:rowOff>
    </xdr:to>
    <xdr:cxnSp macro="">
      <xdr:nvCxnSpPr>
        <xdr:cNvPr id="197" name="直線コネクタ 196"/>
        <xdr:cNvCxnSpPr/>
      </xdr:nvCxnSpPr>
      <xdr:spPr>
        <a:xfrm>
          <a:off x="2336800" y="13923122"/>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35672</xdr:rowOff>
    </xdr:from>
    <xdr:to>
      <xdr:col>3</xdr:col>
      <xdr:colOff>279400</xdr:colOff>
      <xdr:row>81</xdr:row>
      <xdr:rowOff>37996</xdr:rowOff>
    </xdr:to>
    <xdr:cxnSp macro="">
      <xdr:nvCxnSpPr>
        <xdr:cNvPr id="200" name="直線コネクタ 199"/>
        <xdr:cNvCxnSpPr/>
      </xdr:nvCxnSpPr>
      <xdr:spPr>
        <a:xfrm flipV="1">
          <a:off x="1447800" y="139231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164359</xdr:rowOff>
    </xdr:from>
    <xdr:to>
      <xdr:col>7</xdr:col>
      <xdr:colOff>203200</xdr:colOff>
      <xdr:row>81</xdr:row>
      <xdr:rowOff>94509</xdr:rowOff>
    </xdr:to>
    <xdr:sp macro="" textlink="">
      <xdr:nvSpPr>
        <xdr:cNvPr id="210" name="円/楕円 209"/>
        <xdr:cNvSpPr/>
      </xdr:nvSpPr>
      <xdr:spPr>
        <a:xfrm>
          <a:off x="4902200" y="138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85636</xdr:rowOff>
    </xdr:from>
    <xdr:ext cx="762000" cy="259045"/>
    <xdr:sp macro="" textlink="">
      <xdr:nvSpPr>
        <xdr:cNvPr id="211" name="人件費・物件費等の状況該当値テキスト"/>
        <xdr:cNvSpPr txBox="1"/>
      </xdr:nvSpPr>
      <xdr:spPr>
        <a:xfrm>
          <a:off x="5041900" y="1380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163323</xdr:rowOff>
    </xdr:from>
    <xdr:to>
      <xdr:col>6</xdr:col>
      <xdr:colOff>50800</xdr:colOff>
      <xdr:row>81</xdr:row>
      <xdr:rowOff>93473</xdr:rowOff>
    </xdr:to>
    <xdr:sp macro="" textlink="">
      <xdr:nvSpPr>
        <xdr:cNvPr id="212" name="円/楕円 211"/>
        <xdr:cNvSpPr/>
      </xdr:nvSpPr>
      <xdr:spPr>
        <a:xfrm>
          <a:off x="4064000" y="13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103650</xdr:rowOff>
    </xdr:from>
    <xdr:ext cx="736600" cy="259045"/>
    <xdr:sp macro="" textlink="">
      <xdr:nvSpPr>
        <xdr:cNvPr id="213" name="テキスト ボックス 212"/>
        <xdr:cNvSpPr txBox="1"/>
      </xdr:nvSpPr>
      <xdr:spPr>
        <a:xfrm>
          <a:off x="3733800" y="1364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161196</xdr:rowOff>
    </xdr:from>
    <xdr:to>
      <xdr:col>4</xdr:col>
      <xdr:colOff>533400</xdr:colOff>
      <xdr:row>81</xdr:row>
      <xdr:rowOff>91346</xdr:rowOff>
    </xdr:to>
    <xdr:sp macro="" textlink="">
      <xdr:nvSpPr>
        <xdr:cNvPr id="214" name="円/楕円 213"/>
        <xdr:cNvSpPr/>
      </xdr:nvSpPr>
      <xdr:spPr>
        <a:xfrm>
          <a:off x="3175000" y="138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101523</xdr:rowOff>
    </xdr:from>
    <xdr:ext cx="762000" cy="259045"/>
    <xdr:sp macro="" textlink="">
      <xdr:nvSpPr>
        <xdr:cNvPr id="215" name="テキスト ボックス 214"/>
        <xdr:cNvSpPr txBox="1"/>
      </xdr:nvSpPr>
      <xdr:spPr>
        <a:xfrm>
          <a:off x="2844800" y="136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156322</xdr:rowOff>
    </xdr:from>
    <xdr:to>
      <xdr:col>3</xdr:col>
      <xdr:colOff>330200</xdr:colOff>
      <xdr:row>81</xdr:row>
      <xdr:rowOff>86472</xdr:rowOff>
    </xdr:to>
    <xdr:sp macro="" textlink="">
      <xdr:nvSpPr>
        <xdr:cNvPr id="216" name="円/楕円 215"/>
        <xdr:cNvSpPr/>
      </xdr:nvSpPr>
      <xdr:spPr>
        <a:xfrm>
          <a:off x="2286000" y="138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96649</xdr:rowOff>
    </xdr:from>
    <xdr:ext cx="762000" cy="259045"/>
    <xdr:sp macro="" textlink="">
      <xdr:nvSpPr>
        <xdr:cNvPr id="217" name="テキスト ボックス 216"/>
        <xdr:cNvSpPr txBox="1"/>
      </xdr:nvSpPr>
      <xdr:spPr>
        <a:xfrm>
          <a:off x="1955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158646</xdr:rowOff>
    </xdr:from>
    <xdr:to>
      <xdr:col>2</xdr:col>
      <xdr:colOff>127000</xdr:colOff>
      <xdr:row>81</xdr:row>
      <xdr:rowOff>88796</xdr:rowOff>
    </xdr:to>
    <xdr:sp macro="" textlink="">
      <xdr:nvSpPr>
        <xdr:cNvPr id="218" name="円/楕円 217"/>
        <xdr:cNvSpPr/>
      </xdr:nvSpPr>
      <xdr:spPr>
        <a:xfrm>
          <a:off x="1397000" y="138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98973</xdr:rowOff>
    </xdr:from>
    <xdr:ext cx="762000" cy="259045"/>
    <xdr:sp macro="" textlink="">
      <xdr:nvSpPr>
        <xdr:cNvPr id="219" name="テキスト ボックス 218"/>
        <xdr:cNvSpPr txBox="1"/>
      </xdr:nvSpPr>
      <xdr:spPr>
        <a:xfrm>
          <a:off x="1066800" y="1364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mn-ea"/>
              <a:ea typeface="+mn-ea"/>
            </a:rPr>
            <a:t>類似団体平均より高い数値となっているものの、指数は</a:t>
          </a:r>
          <a:r>
            <a:rPr lang="en-US" altLang="ja-JP" sz="1300">
              <a:effectLst/>
              <a:latin typeface="+mn-ea"/>
              <a:ea typeface="+mn-ea"/>
            </a:rPr>
            <a:t>100</a:t>
          </a:r>
          <a:r>
            <a:rPr lang="ja-JP" altLang="en-US" sz="1300">
              <a:effectLst/>
              <a:latin typeface="+mn-ea"/>
              <a:ea typeface="+mn-ea"/>
            </a:rPr>
            <a:t>を下回っており、給与水準は適正の範囲内であると考える。今後も適正な給与制度の運用に努める。</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154939</xdr:rowOff>
    </xdr:to>
    <xdr:cxnSp macro="">
      <xdr:nvCxnSpPr>
        <xdr:cNvPr id="253" name="直線コネクタ 252"/>
        <xdr:cNvCxnSpPr/>
      </xdr:nvCxnSpPr>
      <xdr:spPr>
        <a:xfrm>
          <a:off x="16179800" y="14500437"/>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98637</xdr:rowOff>
    </xdr:to>
    <xdr:cxnSp macro="">
      <xdr:nvCxnSpPr>
        <xdr:cNvPr id="256" name="直線コネクタ 255"/>
        <xdr:cNvCxnSpPr/>
      </xdr:nvCxnSpPr>
      <xdr:spPr>
        <a:xfrm>
          <a:off x="15290800" y="1442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58420</xdr:rowOff>
    </xdr:to>
    <xdr:cxnSp macro="">
      <xdr:nvCxnSpPr>
        <xdr:cNvPr id="259" name="直線コネクタ 258"/>
        <xdr:cNvCxnSpPr/>
      </xdr:nvCxnSpPr>
      <xdr:spPr>
        <a:xfrm flipV="1">
          <a:off x="14401800" y="1442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88</xdr:row>
      <xdr:rowOff>112607</xdr:rowOff>
    </xdr:to>
    <xdr:cxnSp macro="">
      <xdr:nvCxnSpPr>
        <xdr:cNvPr id="262" name="直線コネクタ 261"/>
        <xdr:cNvCxnSpPr/>
      </xdr:nvCxnSpPr>
      <xdr:spPr>
        <a:xfrm flipV="1">
          <a:off x="13512800" y="14460220"/>
          <a:ext cx="889000" cy="7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2" name="円/楕円 271"/>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3"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6" name="円/楕円 275"/>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77" name="テキスト ボックス 276"/>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93997</xdr:rowOff>
    </xdr:from>
    <xdr:ext cx="762000" cy="259045"/>
    <xdr:sp macro="" textlink="">
      <xdr:nvSpPr>
        <xdr:cNvPr id="279" name="テキスト ボックス 278"/>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0" name="円/楕円 279"/>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1" name="テキスト ボックス 280"/>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ごみ・し尿処理や介護保険業務の広域化などにより類似団体よりも下回る職員数となっている。</a:t>
          </a:r>
          <a:endParaRPr kumimoji="1" lang="en-US" altLang="ja-JP" sz="1300">
            <a:latin typeface="ＭＳ Ｐゴシック"/>
          </a:endParaRPr>
        </a:p>
        <a:p>
          <a:r>
            <a:rPr kumimoji="1" lang="ja-JP" altLang="en-US" sz="1300">
              <a:latin typeface="ＭＳ Ｐゴシック"/>
            </a:rPr>
            <a:t>引き続き、事業の広域化、民間活用等により職員数の抑制に努める。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59055</xdr:rowOff>
    </xdr:to>
    <xdr:cxnSp macro="">
      <xdr:nvCxnSpPr>
        <xdr:cNvPr id="318" name="直線コネクタ 317"/>
        <xdr:cNvCxnSpPr/>
      </xdr:nvCxnSpPr>
      <xdr:spPr>
        <a:xfrm>
          <a:off x="16179800" y="104933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61</xdr:row>
      <xdr:rowOff>34925</xdr:rowOff>
    </xdr:to>
    <xdr:cxnSp macro="">
      <xdr:nvCxnSpPr>
        <xdr:cNvPr id="321" name="直線コネクタ 320"/>
        <xdr:cNvCxnSpPr/>
      </xdr:nvCxnSpPr>
      <xdr:spPr>
        <a:xfrm>
          <a:off x="15290800" y="10450285"/>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61</xdr:row>
      <xdr:rowOff>2177</xdr:rowOff>
    </xdr:to>
    <xdr:cxnSp macro="">
      <xdr:nvCxnSpPr>
        <xdr:cNvPr id="324" name="直線コネクタ 323"/>
        <xdr:cNvCxnSpPr/>
      </xdr:nvCxnSpPr>
      <xdr:spPr>
        <a:xfrm flipV="1">
          <a:off x="14401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6" name="テキスト ボックス 325"/>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61</xdr:row>
      <xdr:rowOff>2177</xdr:rowOff>
    </xdr:to>
    <xdr:cxnSp macro="">
      <xdr:nvCxnSpPr>
        <xdr:cNvPr id="327" name="直線コネクタ 326"/>
        <xdr:cNvCxnSpPr/>
      </xdr:nvCxnSpPr>
      <xdr:spPr>
        <a:xfrm>
          <a:off x="13512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9" name="テキスト ボックス 328"/>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1" name="テキスト ボックス 330"/>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7" name="円/楕円 336"/>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38"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9" name="円/楕円 338"/>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95902</xdr:rowOff>
    </xdr:from>
    <xdr:ext cx="736600" cy="259045"/>
    <xdr:sp macro="" textlink="">
      <xdr:nvSpPr>
        <xdr:cNvPr id="340" name="テキスト ボックス 339"/>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1" name="円/楕円 340"/>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2" name="テキスト ボックス 341"/>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3" name="円/楕円 342"/>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4" name="テキスト ボックス 343"/>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5" name="円/楕円 344"/>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6" name="テキスト ボックス 345"/>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を増やさない財政運営により、近年は地方債の元利償還金、準元利償還金が逓減傾向にあるため、実質公債費比率も逓減傾向にある。引き続き規律ある財政運営により実質公債費比率の減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119888</xdr:rowOff>
    </xdr:from>
    <xdr:to>
      <xdr:col>24</xdr:col>
      <xdr:colOff>558800</xdr:colOff>
      <xdr:row>39</xdr:row>
      <xdr:rowOff>139192</xdr:rowOff>
    </xdr:to>
    <xdr:cxnSp macro="">
      <xdr:nvCxnSpPr>
        <xdr:cNvPr id="377" name="直線コネクタ 376"/>
        <xdr:cNvCxnSpPr/>
      </xdr:nvCxnSpPr>
      <xdr:spPr>
        <a:xfrm flipV="1">
          <a:off x="16179800" y="68064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139192</xdr:rowOff>
    </xdr:from>
    <xdr:to>
      <xdr:col>23</xdr:col>
      <xdr:colOff>406400</xdr:colOff>
      <xdr:row>40</xdr:row>
      <xdr:rowOff>1524</xdr:rowOff>
    </xdr:to>
    <xdr:cxnSp macro="">
      <xdr:nvCxnSpPr>
        <xdr:cNvPr id="380" name="直線コネクタ 379"/>
        <xdr:cNvCxnSpPr/>
      </xdr:nvCxnSpPr>
      <xdr:spPr>
        <a:xfrm flipV="1">
          <a:off x="15290800" y="68257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54610</xdr:rowOff>
    </xdr:to>
    <xdr:cxnSp macro="">
      <xdr:nvCxnSpPr>
        <xdr:cNvPr id="383" name="直線コネクタ 382"/>
        <xdr:cNvCxnSpPr/>
      </xdr:nvCxnSpPr>
      <xdr:spPr>
        <a:xfrm flipV="1">
          <a:off x="14401800" y="685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5" name="テキスト ボックス 384"/>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122174</xdr:rowOff>
    </xdr:to>
    <xdr:cxnSp macro="">
      <xdr:nvCxnSpPr>
        <xdr:cNvPr id="386" name="直線コネクタ 385"/>
        <xdr:cNvCxnSpPr/>
      </xdr:nvCxnSpPr>
      <xdr:spPr>
        <a:xfrm flipV="1">
          <a:off x="13512800" y="69126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88" name="テキスト ボックス 38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69088</xdr:rowOff>
    </xdr:from>
    <xdr:to>
      <xdr:col>24</xdr:col>
      <xdr:colOff>609600</xdr:colOff>
      <xdr:row>39</xdr:row>
      <xdr:rowOff>170688</xdr:rowOff>
    </xdr:to>
    <xdr:sp macro="" textlink="">
      <xdr:nvSpPr>
        <xdr:cNvPr id="396" name="円/楕円 395"/>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85615</xdr:rowOff>
    </xdr:from>
    <xdr:ext cx="762000" cy="259045"/>
    <xdr:sp macro="" textlink="">
      <xdr:nvSpPr>
        <xdr:cNvPr id="397" name="公債費負担の状況該当値テキスト"/>
        <xdr:cNvSpPr txBox="1"/>
      </xdr:nvSpPr>
      <xdr:spPr>
        <a:xfrm>
          <a:off x="17106900" y="66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88392</xdr:rowOff>
    </xdr:from>
    <xdr:to>
      <xdr:col>23</xdr:col>
      <xdr:colOff>457200</xdr:colOff>
      <xdr:row>40</xdr:row>
      <xdr:rowOff>18542</xdr:rowOff>
    </xdr:to>
    <xdr:sp macro="" textlink="">
      <xdr:nvSpPr>
        <xdr:cNvPr id="398" name="円/楕円 397"/>
        <xdr:cNvSpPr/>
      </xdr:nvSpPr>
      <xdr:spPr>
        <a:xfrm>
          <a:off x="16129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28719</xdr:rowOff>
    </xdr:from>
    <xdr:ext cx="736600" cy="259045"/>
    <xdr:sp macro="" textlink="">
      <xdr:nvSpPr>
        <xdr:cNvPr id="399" name="テキスト ボックス 398"/>
        <xdr:cNvSpPr txBox="1"/>
      </xdr:nvSpPr>
      <xdr:spPr>
        <a:xfrm>
          <a:off x="15798800" y="654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122174</xdr:rowOff>
    </xdr:from>
    <xdr:to>
      <xdr:col>22</xdr:col>
      <xdr:colOff>254000</xdr:colOff>
      <xdr:row>40</xdr:row>
      <xdr:rowOff>52324</xdr:rowOff>
    </xdr:to>
    <xdr:sp macro="" textlink="">
      <xdr:nvSpPr>
        <xdr:cNvPr id="400" name="円/楕円 399"/>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62501</xdr:rowOff>
    </xdr:from>
    <xdr:ext cx="762000" cy="259045"/>
    <xdr:sp macro="" textlink="">
      <xdr:nvSpPr>
        <xdr:cNvPr id="401" name="テキスト ボックス 400"/>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2" name="円/楕円 401"/>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3" name="テキスト ボックス 40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71374</xdr:rowOff>
    </xdr:from>
    <xdr:to>
      <xdr:col>19</xdr:col>
      <xdr:colOff>533400</xdr:colOff>
      <xdr:row>41</xdr:row>
      <xdr:rowOff>1524</xdr:rowOff>
    </xdr:to>
    <xdr:sp macro="" textlink="">
      <xdr:nvSpPr>
        <xdr:cNvPr id="404" name="円/楕円 403"/>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11701</xdr:rowOff>
    </xdr:from>
    <xdr:ext cx="762000" cy="259045"/>
    <xdr:sp macro="" textlink="">
      <xdr:nvSpPr>
        <xdr:cNvPr id="405" name="テキスト ボックス 404"/>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地方債残高を増やさない財政運営と充当可能基金の増により、将来負担比率なしとなっている。引き続き規律ある財政運営より現状維持に努める。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4838</xdr:rowOff>
    </xdr:from>
    <xdr:to>
      <xdr:col>21</xdr:col>
      <xdr:colOff>0</xdr:colOff>
      <xdr:row>14</xdr:row>
      <xdr:rowOff>64588</xdr:rowOff>
    </xdr:to>
    <xdr:cxnSp macro="">
      <xdr:nvCxnSpPr>
        <xdr:cNvPr id="441" name="直線コネクタ 440"/>
        <xdr:cNvCxnSpPr/>
      </xdr:nvCxnSpPr>
      <xdr:spPr>
        <a:xfrm flipV="1">
          <a:off x="13512800" y="2405138"/>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2"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4" name="フローチャート : 判断 443"/>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5" name="テキスト ボックス 444"/>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6" name="フローチャート : 判断 445"/>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7" name="テキスト ボックス 446"/>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48" name="フローチャート : 判断 447"/>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49" name="テキスト ボックス 448"/>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0" name="フローチャート : 判断 449"/>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99682</xdr:rowOff>
    </xdr:from>
    <xdr:ext cx="762000" cy="259045"/>
    <xdr:sp macro="" textlink="">
      <xdr:nvSpPr>
        <xdr:cNvPr id="451" name="テキスト ボックス 450"/>
        <xdr:cNvSpPr txBox="1"/>
      </xdr:nvSpPr>
      <xdr:spPr>
        <a:xfrm>
          <a:off x="13131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125488</xdr:rowOff>
    </xdr:from>
    <xdr:to>
      <xdr:col>21</xdr:col>
      <xdr:colOff>50800</xdr:colOff>
      <xdr:row>14</xdr:row>
      <xdr:rowOff>55638</xdr:rowOff>
    </xdr:to>
    <xdr:sp macro="" textlink="">
      <xdr:nvSpPr>
        <xdr:cNvPr id="457" name="円/楕円 456"/>
        <xdr:cNvSpPr/>
      </xdr:nvSpPr>
      <xdr:spPr>
        <a:xfrm>
          <a:off x="14351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65815</xdr:rowOff>
    </xdr:from>
    <xdr:ext cx="762000" cy="259045"/>
    <xdr:sp macro="" textlink="">
      <xdr:nvSpPr>
        <xdr:cNvPr id="458" name="テキスト ボックス 457"/>
        <xdr:cNvSpPr txBox="1"/>
      </xdr:nvSpPr>
      <xdr:spPr>
        <a:xfrm>
          <a:off x="14020800" y="21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13788</xdr:rowOff>
    </xdr:from>
    <xdr:to>
      <xdr:col>19</xdr:col>
      <xdr:colOff>533400</xdr:colOff>
      <xdr:row>14</xdr:row>
      <xdr:rowOff>115388</xdr:rowOff>
    </xdr:to>
    <xdr:sp macro="" textlink="">
      <xdr:nvSpPr>
        <xdr:cNvPr id="459" name="円/楕円 458"/>
        <xdr:cNvSpPr/>
      </xdr:nvSpPr>
      <xdr:spPr>
        <a:xfrm>
          <a:off x="134620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125565</xdr:rowOff>
    </xdr:from>
    <xdr:ext cx="762000" cy="259045"/>
    <xdr:sp macro="" textlink="">
      <xdr:nvSpPr>
        <xdr:cNvPr id="460" name="テキスト ボックス 459"/>
        <xdr:cNvSpPr txBox="1"/>
      </xdr:nvSpPr>
      <xdr:spPr>
        <a:xfrm>
          <a:off x="13131800" y="21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年度にかけて退職者の増により退職手当が増額となったため、経常収支比率の人件費分が</a:t>
          </a:r>
          <a:r>
            <a:rPr kumimoji="1" lang="en-US" altLang="ja-JP" sz="1300">
              <a:latin typeface="ＭＳ Ｐゴシック"/>
            </a:rPr>
            <a:t>22.4</a:t>
          </a:r>
          <a:r>
            <a:rPr kumimoji="1" lang="ja-JP" altLang="en-US" sz="1300">
              <a:latin typeface="ＭＳ Ｐゴシック"/>
            </a:rPr>
            <a:t>から</a:t>
          </a:r>
          <a:r>
            <a:rPr kumimoji="1" lang="en-US" altLang="ja-JP" sz="1300">
              <a:latin typeface="ＭＳ Ｐゴシック"/>
            </a:rPr>
            <a:t>24.9</a:t>
          </a:r>
          <a:r>
            <a:rPr kumimoji="1" lang="ja-JP" altLang="en-US" sz="1300">
              <a:latin typeface="ＭＳ Ｐゴシック"/>
            </a:rPr>
            <a:t>に悪化した。</a:t>
          </a:r>
          <a:endParaRPr kumimoji="1" lang="en-US" altLang="ja-JP" sz="1300">
            <a:latin typeface="ＭＳ Ｐゴシック"/>
          </a:endParaRPr>
        </a:p>
        <a:p>
          <a:r>
            <a:rPr kumimoji="1" lang="ja-JP" altLang="en-US" sz="1300">
              <a:latin typeface="ＭＳ Ｐゴシック"/>
            </a:rPr>
            <a:t>さらなる業務の民間委託や指定管理者制度の導入などにより人件費抑制に努める。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37</xdr:row>
      <xdr:rowOff>62230</xdr:rowOff>
    </xdr:to>
    <xdr:cxnSp macro="">
      <xdr:nvCxnSpPr>
        <xdr:cNvPr id="66" name="直線コネクタ 65"/>
        <xdr:cNvCxnSpPr/>
      </xdr:nvCxnSpPr>
      <xdr:spPr>
        <a:xfrm>
          <a:off x="3987800" y="62153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37</xdr:row>
      <xdr:rowOff>130810</xdr:rowOff>
    </xdr:to>
    <xdr:cxnSp macro="">
      <xdr:nvCxnSpPr>
        <xdr:cNvPr id="69" name="直線コネクタ 68"/>
        <xdr:cNvCxnSpPr/>
      </xdr:nvCxnSpPr>
      <xdr:spPr>
        <a:xfrm flipV="1">
          <a:off x="3098800" y="62153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130810</xdr:rowOff>
    </xdr:to>
    <xdr:cxnSp macro="">
      <xdr:nvCxnSpPr>
        <xdr:cNvPr id="72" name="直線コネクタ 71"/>
        <xdr:cNvCxnSpPr/>
      </xdr:nvCxnSpPr>
      <xdr:spPr>
        <a:xfrm>
          <a:off x="2209800" y="647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37</xdr:row>
      <xdr:rowOff>168910</xdr:rowOff>
    </xdr:to>
    <xdr:cxnSp macro="">
      <xdr:nvCxnSpPr>
        <xdr:cNvPr id="75" name="直線コネクタ 74"/>
        <xdr:cNvCxnSpPr/>
      </xdr:nvCxnSpPr>
      <xdr:spPr>
        <a:xfrm flipV="1">
          <a:off x="1320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7" name="円/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の経常的な物件費の予算額を前年度と同額とし、物件費の抑制を図っているところであるが、臨時職員に係る賃金の高止まりや福祉センター等への指定管理者制度の導入等による委託料の増により、近年は、</a:t>
          </a:r>
          <a:r>
            <a:rPr kumimoji="1" lang="en-US" altLang="ja-JP" sz="1300">
              <a:latin typeface="ＭＳ Ｐゴシック"/>
            </a:rPr>
            <a:t>17%</a:t>
          </a:r>
          <a:r>
            <a:rPr kumimoji="1" lang="ja-JP" altLang="en-US" sz="1300">
              <a:latin typeface="ＭＳ Ｐゴシック"/>
            </a:rPr>
            <a:t>を超える比率となっている。ただし、これら臨時職員や指定者制度の導入は、人件費の抑制につながっている。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17</xdr:row>
      <xdr:rowOff>156936</xdr:rowOff>
    </xdr:to>
    <xdr:cxnSp macro="">
      <xdr:nvCxnSpPr>
        <xdr:cNvPr id="129" name="直線コネクタ 128"/>
        <xdr:cNvCxnSpPr/>
      </xdr:nvCxnSpPr>
      <xdr:spPr>
        <a:xfrm>
          <a:off x="15671800" y="307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50800</xdr:rowOff>
    </xdr:to>
    <xdr:cxnSp macro="">
      <xdr:nvCxnSpPr>
        <xdr:cNvPr id="132" name="直線コネクタ 131"/>
        <xdr:cNvCxnSpPr/>
      </xdr:nvCxnSpPr>
      <xdr:spPr>
        <a:xfrm flipV="1">
          <a:off x="14782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18</xdr:row>
      <xdr:rowOff>50800</xdr:rowOff>
    </xdr:to>
    <xdr:cxnSp macro="">
      <xdr:nvCxnSpPr>
        <xdr:cNvPr id="135" name="直線コネクタ 134"/>
        <xdr:cNvCxnSpPr/>
      </xdr:nvCxnSpPr>
      <xdr:spPr>
        <a:xfrm>
          <a:off x="13893800" y="3049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135164</xdr:rowOff>
    </xdr:to>
    <xdr:cxnSp macro="">
      <xdr:nvCxnSpPr>
        <xdr:cNvPr id="138" name="直線コネクタ 137"/>
        <xdr:cNvCxnSpPr/>
      </xdr:nvCxnSpPr>
      <xdr:spPr>
        <a:xfrm>
          <a:off x="13004800" y="2875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8" name="円/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0" name="円/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2" name="円/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4" name="円/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6" name="円/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扶助費の経常収支比率は、概ね</a:t>
          </a:r>
          <a:r>
            <a:rPr kumimoji="1" lang="en-US" altLang="ja-JP" sz="1300">
              <a:latin typeface="ＭＳ Ｐゴシック"/>
            </a:rPr>
            <a:t>10%</a:t>
          </a:r>
          <a:r>
            <a:rPr kumimoji="1" lang="ja-JP" altLang="en-US" sz="1300">
              <a:latin typeface="ＭＳ Ｐゴシック"/>
            </a:rPr>
            <a:t>前後の横ばいであるが、子ども医療費助成（県補助対象以外）、要介護老人介護手当など、単独で行う経常的な事業については、近隣市町の状況を意識し、適正な扶助費の支出か常に検証していきたい。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29028</xdr:rowOff>
    </xdr:to>
    <xdr:cxnSp macro="">
      <xdr:nvCxnSpPr>
        <xdr:cNvPr id="192" name="直線コネクタ 191"/>
        <xdr:cNvCxnSpPr/>
      </xdr:nvCxnSpPr>
      <xdr:spPr>
        <a:xfrm>
          <a:off x="3987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127000</xdr:rowOff>
    </xdr:to>
    <xdr:cxnSp macro="">
      <xdr:nvCxnSpPr>
        <xdr:cNvPr id="195" name="直線コネクタ 194"/>
        <xdr:cNvCxnSpPr/>
      </xdr:nvCxnSpPr>
      <xdr:spPr>
        <a:xfrm flipV="1">
          <a:off x="3098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58</xdr:row>
      <xdr:rowOff>127000</xdr:rowOff>
    </xdr:to>
    <xdr:cxnSp macro="">
      <xdr:nvCxnSpPr>
        <xdr:cNvPr id="198" name="直線コネクタ 197"/>
        <xdr:cNvCxnSpPr/>
      </xdr:nvCxnSpPr>
      <xdr:spPr>
        <a:xfrm>
          <a:off x="2209800" y="10054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110672</xdr:rowOff>
    </xdr:to>
    <xdr:cxnSp macro="">
      <xdr:nvCxnSpPr>
        <xdr:cNvPr id="201" name="直線コネクタ 200"/>
        <xdr:cNvCxnSpPr/>
      </xdr:nvCxnSpPr>
      <xdr:spPr>
        <a:xfrm>
          <a:off x="1320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11" name="円/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13" name="円/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5" name="円/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7" name="円/楕円 216"/>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8" name="テキスト ボックス 217"/>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9" name="円/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保険事業などを広域化して負担金支出しているため、普通会計からの繰出金がないことから、その他の経常収支比率が類似団体よりも低い。（ただし、補助費等は類似団体よりも比率が高い傾向に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100330</xdr:rowOff>
    </xdr:from>
    <xdr:to>
      <xdr:col>24</xdr:col>
      <xdr:colOff>31750</xdr:colOff>
      <xdr:row>53</xdr:row>
      <xdr:rowOff>115570</xdr:rowOff>
    </xdr:to>
    <xdr:cxnSp macro="">
      <xdr:nvCxnSpPr>
        <xdr:cNvPr id="253" name="直線コネクタ 252"/>
        <xdr:cNvCxnSpPr/>
      </xdr:nvCxnSpPr>
      <xdr:spPr>
        <a:xfrm flipV="1">
          <a:off x="15671800" y="918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115570</xdr:rowOff>
    </xdr:to>
    <xdr:cxnSp macro="">
      <xdr:nvCxnSpPr>
        <xdr:cNvPr id="256" name="直線コネクタ 255"/>
        <xdr:cNvCxnSpPr/>
      </xdr:nvCxnSpPr>
      <xdr:spPr>
        <a:xfrm>
          <a:off x="14782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146050</xdr:rowOff>
    </xdr:to>
    <xdr:cxnSp macro="">
      <xdr:nvCxnSpPr>
        <xdr:cNvPr id="259" name="直線コネクタ 258"/>
        <xdr:cNvCxnSpPr/>
      </xdr:nvCxnSpPr>
      <xdr:spPr>
        <a:xfrm flipV="1">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5080</xdr:rowOff>
    </xdr:to>
    <xdr:cxnSp macro="">
      <xdr:nvCxnSpPr>
        <xdr:cNvPr id="262" name="直線コネクタ 261"/>
        <xdr:cNvCxnSpPr/>
      </xdr:nvCxnSpPr>
      <xdr:spPr>
        <a:xfrm flipV="1">
          <a:off x="13004800" y="923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49530</xdr:rowOff>
    </xdr:from>
    <xdr:to>
      <xdr:col>24</xdr:col>
      <xdr:colOff>82550</xdr:colOff>
      <xdr:row>53</xdr:row>
      <xdr:rowOff>151130</xdr:rowOff>
    </xdr:to>
    <xdr:sp macro="" textlink="">
      <xdr:nvSpPr>
        <xdr:cNvPr id="272" name="円/楕円 271"/>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129557</xdr:rowOff>
    </xdr:from>
    <xdr:ext cx="762000" cy="259045"/>
    <xdr:sp macro="" textlink="">
      <xdr:nvSpPr>
        <xdr:cNvPr id="273" name="その他該当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64770</xdr:rowOff>
    </xdr:from>
    <xdr:to>
      <xdr:col>22</xdr:col>
      <xdr:colOff>615950</xdr:colOff>
      <xdr:row>53</xdr:row>
      <xdr:rowOff>166370</xdr:rowOff>
    </xdr:to>
    <xdr:sp macro="" textlink="">
      <xdr:nvSpPr>
        <xdr:cNvPr id="274" name="円/楕円 273"/>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5097</xdr:rowOff>
    </xdr:from>
    <xdr:ext cx="736600" cy="259045"/>
    <xdr:sp macro="" textlink="">
      <xdr:nvSpPr>
        <xdr:cNvPr id="275" name="テキスト ボックス 274"/>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6" name="円/楕円 275"/>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7" name="テキスト ボックス 276"/>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8" name="円/楕円 277"/>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9" name="テキスト ボックス 278"/>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80" name="円/楕円 279"/>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81" name="テキスト ボックス 280"/>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一部事務組合や広域連合への負担金増により、補助費等の経常収支比率は悪化傾向にある。また、ゴミ・し尿処理、介護保険なども広域化して事業運営しているため、類似団体よりも比率が高い。</a:t>
          </a:r>
          <a:endParaRPr kumimoji="1" lang="en-US" altLang="ja-JP" sz="1300">
            <a:latin typeface="ＭＳ Ｐゴシック"/>
          </a:endParaRPr>
        </a:p>
        <a:p>
          <a:r>
            <a:rPr kumimoji="1" lang="ja-JP" altLang="en-US" sz="1300">
              <a:latin typeface="ＭＳ Ｐゴシック"/>
            </a:rPr>
            <a:t>ただし、単独で行う任意団体等への補助金、交付金については、複数年に渡る見直しを行い、適正な補助金等支出に努めている。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147574</xdr:rowOff>
    </xdr:to>
    <xdr:cxnSp macro="">
      <xdr:nvCxnSpPr>
        <xdr:cNvPr id="311" name="直線コネクタ 310"/>
        <xdr:cNvCxnSpPr/>
      </xdr:nvCxnSpPr>
      <xdr:spPr>
        <a:xfrm flipV="1">
          <a:off x="15671800" y="6477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147574</xdr:rowOff>
    </xdr:to>
    <xdr:cxnSp macro="">
      <xdr:nvCxnSpPr>
        <xdr:cNvPr id="314" name="直線コネクタ 313"/>
        <xdr:cNvCxnSpPr/>
      </xdr:nvCxnSpPr>
      <xdr:spPr>
        <a:xfrm>
          <a:off x="14782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88138</xdr:rowOff>
    </xdr:to>
    <xdr:cxnSp macro="">
      <xdr:nvCxnSpPr>
        <xdr:cNvPr id="317" name="直線コネクタ 316"/>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88138</xdr:rowOff>
    </xdr:to>
    <xdr:cxnSp macro="">
      <xdr:nvCxnSpPr>
        <xdr:cNvPr id="320" name="直線コネクタ 319"/>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30" name="円/楕円 329"/>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31"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32" name="円/楕円 331"/>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33" name="テキスト ボックス 332"/>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4" name="円/楕円 333"/>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5" name="テキスト ボックス 334"/>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6" name="円/楕円 335"/>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7" name="テキスト ボックス 336"/>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8" name="円/楕円 337"/>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9" name="テキスト ボックス 338"/>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町長政策の下、地方債残高を増やさない財政運営に努めた結果、公債費の抑制に</a:t>
          </a:r>
          <a:r>
            <a:rPr kumimoji="1" lang="ja-JP" altLang="en-US" sz="1300">
              <a:solidFill>
                <a:schemeClr val="dk1"/>
              </a:solidFill>
              <a:effectLst/>
              <a:latin typeface="+mn-lt"/>
              <a:ea typeface="+mn-ea"/>
              <a:cs typeface="+mn-cs"/>
            </a:rPr>
            <a:t>つながっている。引き続き地方債の発行を抑制し、公債費の逓減に努める。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130810</xdr:rowOff>
    </xdr:to>
    <xdr:cxnSp macro="">
      <xdr:nvCxnSpPr>
        <xdr:cNvPr id="372" name="直線コネクタ 371"/>
        <xdr:cNvCxnSpPr/>
      </xdr:nvCxnSpPr>
      <xdr:spPr>
        <a:xfrm flipV="1">
          <a:off x="3987800" y="12943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35561</xdr:rowOff>
    </xdr:to>
    <xdr:cxnSp macro="">
      <xdr:nvCxnSpPr>
        <xdr:cNvPr id="375" name="直線コネクタ 374"/>
        <xdr:cNvCxnSpPr/>
      </xdr:nvCxnSpPr>
      <xdr:spPr>
        <a:xfrm flipV="1">
          <a:off x="3098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111761</xdr:rowOff>
    </xdr:to>
    <xdr:cxnSp macro="">
      <xdr:nvCxnSpPr>
        <xdr:cNvPr id="378" name="直線コネクタ 377"/>
        <xdr:cNvCxnSpPr/>
      </xdr:nvCxnSpPr>
      <xdr:spPr>
        <a:xfrm flipV="1">
          <a:off x="2209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119380</xdr:rowOff>
    </xdr:to>
    <xdr:cxnSp macro="">
      <xdr:nvCxnSpPr>
        <xdr:cNvPr id="381" name="直線コネクタ 380"/>
        <xdr:cNvCxnSpPr/>
      </xdr:nvCxnSpPr>
      <xdr:spPr>
        <a:xfrm flipV="1">
          <a:off x="1320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91" name="円/楕円 390"/>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92"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3" name="円/楕円 392"/>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4" name="テキスト ボックス 393"/>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5" name="円/楕円 394"/>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6" name="テキスト ボックス 395"/>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7" name="円/楕円 396"/>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8" name="テキスト ボックス 397"/>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99" name="円/楕円 398"/>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400" name="テキスト ボックス 399"/>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a:t>
          </a:r>
          <a:r>
            <a:rPr kumimoji="1" lang="en-US" altLang="ja-JP" sz="1300">
              <a:latin typeface="ＭＳ Ｐゴシック"/>
            </a:rPr>
            <a:t>75%</a:t>
          </a:r>
          <a:r>
            <a:rPr kumimoji="1" lang="ja-JP" altLang="en-US" sz="1300">
              <a:latin typeface="ＭＳ Ｐゴシック"/>
            </a:rPr>
            <a:t>前後の横ばいである。物件費を始め、類似団体より比率が高い区分については、支出逓減に努めたい。</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60706</xdr:rowOff>
    </xdr:to>
    <xdr:cxnSp macro="">
      <xdr:nvCxnSpPr>
        <xdr:cNvPr id="431" name="直線コネクタ 430"/>
        <xdr:cNvCxnSpPr/>
      </xdr:nvCxnSpPr>
      <xdr:spPr>
        <a:xfrm>
          <a:off x="15671800" y="13161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101854</xdr:rowOff>
    </xdr:to>
    <xdr:cxnSp macro="">
      <xdr:nvCxnSpPr>
        <xdr:cNvPr id="434" name="直線コネクタ 433"/>
        <xdr:cNvCxnSpPr/>
      </xdr:nvCxnSpPr>
      <xdr:spPr>
        <a:xfrm flipV="1">
          <a:off x="14782800" y="131617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77</xdr:row>
      <xdr:rowOff>101854</xdr:rowOff>
    </xdr:to>
    <xdr:cxnSp macro="">
      <xdr:nvCxnSpPr>
        <xdr:cNvPr id="437" name="直線コネクタ 436"/>
        <xdr:cNvCxnSpPr/>
      </xdr:nvCxnSpPr>
      <xdr:spPr>
        <a:xfrm>
          <a:off x="13893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97282</xdr:rowOff>
    </xdr:to>
    <xdr:cxnSp macro="">
      <xdr:nvCxnSpPr>
        <xdr:cNvPr id="440" name="直線コネクタ 439"/>
        <xdr:cNvCxnSpPr/>
      </xdr:nvCxnSpPr>
      <xdr:spPr>
        <a:xfrm>
          <a:off x="13004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50" name="円/楕円 449"/>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153433</xdr:rowOff>
    </xdr:from>
    <xdr:ext cx="762000" cy="259045"/>
    <xdr:sp macro="" textlink="">
      <xdr:nvSpPr>
        <xdr:cNvPr id="451"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2" name="円/楕円 451"/>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53" name="テキスト ボックス 452"/>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4" name="円/楕円 453"/>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5" name="テキスト ボックス 454"/>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56" name="円/楕円 455"/>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57" name="テキスト ボックス 456"/>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8" name="円/楕円 457"/>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9" name="テキスト ボックス 458"/>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71145</xdr:rowOff>
    </xdr:from>
    <xdr:to>
      <xdr:col>4</xdr:col>
      <xdr:colOff>1117600</xdr:colOff>
      <xdr:row>17</xdr:row>
      <xdr:rowOff>73793</xdr:rowOff>
    </xdr:to>
    <xdr:cxnSp macro="">
      <xdr:nvCxnSpPr>
        <xdr:cNvPr id="50" name="直線コネクタ 49"/>
        <xdr:cNvCxnSpPr/>
      </xdr:nvCxnSpPr>
      <xdr:spPr bwMode="auto">
        <a:xfrm>
          <a:off x="5003800" y="3033420"/>
          <a:ext cx="6477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71145</xdr:rowOff>
    </xdr:from>
    <xdr:to>
      <xdr:col>4</xdr:col>
      <xdr:colOff>469900</xdr:colOff>
      <xdr:row>17</xdr:row>
      <xdr:rowOff>85814</xdr:rowOff>
    </xdr:to>
    <xdr:cxnSp macro="">
      <xdr:nvCxnSpPr>
        <xdr:cNvPr id="53" name="直線コネクタ 52"/>
        <xdr:cNvCxnSpPr/>
      </xdr:nvCxnSpPr>
      <xdr:spPr bwMode="auto">
        <a:xfrm flipV="1">
          <a:off x="4305300" y="3033420"/>
          <a:ext cx="6985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85814</xdr:rowOff>
    </xdr:from>
    <xdr:to>
      <xdr:col>3</xdr:col>
      <xdr:colOff>904875</xdr:colOff>
      <xdr:row>17</xdr:row>
      <xdr:rowOff>109531</xdr:rowOff>
    </xdr:to>
    <xdr:cxnSp macro="">
      <xdr:nvCxnSpPr>
        <xdr:cNvPr id="56" name="直線コネクタ 55"/>
        <xdr:cNvCxnSpPr/>
      </xdr:nvCxnSpPr>
      <xdr:spPr bwMode="auto">
        <a:xfrm flipV="1">
          <a:off x="3606800" y="3048089"/>
          <a:ext cx="6985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62363</xdr:rowOff>
    </xdr:from>
    <xdr:to>
      <xdr:col>3</xdr:col>
      <xdr:colOff>206375</xdr:colOff>
      <xdr:row>17</xdr:row>
      <xdr:rowOff>109531</xdr:rowOff>
    </xdr:to>
    <xdr:cxnSp macro="">
      <xdr:nvCxnSpPr>
        <xdr:cNvPr id="59" name="直線コネクタ 58"/>
        <xdr:cNvCxnSpPr/>
      </xdr:nvCxnSpPr>
      <xdr:spPr bwMode="auto">
        <a:xfrm>
          <a:off x="2908300" y="3024638"/>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22993</xdr:rowOff>
    </xdr:from>
    <xdr:to>
      <xdr:col>5</xdr:col>
      <xdr:colOff>34925</xdr:colOff>
      <xdr:row>17</xdr:row>
      <xdr:rowOff>124593</xdr:rowOff>
    </xdr:to>
    <xdr:sp macro="" textlink="">
      <xdr:nvSpPr>
        <xdr:cNvPr id="69" name="円/楕円 68"/>
        <xdr:cNvSpPr/>
      </xdr:nvSpPr>
      <xdr:spPr bwMode="auto">
        <a:xfrm>
          <a:off x="5600700" y="298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166520</xdr:rowOff>
    </xdr:from>
    <xdr:ext cx="762000" cy="259045"/>
    <xdr:sp macro="" textlink="">
      <xdr:nvSpPr>
        <xdr:cNvPr id="70" name="人口1人当たり決算額の推移該当値テキスト130"/>
        <xdr:cNvSpPr txBox="1"/>
      </xdr:nvSpPr>
      <xdr:spPr>
        <a:xfrm>
          <a:off x="5740400" y="295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20345</xdr:rowOff>
    </xdr:from>
    <xdr:to>
      <xdr:col>4</xdr:col>
      <xdr:colOff>520700</xdr:colOff>
      <xdr:row>17</xdr:row>
      <xdr:rowOff>121945</xdr:rowOff>
    </xdr:to>
    <xdr:sp macro="" textlink="">
      <xdr:nvSpPr>
        <xdr:cNvPr id="71" name="円/楕円 70"/>
        <xdr:cNvSpPr/>
      </xdr:nvSpPr>
      <xdr:spPr bwMode="auto">
        <a:xfrm>
          <a:off x="4953000" y="29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106722</xdr:rowOff>
    </xdr:from>
    <xdr:ext cx="736600" cy="259045"/>
    <xdr:sp macro="" textlink="">
      <xdr:nvSpPr>
        <xdr:cNvPr id="72" name="テキスト ボックス 71"/>
        <xdr:cNvSpPr txBox="1"/>
      </xdr:nvSpPr>
      <xdr:spPr>
        <a:xfrm>
          <a:off x="4622800" y="306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35014</xdr:rowOff>
    </xdr:from>
    <xdr:to>
      <xdr:col>3</xdr:col>
      <xdr:colOff>955675</xdr:colOff>
      <xdr:row>17</xdr:row>
      <xdr:rowOff>136614</xdr:rowOff>
    </xdr:to>
    <xdr:sp macro="" textlink="">
      <xdr:nvSpPr>
        <xdr:cNvPr id="73" name="円/楕円 72"/>
        <xdr:cNvSpPr/>
      </xdr:nvSpPr>
      <xdr:spPr bwMode="auto">
        <a:xfrm>
          <a:off x="42545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121391</xdr:rowOff>
    </xdr:from>
    <xdr:ext cx="762000" cy="259045"/>
    <xdr:sp macro="" textlink="">
      <xdr:nvSpPr>
        <xdr:cNvPr id="74" name="テキスト ボックス 73"/>
        <xdr:cNvSpPr txBox="1"/>
      </xdr:nvSpPr>
      <xdr:spPr>
        <a:xfrm>
          <a:off x="39243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58731</xdr:rowOff>
    </xdr:from>
    <xdr:to>
      <xdr:col>3</xdr:col>
      <xdr:colOff>257175</xdr:colOff>
      <xdr:row>17</xdr:row>
      <xdr:rowOff>160331</xdr:rowOff>
    </xdr:to>
    <xdr:sp macro="" textlink="">
      <xdr:nvSpPr>
        <xdr:cNvPr id="75" name="円/楕円 74"/>
        <xdr:cNvSpPr/>
      </xdr:nvSpPr>
      <xdr:spPr bwMode="auto">
        <a:xfrm>
          <a:off x="3556000" y="302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145108</xdr:rowOff>
    </xdr:from>
    <xdr:ext cx="762000" cy="259045"/>
    <xdr:sp macro="" textlink="">
      <xdr:nvSpPr>
        <xdr:cNvPr id="76" name="テキスト ボックス 75"/>
        <xdr:cNvSpPr txBox="1"/>
      </xdr:nvSpPr>
      <xdr:spPr>
        <a:xfrm>
          <a:off x="3225800" y="310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11563</xdr:rowOff>
    </xdr:from>
    <xdr:to>
      <xdr:col>2</xdr:col>
      <xdr:colOff>692150</xdr:colOff>
      <xdr:row>17</xdr:row>
      <xdr:rowOff>113163</xdr:rowOff>
    </xdr:to>
    <xdr:sp macro="" textlink="">
      <xdr:nvSpPr>
        <xdr:cNvPr id="77" name="円/楕円 76"/>
        <xdr:cNvSpPr/>
      </xdr:nvSpPr>
      <xdr:spPr bwMode="auto">
        <a:xfrm>
          <a:off x="2857500" y="297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97940</xdr:rowOff>
    </xdr:from>
    <xdr:ext cx="762000" cy="259045"/>
    <xdr:sp macro="" textlink="">
      <xdr:nvSpPr>
        <xdr:cNvPr id="78" name="テキスト ボックス 77"/>
        <xdr:cNvSpPr txBox="1"/>
      </xdr:nvSpPr>
      <xdr:spPr>
        <a:xfrm>
          <a:off x="2527300" y="306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147383</xdr:rowOff>
    </xdr:from>
    <xdr:to>
      <xdr:col>4</xdr:col>
      <xdr:colOff>1117600</xdr:colOff>
      <xdr:row>37</xdr:row>
      <xdr:rowOff>16739</xdr:rowOff>
    </xdr:to>
    <xdr:cxnSp macro="">
      <xdr:nvCxnSpPr>
        <xdr:cNvPr id="111" name="直線コネクタ 110"/>
        <xdr:cNvCxnSpPr/>
      </xdr:nvCxnSpPr>
      <xdr:spPr bwMode="auto">
        <a:xfrm>
          <a:off x="5003800" y="7100633"/>
          <a:ext cx="647700" cy="4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147383</xdr:rowOff>
    </xdr:from>
    <xdr:to>
      <xdr:col>4</xdr:col>
      <xdr:colOff>469900</xdr:colOff>
      <xdr:row>37</xdr:row>
      <xdr:rowOff>35255</xdr:rowOff>
    </xdr:to>
    <xdr:cxnSp macro="">
      <xdr:nvCxnSpPr>
        <xdr:cNvPr id="114" name="直線コネクタ 113"/>
        <xdr:cNvCxnSpPr/>
      </xdr:nvCxnSpPr>
      <xdr:spPr bwMode="auto">
        <a:xfrm flipV="1">
          <a:off x="4305300" y="7100633"/>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149307</xdr:rowOff>
    </xdr:from>
    <xdr:to>
      <xdr:col>3</xdr:col>
      <xdr:colOff>904875</xdr:colOff>
      <xdr:row>37</xdr:row>
      <xdr:rowOff>35255</xdr:rowOff>
    </xdr:to>
    <xdr:cxnSp macro="">
      <xdr:nvCxnSpPr>
        <xdr:cNvPr id="117" name="直線コネクタ 116"/>
        <xdr:cNvCxnSpPr/>
      </xdr:nvCxnSpPr>
      <xdr:spPr bwMode="auto">
        <a:xfrm>
          <a:off x="3606800" y="7102557"/>
          <a:ext cx="698500" cy="5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85985</xdr:rowOff>
    </xdr:from>
    <xdr:to>
      <xdr:col>3</xdr:col>
      <xdr:colOff>206375</xdr:colOff>
      <xdr:row>36</xdr:row>
      <xdr:rowOff>149307</xdr:rowOff>
    </xdr:to>
    <xdr:cxnSp macro="">
      <xdr:nvCxnSpPr>
        <xdr:cNvPr id="120" name="直線コネクタ 119"/>
        <xdr:cNvCxnSpPr/>
      </xdr:nvCxnSpPr>
      <xdr:spPr bwMode="auto">
        <a:xfrm>
          <a:off x="2908300" y="7039235"/>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137389</xdr:rowOff>
    </xdr:from>
    <xdr:to>
      <xdr:col>5</xdr:col>
      <xdr:colOff>34925</xdr:colOff>
      <xdr:row>37</xdr:row>
      <xdr:rowOff>67539</xdr:rowOff>
    </xdr:to>
    <xdr:sp macro="" textlink="">
      <xdr:nvSpPr>
        <xdr:cNvPr id="130" name="円/楕円 129"/>
        <xdr:cNvSpPr/>
      </xdr:nvSpPr>
      <xdr:spPr bwMode="auto">
        <a:xfrm>
          <a:off x="5600700" y="709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109466</xdr:rowOff>
    </xdr:from>
    <xdr:ext cx="762000" cy="259045"/>
    <xdr:sp macro="" textlink="">
      <xdr:nvSpPr>
        <xdr:cNvPr id="131" name="人口1人当たり決算額の推移該当値テキスト445"/>
        <xdr:cNvSpPr txBox="1"/>
      </xdr:nvSpPr>
      <xdr:spPr>
        <a:xfrm>
          <a:off x="5740400" y="70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96583</xdr:rowOff>
    </xdr:from>
    <xdr:to>
      <xdr:col>4</xdr:col>
      <xdr:colOff>520700</xdr:colOff>
      <xdr:row>37</xdr:row>
      <xdr:rowOff>26733</xdr:rowOff>
    </xdr:to>
    <xdr:sp macro="" textlink="">
      <xdr:nvSpPr>
        <xdr:cNvPr id="132" name="円/楕円 131"/>
        <xdr:cNvSpPr/>
      </xdr:nvSpPr>
      <xdr:spPr bwMode="auto">
        <a:xfrm>
          <a:off x="4953000" y="704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11510</xdr:rowOff>
    </xdr:from>
    <xdr:ext cx="736600" cy="259045"/>
    <xdr:sp macro="" textlink="">
      <xdr:nvSpPr>
        <xdr:cNvPr id="133" name="テキスト ボックス 132"/>
        <xdr:cNvSpPr txBox="1"/>
      </xdr:nvSpPr>
      <xdr:spPr>
        <a:xfrm>
          <a:off x="4622800" y="713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155905</xdr:rowOff>
    </xdr:from>
    <xdr:to>
      <xdr:col>3</xdr:col>
      <xdr:colOff>955675</xdr:colOff>
      <xdr:row>37</xdr:row>
      <xdr:rowOff>86055</xdr:rowOff>
    </xdr:to>
    <xdr:sp macro="" textlink="">
      <xdr:nvSpPr>
        <xdr:cNvPr id="134" name="円/楕円 133"/>
        <xdr:cNvSpPr/>
      </xdr:nvSpPr>
      <xdr:spPr bwMode="auto">
        <a:xfrm>
          <a:off x="4254500" y="710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70832</xdr:rowOff>
    </xdr:from>
    <xdr:ext cx="762000" cy="259045"/>
    <xdr:sp macro="" textlink="">
      <xdr:nvSpPr>
        <xdr:cNvPr id="135" name="テキスト ボックス 134"/>
        <xdr:cNvSpPr txBox="1"/>
      </xdr:nvSpPr>
      <xdr:spPr>
        <a:xfrm>
          <a:off x="3924300" y="719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98507</xdr:rowOff>
    </xdr:from>
    <xdr:to>
      <xdr:col>3</xdr:col>
      <xdr:colOff>257175</xdr:colOff>
      <xdr:row>37</xdr:row>
      <xdr:rowOff>28657</xdr:rowOff>
    </xdr:to>
    <xdr:sp macro="" textlink="">
      <xdr:nvSpPr>
        <xdr:cNvPr id="136" name="円/楕円 135"/>
        <xdr:cNvSpPr/>
      </xdr:nvSpPr>
      <xdr:spPr bwMode="auto">
        <a:xfrm>
          <a:off x="3556000" y="705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13434</xdr:rowOff>
    </xdr:from>
    <xdr:ext cx="762000" cy="259045"/>
    <xdr:sp macro="" textlink="">
      <xdr:nvSpPr>
        <xdr:cNvPr id="137" name="テキスト ボックス 136"/>
        <xdr:cNvSpPr txBox="1"/>
      </xdr:nvSpPr>
      <xdr:spPr>
        <a:xfrm>
          <a:off x="3225800" y="71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35185</xdr:rowOff>
    </xdr:from>
    <xdr:to>
      <xdr:col>2</xdr:col>
      <xdr:colOff>692150</xdr:colOff>
      <xdr:row>36</xdr:row>
      <xdr:rowOff>136785</xdr:rowOff>
    </xdr:to>
    <xdr:sp macro="" textlink="">
      <xdr:nvSpPr>
        <xdr:cNvPr id="138" name="円/楕円 137"/>
        <xdr:cNvSpPr/>
      </xdr:nvSpPr>
      <xdr:spPr bwMode="auto">
        <a:xfrm>
          <a:off x="2857500" y="698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121562</xdr:rowOff>
    </xdr:from>
    <xdr:ext cx="762000" cy="259045"/>
    <xdr:sp macro="" textlink="">
      <xdr:nvSpPr>
        <xdr:cNvPr id="139" name="テキスト ボックス 138"/>
        <xdr:cNvSpPr txBox="1"/>
      </xdr:nvSpPr>
      <xdr:spPr>
        <a:xfrm>
          <a:off x="2527300" y="70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135623</xdr:rowOff>
    </xdr:from>
    <xdr:to>
      <xdr:col>6</xdr:col>
      <xdr:colOff>511175</xdr:colOff>
      <xdr:row>38</xdr:row>
      <xdr:rowOff>16904</xdr:rowOff>
    </xdr:to>
    <xdr:cxnSp macro="">
      <xdr:nvCxnSpPr>
        <xdr:cNvPr id="61" name="直線コネクタ 60"/>
        <xdr:cNvCxnSpPr/>
      </xdr:nvCxnSpPr>
      <xdr:spPr>
        <a:xfrm flipV="1">
          <a:off x="3797300" y="6479273"/>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115850</xdr:rowOff>
    </xdr:from>
    <xdr:to>
      <xdr:col>5</xdr:col>
      <xdr:colOff>358775</xdr:colOff>
      <xdr:row>38</xdr:row>
      <xdr:rowOff>16904</xdr:rowOff>
    </xdr:to>
    <xdr:cxnSp macro="">
      <xdr:nvCxnSpPr>
        <xdr:cNvPr id="64" name="直線コネクタ 63"/>
        <xdr:cNvCxnSpPr/>
      </xdr:nvCxnSpPr>
      <xdr:spPr>
        <a:xfrm>
          <a:off x="2908300" y="6459500"/>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115850</xdr:rowOff>
    </xdr:from>
    <xdr:to>
      <xdr:col>4</xdr:col>
      <xdr:colOff>155575</xdr:colOff>
      <xdr:row>37</xdr:row>
      <xdr:rowOff>137281</xdr:rowOff>
    </xdr:to>
    <xdr:cxnSp macro="">
      <xdr:nvCxnSpPr>
        <xdr:cNvPr id="67" name="直線コネクタ 66"/>
        <xdr:cNvCxnSpPr/>
      </xdr:nvCxnSpPr>
      <xdr:spPr>
        <a:xfrm flipV="1">
          <a:off x="2019300" y="645950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101314</xdr:rowOff>
    </xdr:from>
    <xdr:to>
      <xdr:col>2</xdr:col>
      <xdr:colOff>638175</xdr:colOff>
      <xdr:row>37</xdr:row>
      <xdr:rowOff>137281</xdr:rowOff>
    </xdr:to>
    <xdr:cxnSp macro="">
      <xdr:nvCxnSpPr>
        <xdr:cNvPr id="70" name="直線コネクタ 69"/>
        <xdr:cNvCxnSpPr/>
      </xdr:nvCxnSpPr>
      <xdr:spPr>
        <a:xfrm>
          <a:off x="1130300" y="644496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84823</xdr:rowOff>
    </xdr:from>
    <xdr:to>
      <xdr:col>6</xdr:col>
      <xdr:colOff>561975</xdr:colOff>
      <xdr:row>38</xdr:row>
      <xdr:rowOff>14973</xdr:rowOff>
    </xdr:to>
    <xdr:sp macro="" textlink="">
      <xdr:nvSpPr>
        <xdr:cNvPr id="80" name="円/楕円 79"/>
        <xdr:cNvSpPr/>
      </xdr:nvSpPr>
      <xdr:spPr>
        <a:xfrm>
          <a:off x="4584700" y="64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63250</xdr:rowOff>
    </xdr:from>
    <xdr:ext cx="534377" cy="259045"/>
    <xdr:sp macro="" textlink="">
      <xdr:nvSpPr>
        <xdr:cNvPr id="81" name="人件費該当値テキスト"/>
        <xdr:cNvSpPr txBox="1"/>
      </xdr:nvSpPr>
      <xdr:spPr>
        <a:xfrm>
          <a:off x="4686300" y="64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137554</xdr:rowOff>
    </xdr:from>
    <xdr:to>
      <xdr:col>5</xdr:col>
      <xdr:colOff>409575</xdr:colOff>
      <xdr:row>38</xdr:row>
      <xdr:rowOff>67704</xdr:rowOff>
    </xdr:to>
    <xdr:sp macro="" textlink="">
      <xdr:nvSpPr>
        <xdr:cNvPr id="82" name="円/楕円 81"/>
        <xdr:cNvSpPr/>
      </xdr:nvSpPr>
      <xdr:spPr>
        <a:xfrm>
          <a:off x="3746500" y="64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58831</xdr:rowOff>
    </xdr:from>
    <xdr:ext cx="534377" cy="259045"/>
    <xdr:sp macro="" textlink="">
      <xdr:nvSpPr>
        <xdr:cNvPr id="83" name="テキスト ボックス 82"/>
        <xdr:cNvSpPr txBox="1"/>
      </xdr:nvSpPr>
      <xdr:spPr>
        <a:xfrm>
          <a:off x="3530111" y="65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65050</xdr:rowOff>
    </xdr:from>
    <xdr:to>
      <xdr:col>4</xdr:col>
      <xdr:colOff>206375</xdr:colOff>
      <xdr:row>37</xdr:row>
      <xdr:rowOff>166650</xdr:rowOff>
    </xdr:to>
    <xdr:sp macro="" textlink="">
      <xdr:nvSpPr>
        <xdr:cNvPr id="84" name="円/楕円 83"/>
        <xdr:cNvSpPr/>
      </xdr:nvSpPr>
      <xdr:spPr>
        <a:xfrm>
          <a:off x="2857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157777</xdr:rowOff>
    </xdr:from>
    <xdr:ext cx="534377" cy="259045"/>
    <xdr:sp macro="" textlink="">
      <xdr:nvSpPr>
        <xdr:cNvPr id="85" name="テキスト ボックス 84"/>
        <xdr:cNvSpPr txBox="1"/>
      </xdr:nvSpPr>
      <xdr:spPr>
        <a:xfrm>
          <a:off x="2641111" y="65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86481</xdr:rowOff>
    </xdr:from>
    <xdr:to>
      <xdr:col>3</xdr:col>
      <xdr:colOff>3175</xdr:colOff>
      <xdr:row>38</xdr:row>
      <xdr:rowOff>16631</xdr:rowOff>
    </xdr:to>
    <xdr:sp macro="" textlink="">
      <xdr:nvSpPr>
        <xdr:cNvPr id="86" name="円/楕円 85"/>
        <xdr:cNvSpPr/>
      </xdr:nvSpPr>
      <xdr:spPr>
        <a:xfrm>
          <a:off x="1968500" y="64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7758</xdr:rowOff>
    </xdr:from>
    <xdr:ext cx="534377" cy="259045"/>
    <xdr:sp macro="" textlink="">
      <xdr:nvSpPr>
        <xdr:cNvPr id="87" name="テキスト ボックス 86"/>
        <xdr:cNvSpPr txBox="1"/>
      </xdr:nvSpPr>
      <xdr:spPr>
        <a:xfrm>
          <a:off x="1752111" y="6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50514</xdr:rowOff>
    </xdr:from>
    <xdr:to>
      <xdr:col>1</xdr:col>
      <xdr:colOff>485775</xdr:colOff>
      <xdr:row>37</xdr:row>
      <xdr:rowOff>152114</xdr:rowOff>
    </xdr:to>
    <xdr:sp macro="" textlink="">
      <xdr:nvSpPr>
        <xdr:cNvPr id="88" name="円/楕円 87"/>
        <xdr:cNvSpPr/>
      </xdr:nvSpPr>
      <xdr:spPr>
        <a:xfrm>
          <a:off x="1079500" y="63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143241</xdr:rowOff>
    </xdr:from>
    <xdr:ext cx="534377" cy="259045"/>
    <xdr:sp macro="" textlink="">
      <xdr:nvSpPr>
        <xdr:cNvPr id="89" name="テキスト ボックス 88"/>
        <xdr:cNvSpPr txBox="1"/>
      </xdr:nvSpPr>
      <xdr:spPr>
        <a:xfrm>
          <a:off x="863111" y="64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153754</xdr:rowOff>
    </xdr:from>
    <xdr:to>
      <xdr:col>6</xdr:col>
      <xdr:colOff>511175</xdr:colOff>
      <xdr:row>58</xdr:row>
      <xdr:rowOff>154915</xdr:rowOff>
    </xdr:to>
    <xdr:cxnSp macro="">
      <xdr:nvCxnSpPr>
        <xdr:cNvPr id="118" name="直線コネクタ 117"/>
        <xdr:cNvCxnSpPr/>
      </xdr:nvCxnSpPr>
      <xdr:spPr>
        <a:xfrm flipV="1">
          <a:off x="3797300" y="10097854"/>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154915</xdr:rowOff>
    </xdr:from>
    <xdr:to>
      <xdr:col>5</xdr:col>
      <xdr:colOff>358775</xdr:colOff>
      <xdr:row>58</xdr:row>
      <xdr:rowOff>156225</xdr:rowOff>
    </xdr:to>
    <xdr:cxnSp macro="">
      <xdr:nvCxnSpPr>
        <xdr:cNvPr id="121" name="直線コネクタ 120"/>
        <xdr:cNvCxnSpPr/>
      </xdr:nvCxnSpPr>
      <xdr:spPr>
        <a:xfrm flipV="1">
          <a:off x="2908300" y="10099015"/>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156225</xdr:rowOff>
    </xdr:from>
    <xdr:to>
      <xdr:col>4</xdr:col>
      <xdr:colOff>155575</xdr:colOff>
      <xdr:row>58</xdr:row>
      <xdr:rowOff>159949</xdr:rowOff>
    </xdr:to>
    <xdr:cxnSp macro="">
      <xdr:nvCxnSpPr>
        <xdr:cNvPr id="124" name="直線コネクタ 123"/>
        <xdr:cNvCxnSpPr/>
      </xdr:nvCxnSpPr>
      <xdr:spPr>
        <a:xfrm flipV="1">
          <a:off x="2019300" y="10100325"/>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159949</xdr:rowOff>
    </xdr:from>
    <xdr:to>
      <xdr:col>2</xdr:col>
      <xdr:colOff>638175</xdr:colOff>
      <xdr:row>58</xdr:row>
      <xdr:rowOff>161186</xdr:rowOff>
    </xdr:to>
    <xdr:cxnSp macro="">
      <xdr:nvCxnSpPr>
        <xdr:cNvPr id="127" name="直線コネクタ 126"/>
        <xdr:cNvCxnSpPr/>
      </xdr:nvCxnSpPr>
      <xdr:spPr>
        <a:xfrm flipV="1">
          <a:off x="1130300" y="10104049"/>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102954</xdr:rowOff>
    </xdr:from>
    <xdr:to>
      <xdr:col>6</xdr:col>
      <xdr:colOff>561975</xdr:colOff>
      <xdr:row>59</xdr:row>
      <xdr:rowOff>33104</xdr:rowOff>
    </xdr:to>
    <xdr:sp macro="" textlink="">
      <xdr:nvSpPr>
        <xdr:cNvPr id="137" name="円/楕円 136"/>
        <xdr:cNvSpPr/>
      </xdr:nvSpPr>
      <xdr:spPr>
        <a:xfrm>
          <a:off x="4584700" y="100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104115</xdr:rowOff>
    </xdr:from>
    <xdr:to>
      <xdr:col>5</xdr:col>
      <xdr:colOff>409575</xdr:colOff>
      <xdr:row>59</xdr:row>
      <xdr:rowOff>34265</xdr:rowOff>
    </xdr:to>
    <xdr:sp macro="" textlink="">
      <xdr:nvSpPr>
        <xdr:cNvPr id="139" name="円/楕円 138"/>
        <xdr:cNvSpPr/>
      </xdr:nvSpPr>
      <xdr:spPr>
        <a:xfrm>
          <a:off x="3746500" y="100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25392</xdr:rowOff>
    </xdr:from>
    <xdr:ext cx="534377" cy="259045"/>
    <xdr:sp macro="" textlink="">
      <xdr:nvSpPr>
        <xdr:cNvPr id="140" name="テキスト ボックス 139"/>
        <xdr:cNvSpPr txBox="1"/>
      </xdr:nvSpPr>
      <xdr:spPr>
        <a:xfrm>
          <a:off x="3530111" y="101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105425</xdr:rowOff>
    </xdr:from>
    <xdr:to>
      <xdr:col>4</xdr:col>
      <xdr:colOff>206375</xdr:colOff>
      <xdr:row>59</xdr:row>
      <xdr:rowOff>35575</xdr:rowOff>
    </xdr:to>
    <xdr:sp macro="" textlink="">
      <xdr:nvSpPr>
        <xdr:cNvPr id="141" name="円/楕円 140"/>
        <xdr:cNvSpPr/>
      </xdr:nvSpPr>
      <xdr:spPr>
        <a:xfrm>
          <a:off x="2857500" y="100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26702</xdr:rowOff>
    </xdr:from>
    <xdr:ext cx="534377" cy="259045"/>
    <xdr:sp macro="" textlink="">
      <xdr:nvSpPr>
        <xdr:cNvPr id="142" name="テキスト ボックス 141"/>
        <xdr:cNvSpPr txBox="1"/>
      </xdr:nvSpPr>
      <xdr:spPr>
        <a:xfrm>
          <a:off x="2641111" y="101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109149</xdr:rowOff>
    </xdr:from>
    <xdr:to>
      <xdr:col>3</xdr:col>
      <xdr:colOff>3175</xdr:colOff>
      <xdr:row>59</xdr:row>
      <xdr:rowOff>39299</xdr:rowOff>
    </xdr:to>
    <xdr:sp macro="" textlink="">
      <xdr:nvSpPr>
        <xdr:cNvPr id="143" name="円/楕円 142"/>
        <xdr:cNvSpPr/>
      </xdr:nvSpPr>
      <xdr:spPr>
        <a:xfrm>
          <a:off x="1968500" y="100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30426</xdr:rowOff>
    </xdr:from>
    <xdr:ext cx="534377" cy="259045"/>
    <xdr:sp macro="" textlink="">
      <xdr:nvSpPr>
        <xdr:cNvPr id="144" name="テキスト ボックス 143"/>
        <xdr:cNvSpPr txBox="1"/>
      </xdr:nvSpPr>
      <xdr:spPr>
        <a:xfrm>
          <a:off x="1752111" y="101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110386</xdr:rowOff>
    </xdr:from>
    <xdr:to>
      <xdr:col>1</xdr:col>
      <xdr:colOff>485775</xdr:colOff>
      <xdr:row>59</xdr:row>
      <xdr:rowOff>40536</xdr:rowOff>
    </xdr:to>
    <xdr:sp macro="" textlink="">
      <xdr:nvSpPr>
        <xdr:cNvPr id="145" name="円/楕円 144"/>
        <xdr:cNvSpPr/>
      </xdr:nvSpPr>
      <xdr:spPr>
        <a:xfrm>
          <a:off x="1079500" y="100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31663</xdr:rowOff>
    </xdr:from>
    <xdr:ext cx="534377" cy="259045"/>
    <xdr:sp macro="" textlink="">
      <xdr:nvSpPr>
        <xdr:cNvPr id="146" name="テキスト ボックス 145"/>
        <xdr:cNvSpPr txBox="1"/>
      </xdr:nvSpPr>
      <xdr:spPr>
        <a:xfrm>
          <a:off x="863111" y="101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108676</xdr:rowOff>
    </xdr:from>
    <xdr:to>
      <xdr:col>6</xdr:col>
      <xdr:colOff>511175</xdr:colOff>
      <xdr:row>78</xdr:row>
      <xdr:rowOff>127398</xdr:rowOff>
    </xdr:to>
    <xdr:cxnSp macro="">
      <xdr:nvCxnSpPr>
        <xdr:cNvPr id="177" name="直線コネクタ 176"/>
        <xdr:cNvCxnSpPr/>
      </xdr:nvCxnSpPr>
      <xdr:spPr>
        <a:xfrm flipV="1">
          <a:off x="3797300" y="13481776"/>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127398</xdr:rowOff>
    </xdr:from>
    <xdr:to>
      <xdr:col>5</xdr:col>
      <xdr:colOff>358775</xdr:colOff>
      <xdr:row>78</xdr:row>
      <xdr:rowOff>136979</xdr:rowOff>
    </xdr:to>
    <xdr:cxnSp macro="">
      <xdr:nvCxnSpPr>
        <xdr:cNvPr id="180" name="直線コネクタ 179"/>
        <xdr:cNvCxnSpPr/>
      </xdr:nvCxnSpPr>
      <xdr:spPr>
        <a:xfrm flipV="1">
          <a:off x="2908300" y="13500498"/>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111179</xdr:rowOff>
    </xdr:from>
    <xdr:to>
      <xdr:col>4</xdr:col>
      <xdr:colOff>155575</xdr:colOff>
      <xdr:row>78</xdr:row>
      <xdr:rowOff>136979</xdr:rowOff>
    </xdr:to>
    <xdr:cxnSp macro="">
      <xdr:nvCxnSpPr>
        <xdr:cNvPr id="183" name="直線コネクタ 182"/>
        <xdr:cNvCxnSpPr/>
      </xdr:nvCxnSpPr>
      <xdr:spPr>
        <a:xfrm>
          <a:off x="2019300" y="13484279"/>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94633</xdr:rowOff>
    </xdr:from>
    <xdr:to>
      <xdr:col>2</xdr:col>
      <xdr:colOff>638175</xdr:colOff>
      <xdr:row>78</xdr:row>
      <xdr:rowOff>111179</xdr:rowOff>
    </xdr:to>
    <xdr:cxnSp macro="">
      <xdr:nvCxnSpPr>
        <xdr:cNvPr id="186" name="直線コネクタ 185"/>
        <xdr:cNvCxnSpPr/>
      </xdr:nvCxnSpPr>
      <xdr:spPr>
        <a:xfrm>
          <a:off x="1130300" y="1346773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57876</xdr:rowOff>
    </xdr:from>
    <xdr:to>
      <xdr:col>6</xdr:col>
      <xdr:colOff>561975</xdr:colOff>
      <xdr:row>78</xdr:row>
      <xdr:rowOff>159476</xdr:rowOff>
    </xdr:to>
    <xdr:sp macro="" textlink="">
      <xdr:nvSpPr>
        <xdr:cNvPr id="196" name="円/楕円 195"/>
        <xdr:cNvSpPr/>
      </xdr:nvSpPr>
      <xdr:spPr>
        <a:xfrm>
          <a:off x="45847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144253</xdr:rowOff>
    </xdr:from>
    <xdr:ext cx="469744" cy="259045"/>
    <xdr:sp macro="" textlink="">
      <xdr:nvSpPr>
        <xdr:cNvPr id="197" name="維持補修費該当値テキスト"/>
        <xdr:cNvSpPr txBox="1"/>
      </xdr:nvSpPr>
      <xdr:spPr>
        <a:xfrm>
          <a:off x="4686300" y="133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76598</xdr:rowOff>
    </xdr:from>
    <xdr:to>
      <xdr:col>5</xdr:col>
      <xdr:colOff>409575</xdr:colOff>
      <xdr:row>79</xdr:row>
      <xdr:rowOff>6748</xdr:rowOff>
    </xdr:to>
    <xdr:sp macro="" textlink="">
      <xdr:nvSpPr>
        <xdr:cNvPr id="198" name="円/楕円 197"/>
        <xdr:cNvSpPr/>
      </xdr:nvSpPr>
      <xdr:spPr>
        <a:xfrm>
          <a:off x="3746500" y="134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169325</xdr:rowOff>
    </xdr:from>
    <xdr:ext cx="469744" cy="259045"/>
    <xdr:sp macro="" textlink="">
      <xdr:nvSpPr>
        <xdr:cNvPr id="199" name="テキスト ボックス 198"/>
        <xdr:cNvSpPr txBox="1"/>
      </xdr:nvSpPr>
      <xdr:spPr>
        <a:xfrm>
          <a:off x="3562427" y="135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86179</xdr:rowOff>
    </xdr:from>
    <xdr:to>
      <xdr:col>4</xdr:col>
      <xdr:colOff>206375</xdr:colOff>
      <xdr:row>79</xdr:row>
      <xdr:rowOff>16329</xdr:rowOff>
    </xdr:to>
    <xdr:sp macro="" textlink="">
      <xdr:nvSpPr>
        <xdr:cNvPr id="200" name="円/楕円 199"/>
        <xdr:cNvSpPr/>
      </xdr:nvSpPr>
      <xdr:spPr>
        <a:xfrm>
          <a:off x="2857500" y="13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7456</xdr:rowOff>
    </xdr:from>
    <xdr:ext cx="469744" cy="259045"/>
    <xdr:sp macro="" textlink="">
      <xdr:nvSpPr>
        <xdr:cNvPr id="201" name="テキスト ボックス 200"/>
        <xdr:cNvSpPr txBox="1"/>
      </xdr:nvSpPr>
      <xdr:spPr>
        <a:xfrm>
          <a:off x="2673427" y="1355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60379</xdr:rowOff>
    </xdr:from>
    <xdr:to>
      <xdr:col>3</xdr:col>
      <xdr:colOff>3175</xdr:colOff>
      <xdr:row>78</xdr:row>
      <xdr:rowOff>161979</xdr:rowOff>
    </xdr:to>
    <xdr:sp macro="" textlink="">
      <xdr:nvSpPr>
        <xdr:cNvPr id="202" name="円/楕円 201"/>
        <xdr:cNvSpPr/>
      </xdr:nvSpPr>
      <xdr:spPr>
        <a:xfrm>
          <a:off x="1968500" y="134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153106</xdr:rowOff>
    </xdr:from>
    <xdr:ext cx="469744" cy="259045"/>
    <xdr:sp macro="" textlink="">
      <xdr:nvSpPr>
        <xdr:cNvPr id="203" name="テキスト ボックス 202"/>
        <xdr:cNvSpPr txBox="1"/>
      </xdr:nvSpPr>
      <xdr:spPr>
        <a:xfrm>
          <a:off x="1784427" y="135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43833</xdr:rowOff>
    </xdr:from>
    <xdr:to>
      <xdr:col>1</xdr:col>
      <xdr:colOff>485775</xdr:colOff>
      <xdr:row>78</xdr:row>
      <xdr:rowOff>145433</xdr:rowOff>
    </xdr:to>
    <xdr:sp macro="" textlink="">
      <xdr:nvSpPr>
        <xdr:cNvPr id="204" name="円/楕円 203"/>
        <xdr:cNvSpPr/>
      </xdr:nvSpPr>
      <xdr:spPr>
        <a:xfrm>
          <a:off x="1079500" y="134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136560</xdr:rowOff>
    </xdr:from>
    <xdr:ext cx="469744" cy="259045"/>
    <xdr:sp macro="" textlink="">
      <xdr:nvSpPr>
        <xdr:cNvPr id="205" name="テキスト ボックス 204"/>
        <xdr:cNvSpPr txBox="1"/>
      </xdr:nvSpPr>
      <xdr:spPr>
        <a:xfrm>
          <a:off x="895427" y="135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134671</xdr:rowOff>
    </xdr:from>
    <xdr:to>
      <xdr:col>6</xdr:col>
      <xdr:colOff>511175</xdr:colOff>
      <xdr:row>97</xdr:row>
      <xdr:rowOff>41402</xdr:rowOff>
    </xdr:to>
    <xdr:cxnSp macro="">
      <xdr:nvCxnSpPr>
        <xdr:cNvPr id="233" name="直線コネクタ 232"/>
        <xdr:cNvCxnSpPr/>
      </xdr:nvCxnSpPr>
      <xdr:spPr>
        <a:xfrm flipV="1">
          <a:off x="3797300" y="16593871"/>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6403</xdr:rowOff>
    </xdr:from>
    <xdr:to>
      <xdr:col>5</xdr:col>
      <xdr:colOff>358775</xdr:colOff>
      <xdr:row>97</xdr:row>
      <xdr:rowOff>41402</xdr:rowOff>
    </xdr:to>
    <xdr:cxnSp macro="">
      <xdr:nvCxnSpPr>
        <xdr:cNvPr id="236" name="直線コネクタ 235"/>
        <xdr:cNvCxnSpPr/>
      </xdr:nvCxnSpPr>
      <xdr:spPr>
        <a:xfrm>
          <a:off x="2908300" y="16637053"/>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6403</xdr:rowOff>
    </xdr:from>
    <xdr:to>
      <xdr:col>4</xdr:col>
      <xdr:colOff>155575</xdr:colOff>
      <xdr:row>97</xdr:row>
      <xdr:rowOff>100129</xdr:rowOff>
    </xdr:to>
    <xdr:cxnSp macro="">
      <xdr:nvCxnSpPr>
        <xdr:cNvPr id="239" name="直線コネクタ 238"/>
        <xdr:cNvCxnSpPr/>
      </xdr:nvCxnSpPr>
      <xdr:spPr>
        <a:xfrm flipV="1">
          <a:off x="2019300" y="1663705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100129</xdr:rowOff>
    </xdr:from>
    <xdr:to>
      <xdr:col>2</xdr:col>
      <xdr:colOff>638175</xdr:colOff>
      <xdr:row>97</xdr:row>
      <xdr:rowOff>130944</xdr:rowOff>
    </xdr:to>
    <xdr:cxnSp macro="">
      <xdr:nvCxnSpPr>
        <xdr:cNvPr id="242" name="直線コネクタ 241"/>
        <xdr:cNvCxnSpPr/>
      </xdr:nvCxnSpPr>
      <xdr:spPr>
        <a:xfrm flipV="1">
          <a:off x="1130300" y="16730779"/>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83871</xdr:rowOff>
    </xdr:from>
    <xdr:to>
      <xdr:col>6</xdr:col>
      <xdr:colOff>561975</xdr:colOff>
      <xdr:row>97</xdr:row>
      <xdr:rowOff>14021</xdr:rowOff>
    </xdr:to>
    <xdr:sp macro="" textlink="">
      <xdr:nvSpPr>
        <xdr:cNvPr id="252" name="円/楕円 251"/>
        <xdr:cNvSpPr/>
      </xdr:nvSpPr>
      <xdr:spPr>
        <a:xfrm>
          <a:off x="4584700" y="16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62298</xdr:rowOff>
    </xdr:from>
    <xdr:ext cx="534377" cy="259045"/>
    <xdr:sp macro="" textlink="">
      <xdr:nvSpPr>
        <xdr:cNvPr id="253" name="扶助費該当値テキスト"/>
        <xdr:cNvSpPr txBox="1"/>
      </xdr:nvSpPr>
      <xdr:spPr>
        <a:xfrm>
          <a:off x="4686300" y="165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162052</xdr:rowOff>
    </xdr:from>
    <xdr:to>
      <xdr:col>5</xdr:col>
      <xdr:colOff>409575</xdr:colOff>
      <xdr:row>97</xdr:row>
      <xdr:rowOff>92202</xdr:rowOff>
    </xdr:to>
    <xdr:sp macro="" textlink="">
      <xdr:nvSpPr>
        <xdr:cNvPr id="254" name="円/楕円 253"/>
        <xdr:cNvSpPr/>
      </xdr:nvSpPr>
      <xdr:spPr>
        <a:xfrm>
          <a:off x="3746500" y="16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83329</xdr:rowOff>
    </xdr:from>
    <xdr:ext cx="534377" cy="259045"/>
    <xdr:sp macro="" textlink="">
      <xdr:nvSpPr>
        <xdr:cNvPr id="255" name="テキスト ボックス 254"/>
        <xdr:cNvSpPr txBox="1"/>
      </xdr:nvSpPr>
      <xdr:spPr>
        <a:xfrm>
          <a:off x="3530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127053</xdr:rowOff>
    </xdr:from>
    <xdr:to>
      <xdr:col>4</xdr:col>
      <xdr:colOff>206375</xdr:colOff>
      <xdr:row>97</xdr:row>
      <xdr:rowOff>57203</xdr:rowOff>
    </xdr:to>
    <xdr:sp macro="" textlink="">
      <xdr:nvSpPr>
        <xdr:cNvPr id="256" name="円/楕円 255"/>
        <xdr:cNvSpPr/>
      </xdr:nvSpPr>
      <xdr:spPr>
        <a:xfrm>
          <a:off x="2857500" y="165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48330</xdr:rowOff>
    </xdr:from>
    <xdr:ext cx="534377" cy="259045"/>
    <xdr:sp macro="" textlink="">
      <xdr:nvSpPr>
        <xdr:cNvPr id="257" name="テキスト ボックス 256"/>
        <xdr:cNvSpPr txBox="1"/>
      </xdr:nvSpPr>
      <xdr:spPr>
        <a:xfrm>
          <a:off x="2641111" y="166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49329</xdr:rowOff>
    </xdr:from>
    <xdr:to>
      <xdr:col>3</xdr:col>
      <xdr:colOff>3175</xdr:colOff>
      <xdr:row>97</xdr:row>
      <xdr:rowOff>150929</xdr:rowOff>
    </xdr:to>
    <xdr:sp macro="" textlink="">
      <xdr:nvSpPr>
        <xdr:cNvPr id="258" name="円/楕円 257"/>
        <xdr:cNvSpPr/>
      </xdr:nvSpPr>
      <xdr:spPr>
        <a:xfrm>
          <a:off x="1968500" y="1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167456</xdr:rowOff>
    </xdr:from>
    <xdr:ext cx="534377" cy="259045"/>
    <xdr:sp macro="" textlink="">
      <xdr:nvSpPr>
        <xdr:cNvPr id="259" name="テキスト ボックス 258"/>
        <xdr:cNvSpPr txBox="1"/>
      </xdr:nvSpPr>
      <xdr:spPr>
        <a:xfrm>
          <a:off x="1752111" y="164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80144</xdr:rowOff>
    </xdr:from>
    <xdr:to>
      <xdr:col>1</xdr:col>
      <xdr:colOff>485775</xdr:colOff>
      <xdr:row>98</xdr:row>
      <xdr:rowOff>10294</xdr:rowOff>
    </xdr:to>
    <xdr:sp macro="" textlink="">
      <xdr:nvSpPr>
        <xdr:cNvPr id="260" name="円/楕円 259"/>
        <xdr:cNvSpPr/>
      </xdr:nvSpPr>
      <xdr:spPr>
        <a:xfrm>
          <a:off x="1079500" y="167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1421</xdr:rowOff>
    </xdr:from>
    <xdr:ext cx="534377" cy="259045"/>
    <xdr:sp macro="" textlink="">
      <xdr:nvSpPr>
        <xdr:cNvPr id="261" name="テキスト ボックス 260"/>
        <xdr:cNvSpPr txBox="1"/>
      </xdr:nvSpPr>
      <xdr:spPr>
        <a:xfrm>
          <a:off x="863111" y="1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117656</xdr:rowOff>
    </xdr:from>
    <xdr:to>
      <xdr:col>15</xdr:col>
      <xdr:colOff>180975</xdr:colOff>
      <xdr:row>37</xdr:row>
      <xdr:rowOff>151522</xdr:rowOff>
    </xdr:to>
    <xdr:cxnSp macro="">
      <xdr:nvCxnSpPr>
        <xdr:cNvPr id="293" name="直線コネクタ 292"/>
        <xdr:cNvCxnSpPr/>
      </xdr:nvCxnSpPr>
      <xdr:spPr>
        <a:xfrm flipV="1">
          <a:off x="9639300" y="6461306"/>
          <a:ext cx="8382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151522</xdr:rowOff>
    </xdr:from>
    <xdr:to>
      <xdr:col>14</xdr:col>
      <xdr:colOff>28575</xdr:colOff>
      <xdr:row>38</xdr:row>
      <xdr:rowOff>49974</xdr:rowOff>
    </xdr:to>
    <xdr:cxnSp macro="">
      <xdr:nvCxnSpPr>
        <xdr:cNvPr id="296" name="直線コネクタ 295"/>
        <xdr:cNvCxnSpPr/>
      </xdr:nvCxnSpPr>
      <xdr:spPr>
        <a:xfrm flipV="1">
          <a:off x="8750300" y="6495172"/>
          <a:ext cx="889000" cy="6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49974</xdr:rowOff>
    </xdr:from>
    <xdr:to>
      <xdr:col>12</xdr:col>
      <xdr:colOff>511175</xdr:colOff>
      <xdr:row>38</xdr:row>
      <xdr:rowOff>69242</xdr:rowOff>
    </xdr:to>
    <xdr:cxnSp macro="">
      <xdr:nvCxnSpPr>
        <xdr:cNvPr id="299" name="直線コネクタ 298"/>
        <xdr:cNvCxnSpPr/>
      </xdr:nvCxnSpPr>
      <xdr:spPr>
        <a:xfrm flipV="1">
          <a:off x="7861300" y="6565074"/>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44553</xdr:rowOff>
    </xdr:from>
    <xdr:to>
      <xdr:col>11</xdr:col>
      <xdr:colOff>307975</xdr:colOff>
      <xdr:row>38</xdr:row>
      <xdr:rowOff>69242</xdr:rowOff>
    </xdr:to>
    <xdr:cxnSp macro="">
      <xdr:nvCxnSpPr>
        <xdr:cNvPr id="302" name="直線コネクタ 301"/>
        <xdr:cNvCxnSpPr/>
      </xdr:nvCxnSpPr>
      <xdr:spPr>
        <a:xfrm>
          <a:off x="6972300" y="655965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66856</xdr:rowOff>
    </xdr:from>
    <xdr:to>
      <xdr:col>15</xdr:col>
      <xdr:colOff>231775</xdr:colOff>
      <xdr:row>37</xdr:row>
      <xdr:rowOff>168456</xdr:rowOff>
    </xdr:to>
    <xdr:sp macro="" textlink="">
      <xdr:nvSpPr>
        <xdr:cNvPr id="312" name="円/楕円 311"/>
        <xdr:cNvSpPr/>
      </xdr:nvSpPr>
      <xdr:spPr>
        <a:xfrm>
          <a:off x="10426700" y="64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45283</xdr:rowOff>
    </xdr:from>
    <xdr:ext cx="534377" cy="259045"/>
    <xdr:sp macro="" textlink="">
      <xdr:nvSpPr>
        <xdr:cNvPr id="313" name="補助費等該当値テキスト"/>
        <xdr:cNvSpPr txBox="1"/>
      </xdr:nvSpPr>
      <xdr:spPr>
        <a:xfrm>
          <a:off x="10528300" y="638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100722</xdr:rowOff>
    </xdr:from>
    <xdr:to>
      <xdr:col>14</xdr:col>
      <xdr:colOff>79375</xdr:colOff>
      <xdr:row>38</xdr:row>
      <xdr:rowOff>30872</xdr:rowOff>
    </xdr:to>
    <xdr:sp macro="" textlink="">
      <xdr:nvSpPr>
        <xdr:cNvPr id="314" name="円/楕円 313"/>
        <xdr:cNvSpPr/>
      </xdr:nvSpPr>
      <xdr:spPr>
        <a:xfrm>
          <a:off x="9588500" y="64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21999</xdr:rowOff>
    </xdr:from>
    <xdr:ext cx="534377" cy="259045"/>
    <xdr:sp macro="" textlink="">
      <xdr:nvSpPr>
        <xdr:cNvPr id="315" name="テキスト ボックス 314"/>
        <xdr:cNvSpPr txBox="1"/>
      </xdr:nvSpPr>
      <xdr:spPr>
        <a:xfrm>
          <a:off x="9372111" y="65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170624</xdr:rowOff>
    </xdr:from>
    <xdr:to>
      <xdr:col>12</xdr:col>
      <xdr:colOff>561975</xdr:colOff>
      <xdr:row>38</xdr:row>
      <xdr:rowOff>100774</xdr:rowOff>
    </xdr:to>
    <xdr:sp macro="" textlink="">
      <xdr:nvSpPr>
        <xdr:cNvPr id="316" name="円/楕円 315"/>
        <xdr:cNvSpPr/>
      </xdr:nvSpPr>
      <xdr:spPr>
        <a:xfrm>
          <a:off x="8699500" y="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91901</xdr:rowOff>
    </xdr:from>
    <xdr:ext cx="534377" cy="259045"/>
    <xdr:sp macro="" textlink="">
      <xdr:nvSpPr>
        <xdr:cNvPr id="317" name="テキスト ボックス 316"/>
        <xdr:cNvSpPr txBox="1"/>
      </xdr:nvSpPr>
      <xdr:spPr>
        <a:xfrm>
          <a:off x="8483111" y="66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18442</xdr:rowOff>
    </xdr:from>
    <xdr:to>
      <xdr:col>11</xdr:col>
      <xdr:colOff>358775</xdr:colOff>
      <xdr:row>38</xdr:row>
      <xdr:rowOff>120042</xdr:rowOff>
    </xdr:to>
    <xdr:sp macro="" textlink="">
      <xdr:nvSpPr>
        <xdr:cNvPr id="318" name="円/楕円 317"/>
        <xdr:cNvSpPr/>
      </xdr:nvSpPr>
      <xdr:spPr>
        <a:xfrm>
          <a:off x="7810500" y="65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111169</xdr:rowOff>
    </xdr:from>
    <xdr:ext cx="534377" cy="259045"/>
    <xdr:sp macro="" textlink="">
      <xdr:nvSpPr>
        <xdr:cNvPr id="319" name="テキスト ボックス 318"/>
        <xdr:cNvSpPr txBox="1"/>
      </xdr:nvSpPr>
      <xdr:spPr>
        <a:xfrm>
          <a:off x="7594111" y="66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165203</xdr:rowOff>
    </xdr:from>
    <xdr:to>
      <xdr:col>10</xdr:col>
      <xdr:colOff>155575</xdr:colOff>
      <xdr:row>38</xdr:row>
      <xdr:rowOff>95353</xdr:rowOff>
    </xdr:to>
    <xdr:sp macro="" textlink="">
      <xdr:nvSpPr>
        <xdr:cNvPr id="320" name="円/楕円 319"/>
        <xdr:cNvSpPr/>
      </xdr:nvSpPr>
      <xdr:spPr>
        <a:xfrm>
          <a:off x="6921500" y="65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86480</xdr:rowOff>
    </xdr:from>
    <xdr:ext cx="534377" cy="259045"/>
    <xdr:sp macro="" textlink="">
      <xdr:nvSpPr>
        <xdr:cNvPr id="321" name="テキスト ボックス 320"/>
        <xdr:cNvSpPr txBox="1"/>
      </xdr:nvSpPr>
      <xdr:spPr>
        <a:xfrm>
          <a:off x="6705111" y="66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127574</xdr:rowOff>
    </xdr:from>
    <xdr:to>
      <xdr:col>15</xdr:col>
      <xdr:colOff>180975</xdr:colOff>
      <xdr:row>57</xdr:row>
      <xdr:rowOff>140419</xdr:rowOff>
    </xdr:to>
    <xdr:cxnSp macro="">
      <xdr:nvCxnSpPr>
        <xdr:cNvPr id="352" name="直線コネクタ 351"/>
        <xdr:cNvCxnSpPr/>
      </xdr:nvCxnSpPr>
      <xdr:spPr>
        <a:xfrm flipV="1">
          <a:off x="9639300" y="9900224"/>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140419</xdr:rowOff>
    </xdr:from>
    <xdr:to>
      <xdr:col>14</xdr:col>
      <xdr:colOff>28575</xdr:colOff>
      <xdr:row>57</xdr:row>
      <xdr:rowOff>141768</xdr:rowOff>
    </xdr:to>
    <xdr:cxnSp macro="">
      <xdr:nvCxnSpPr>
        <xdr:cNvPr id="355" name="直線コネクタ 354"/>
        <xdr:cNvCxnSpPr/>
      </xdr:nvCxnSpPr>
      <xdr:spPr>
        <a:xfrm flipV="1">
          <a:off x="8750300" y="991306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74037</xdr:rowOff>
    </xdr:from>
    <xdr:to>
      <xdr:col>12</xdr:col>
      <xdr:colOff>511175</xdr:colOff>
      <xdr:row>57</xdr:row>
      <xdr:rowOff>141768</xdr:rowOff>
    </xdr:to>
    <xdr:cxnSp macro="">
      <xdr:nvCxnSpPr>
        <xdr:cNvPr id="358" name="直線コネクタ 357"/>
        <xdr:cNvCxnSpPr/>
      </xdr:nvCxnSpPr>
      <xdr:spPr>
        <a:xfrm>
          <a:off x="7861300" y="9675237"/>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74037</xdr:rowOff>
    </xdr:from>
    <xdr:to>
      <xdr:col>11</xdr:col>
      <xdr:colOff>307975</xdr:colOff>
      <xdr:row>57</xdr:row>
      <xdr:rowOff>128770</xdr:rowOff>
    </xdr:to>
    <xdr:cxnSp macro="">
      <xdr:nvCxnSpPr>
        <xdr:cNvPr id="361" name="直線コネクタ 360"/>
        <xdr:cNvCxnSpPr/>
      </xdr:nvCxnSpPr>
      <xdr:spPr>
        <a:xfrm flipV="1">
          <a:off x="6972300" y="9675237"/>
          <a:ext cx="889000" cy="2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76774</xdr:rowOff>
    </xdr:from>
    <xdr:to>
      <xdr:col>15</xdr:col>
      <xdr:colOff>231775</xdr:colOff>
      <xdr:row>58</xdr:row>
      <xdr:rowOff>6924</xdr:rowOff>
    </xdr:to>
    <xdr:sp macro="" textlink="">
      <xdr:nvSpPr>
        <xdr:cNvPr id="371" name="円/楕円 370"/>
        <xdr:cNvSpPr/>
      </xdr:nvSpPr>
      <xdr:spPr>
        <a:xfrm>
          <a:off x="10426700" y="9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55201</xdr:rowOff>
    </xdr:from>
    <xdr:ext cx="534377" cy="259045"/>
    <xdr:sp macro="" textlink="">
      <xdr:nvSpPr>
        <xdr:cNvPr id="372" name="普通建設事業費該当値テキスト"/>
        <xdr:cNvSpPr txBox="1"/>
      </xdr:nvSpPr>
      <xdr:spPr>
        <a:xfrm>
          <a:off x="10528300" y="98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89619</xdr:rowOff>
    </xdr:from>
    <xdr:to>
      <xdr:col>14</xdr:col>
      <xdr:colOff>79375</xdr:colOff>
      <xdr:row>58</xdr:row>
      <xdr:rowOff>19769</xdr:rowOff>
    </xdr:to>
    <xdr:sp macro="" textlink="">
      <xdr:nvSpPr>
        <xdr:cNvPr id="373" name="円/楕円 372"/>
        <xdr:cNvSpPr/>
      </xdr:nvSpPr>
      <xdr:spPr>
        <a:xfrm>
          <a:off x="9588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10896</xdr:rowOff>
    </xdr:from>
    <xdr:ext cx="534377" cy="259045"/>
    <xdr:sp macro="" textlink="">
      <xdr:nvSpPr>
        <xdr:cNvPr id="374" name="テキスト ボックス 373"/>
        <xdr:cNvSpPr txBox="1"/>
      </xdr:nvSpPr>
      <xdr:spPr>
        <a:xfrm>
          <a:off x="9372111" y="99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90968</xdr:rowOff>
    </xdr:from>
    <xdr:to>
      <xdr:col>12</xdr:col>
      <xdr:colOff>561975</xdr:colOff>
      <xdr:row>58</xdr:row>
      <xdr:rowOff>21118</xdr:rowOff>
    </xdr:to>
    <xdr:sp macro="" textlink="">
      <xdr:nvSpPr>
        <xdr:cNvPr id="375" name="円/楕円 374"/>
        <xdr:cNvSpPr/>
      </xdr:nvSpPr>
      <xdr:spPr>
        <a:xfrm>
          <a:off x="8699500" y="98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12245</xdr:rowOff>
    </xdr:from>
    <xdr:ext cx="534377" cy="259045"/>
    <xdr:sp macro="" textlink="">
      <xdr:nvSpPr>
        <xdr:cNvPr id="376" name="テキスト ボックス 375"/>
        <xdr:cNvSpPr txBox="1"/>
      </xdr:nvSpPr>
      <xdr:spPr>
        <a:xfrm>
          <a:off x="8483111" y="99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23237</xdr:rowOff>
    </xdr:from>
    <xdr:to>
      <xdr:col>11</xdr:col>
      <xdr:colOff>358775</xdr:colOff>
      <xdr:row>56</xdr:row>
      <xdr:rowOff>124837</xdr:rowOff>
    </xdr:to>
    <xdr:sp macro="" textlink="">
      <xdr:nvSpPr>
        <xdr:cNvPr id="377" name="円/楕円 376"/>
        <xdr:cNvSpPr/>
      </xdr:nvSpPr>
      <xdr:spPr>
        <a:xfrm>
          <a:off x="7810500" y="96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115964</xdr:rowOff>
    </xdr:from>
    <xdr:ext cx="534377" cy="259045"/>
    <xdr:sp macro="" textlink="">
      <xdr:nvSpPr>
        <xdr:cNvPr id="378" name="テキスト ボックス 377"/>
        <xdr:cNvSpPr txBox="1"/>
      </xdr:nvSpPr>
      <xdr:spPr>
        <a:xfrm>
          <a:off x="7594111" y="97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77970</xdr:rowOff>
    </xdr:from>
    <xdr:to>
      <xdr:col>10</xdr:col>
      <xdr:colOff>155575</xdr:colOff>
      <xdr:row>58</xdr:row>
      <xdr:rowOff>8120</xdr:rowOff>
    </xdr:to>
    <xdr:sp macro="" textlink="">
      <xdr:nvSpPr>
        <xdr:cNvPr id="379" name="円/楕円 378"/>
        <xdr:cNvSpPr/>
      </xdr:nvSpPr>
      <xdr:spPr>
        <a:xfrm>
          <a:off x="6921500" y="9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170697</xdr:rowOff>
    </xdr:from>
    <xdr:ext cx="534377" cy="259045"/>
    <xdr:sp macro="" textlink="">
      <xdr:nvSpPr>
        <xdr:cNvPr id="380" name="テキスト ボックス 379"/>
        <xdr:cNvSpPr txBox="1"/>
      </xdr:nvSpPr>
      <xdr:spPr>
        <a:xfrm>
          <a:off x="6705111" y="99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129772</xdr:rowOff>
    </xdr:from>
    <xdr:to>
      <xdr:col>15</xdr:col>
      <xdr:colOff>180975</xdr:colOff>
      <xdr:row>78</xdr:row>
      <xdr:rowOff>155212</xdr:rowOff>
    </xdr:to>
    <xdr:cxnSp macro="">
      <xdr:nvCxnSpPr>
        <xdr:cNvPr id="411" name="直線コネクタ 410"/>
        <xdr:cNvCxnSpPr/>
      </xdr:nvCxnSpPr>
      <xdr:spPr>
        <a:xfrm>
          <a:off x="9639300" y="13502872"/>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29122</xdr:rowOff>
    </xdr:from>
    <xdr:to>
      <xdr:col>14</xdr:col>
      <xdr:colOff>28575</xdr:colOff>
      <xdr:row>78</xdr:row>
      <xdr:rowOff>129772</xdr:rowOff>
    </xdr:to>
    <xdr:cxnSp macro="">
      <xdr:nvCxnSpPr>
        <xdr:cNvPr id="414" name="直線コネクタ 413"/>
        <xdr:cNvCxnSpPr/>
      </xdr:nvCxnSpPr>
      <xdr:spPr>
        <a:xfrm>
          <a:off x="8750300" y="13402222"/>
          <a:ext cx="889000" cy="10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104412</xdr:rowOff>
    </xdr:from>
    <xdr:to>
      <xdr:col>15</xdr:col>
      <xdr:colOff>231775</xdr:colOff>
      <xdr:row>79</xdr:row>
      <xdr:rowOff>34562</xdr:rowOff>
    </xdr:to>
    <xdr:sp macro="" textlink="">
      <xdr:nvSpPr>
        <xdr:cNvPr id="424" name="円/楕円 423"/>
        <xdr:cNvSpPr/>
      </xdr:nvSpPr>
      <xdr:spPr>
        <a:xfrm>
          <a:off x="10426700" y="134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19339</xdr:rowOff>
    </xdr:from>
    <xdr:ext cx="469744" cy="259045"/>
    <xdr:sp macro="" textlink="">
      <xdr:nvSpPr>
        <xdr:cNvPr id="425" name="普通建設事業費 （ うち新規整備　）該当値テキスト"/>
        <xdr:cNvSpPr txBox="1"/>
      </xdr:nvSpPr>
      <xdr:spPr>
        <a:xfrm>
          <a:off x="10528300" y="1339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78972</xdr:rowOff>
    </xdr:from>
    <xdr:to>
      <xdr:col>14</xdr:col>
      <xdr:colOff>79375</xdr:colOff>
      <xdr:row>79</xdr:row>
      <xdr:rowOff>9122</xdr:rowOff>
    </xdr:to>
    <xdr:sp macro="" textlink="">
      <xdr:nvSpPr>
        <xdr:cNvPr id="426" name="円/楕円 425"/>
        <xdr:cNvSpPr/>
      </xdr:nvSpPr>
      <xdr:spPr>
        <a:xfrm>
          <a:off x="9588500" y="134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249</xdr:rowOff>
    </xdr:from>
    <xdr:ext cx="469744" cy="259045"/>
    <xdr:sp macro="" textlink="">
      <xdr:nvSpPr>
        <xdr:cNvPr id="427" name="テキスト ボックス 426"/>
        <xdr:cNvSpPr txBox="1"/>
      </xdr:nvSpPr>
      <xdr:spPr>
        <a:xfrm>
          <a:off x="9404427" y="1354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149772</xdr:rowOff>
    </xdr:from>
    <xdr:to>
      <xdr:col>12</xdr:col>
      <xdr:colOff>561975</xdr:colOff>
      <xdr:row>78</xdr:row>
      <xdr:rowOff>79922</xdr:rowOff>
    </xdr:to>
    <xdr:sp macro="" textlink="">
      <xdr:nvSpPr>
        <xdr:cNvPr id="428" name="円/楕円 427"/>
        <xdr:cNvSpPr/>
      </xdr:nvSpPr>
      <xdr:spPr>
        <a:xfrm>
          <a:off x="8699500" y="133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71049</xdr:rowOff>
    </xdr:from>
    <xdr:ext cx="534377" cy="259045"/>
    <xdr:sp macro="" textlink="">
      <xdr:nvSpPr>
        <xdr:cNvPr id="429" name="テキスト ボックス 428"/>
        <xdr:cNvSpPr txBox="1"/>
      </xdr:nvSpPr>
      <xdr:spPr>
        <a:xfrm>
          <a:off x="8483111" y="134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44386</xdr:rowOff>
    </xdr:from>
    <xdr:to>
      <xdr:col>15</xdr:col>
      <xdr:colOff>180975</xdr:colOff>
      <xdr:row>98</xdr:row>
      <xdr:rowOff>47092</xdr:rowOff>
    </xdr:to>
    <xdr:cxnSp macro="">
      <xdr:nvCxnSpPr>
        <xdr:cNvPr id="458" name="直線コネクタ 457"/>
        <xdr:cNvCxnSpPr/>
      </xdr:nvCxnSpPr>
      <xdr:spPr>
        <a:xfrm>
          <a:off x="9639300" y="16846486"/>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44386</xdr:rowOff>
    </xdr:from>
    <xdr:to>
      <xdr:col>14</xdr:col>
      <xdr:colOff>28575</xdr:colOff>
      <xdr:row>98</xdr:row>
      <xdr:rowOff>105499</xdr:rowOff>
    </xdr:to>
    <xdr:cxnSp macro="">
      <xdr:nvCxnSpPr>
        <xdr:cNvPr id="461" name="直線コネクタ 460"/>
        <xdr:cNvCxnSpPr/>
      </xdr:nvCxnSpPr>
      <xdr:spPr>
        <a:xfrm flipV="1">
          <a:off x="8750300" y="16846486"/>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167742</xdr:rowOff>
    </xdr:from>
    <xdr:to>
      <xdr:col>15</xdr:col>
      <xdr:colOff>231775</xdr:colOff>
      <xdr:row>98</xdr:row>
      <xdr:rowOff>97892</xdr:rowOff>
    </xdr:to>
    <xdr:sp macro="" textlink="">
      <xdr:nvSpPr>
        <xdr:cNvPr id="471" name="円/楕円 470"/>
        <xdr:cNvSpPr/>
      </xdr:nvSpPr>
      <xdr:spPr>
        <a:xfrm>
          <a:off x="10426700" y="167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82669</xdr:rowOff>
    </xdr:from>
    <xdr:ext cx="534377" cy="259045"/>
    <xdr:sp macro="" textlink="">
      <xdr:nvSpPr>
        <xdr:cNvPr id="472" name="普通建設事業費 （ うち更新整備　）該当値テキスト"/>
        <xdr:cNvSpPr txBox="1"/>
      </xdr:nvSpPr>
      <xdr:spPr>
        <a:xfrm>
          <a:off x="10528300" y="167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165036</xdr:rowOff>
    </xdr:from>
    <xdr:to>
      <xdr:col>14</xdr:col>
      <xdr:colOff>79375</xdr:colOff>
      <xdr:row>98</xdr:row>
      <xdr:rowOff>95186</xdr:rowOff>
    </xdr:to>
    <xdr:sp macro="" textlink="">
      <xdr:nvSpPr>
        <xdr:cNvPr id="473" name="円/楕円 472"/>
        <xdr:cNvSpPr/>
      </xdr:nvSpPr>
      <xdr:spPr>
        <a:xfrm>
          <a:off x="9588500" y="167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86313</xdr:rowOff>
    </xdr:from>
    <xdr:ext cx="534377" cy="259045"/>
    <xdr:sp macro="" textlink="">
      <xdr:nvSpPr>
        <xdr:cNvPr id="474" name="テキスト ボックス 473"/>
        <xdr:cNvSpPr txBox="1"/>
      </xdr:nvSpPr>
      <xdr:spPr>
        <a:xfrm>
          <a:off x="9372111" y="168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54699</xdr:rowOff>
    </xdr:from>
    <xdr:to>
      <xdr:col>12</xdr:col>
      <xdr:colOff>561975</xdr:colOff>
      <xdr:row>98</xdr:row>
      <xdr:rowOff>156299</xdr:rowOff>
    </xdr:to>
    <xdr:sp macro="" textlink="">
      <xdr:nvSpPr>
        <xdr:cNvPr id="475" name="円/楕円 474"/>
        <xdr:cNvSpPr/>
      </xdr:nvSpPr>
      <xdr:spPr>
        <a:xfrm>
          <a:off x="8699500" y="168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147426</xdr:rowOff>
    </xdr:from>
    <xdr:ext cx="469744" cy="259045"/>
    <xdr:sp macro="" textlink="">
      <xdr:nvSpPr>
        <xdr:cNvPr id="476" name="テキスト ボックス 475"/>
        <xdr:cNvSpPr txBox="1"/>
      </xdr:nvSpPr>
      <xdr:spPr>
        <a:xfrm>
          <a:off x="8515427" y="169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32944</xdr:rowOff>
    </xdr:from>
    <xdr:to>
      <xdr:col>23</xdr:col>
      <xdr:colOff>517525</xdr:colOff>
      <xdr:row>39</xdr:row>
      <xdr:rowOff>34468</xdr:rowOff>
    </xdr:to>
    <xdr:cxnSp macro="">
      <xdr:nvCxnSpPr>
        <xdr:cNvPr id="505" name="直線コネクタ 504"/>
        <xdr:cNvCxnSpPr/>
      </xdr:nvCxnSpPr>
      <xdr:spPr>
        <a:xfrm flipV="1">
          <a:off x="15481300" y="67194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34468</xdr:rowOff>
    </xdr:from>
    <xdr:to>
      <xdr:col>22</xdr:col>
      <xdr:colOff>365125</xdr:colOff>
      <xdr:row>39</xdr:row>
      <xdr:rowOff>44450</xdr:rowOff>
    </xdr:to>
    <xdr:cxnSp macro="">
      <xdr:nvCxnSpPr>
        <xdr:cNvPr id="508" name="直線コネクタ 507"/>
        <xdr:cNvCxnSpPr/>
      </xdr:nvCxnSpPr>
      <xdr:spPr>
        <a:xfrm flipV="1">
          <a:off x="14592300" y="6721018"/>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153594</xdr:rowOff>
    </xdr:from>
    <xdr:to>
      <xdr:col>23</xdr:col>
      <xdr:colOff>568325</xdr:colOff>
      <xdr:row>39</xdr:row>
      <xdr:rowOff>83744</xdr:rowOff>
    </xdr:to>
    <xdr:sp macro="" textlink="">
      <xdr:nvSpPr>
        <xdr:cNvPr id="524" name="円/楕円 523"/>
        <xdr:cNvSpPr/>
      </xdr:nvSpPr>
      <xdr:spPr>
        <a:xfrm>
          <a:off x="162687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68521</xdr:rowOff>
    </xdr:from>
    <xdr:ext cx="378565" cy="259045"/>
    <xdr:sp macro="" textlink="">
      <xdr:nvSpPr>
        <xdr:cNvPr id="525" name="災害復旧事業費該当値テキスト"/>
        <xdr:cNvSpPr txBox="1"/>
      </xdr:nvSpPr>
      <xdr:spPr>
        <a:xfrm>
          <a:off x="16370300" y="65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155118</xdr:rowOff>
    </xdr:from>
    <xdr:to>
      <xdr:col>22</xdr:col>
      <xdr:colOff>415925</xdr:colOff>
      <xdr:row>39</xdr:row>
      <xdr:rowOff>85268</xdr:rowOff>
    </xdr:to>
    <xdr:sp macro="" textlink="">
      <xdr:nvSpPr>
        <xdr:cNvPr id="526" name="円/楕円 525"/>
        <xdr:cNvSpPr/>
      </xdr:nvSpPr>
      <xdr:spPr>
        <a:xfrm>
          <a:off x="154305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76395</xdr:rowOff>
    </xdr:from>
    <xdr:ext cx="378565" cy="259045"/>
    <xdr:sp macro="" textlink="">
      <xdr:nvSpPr>
        <xdr:cNvPr id="527" name="テキスト ボックス 526"/>
        <xdr:cNvSpPr txBox="1"/>
      </xdr:nvSpPr>
      <xdr:spPr>
        <a:xfrm>
          <a:off x="15292017" y="676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80966</xdr:rowOff>
    </xdr:from>
    <xdr:to>
      <xdr:col>23</xdr:col>
      <xdr:colOff>517525</xdr:colOff>
      <xdr:row>77</xdr:row>
      <xdr:rowOff>111125</xdr:rowOff>
    </xdr:to>
    <xdr:cxnSp macro="">
      <xdr:nvCxnSpPr>
        <xdr:cNvPr id="613" name="直線コネクタ 612"/>
        <xdr:cNvCxnSpPr/>
      </xdr:nvCxnSpPr>
      <xdr:spPr>
        <a:xfrm>
          <a:off x="15481300" y="13282616"/>
          <a:ext cx="8382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69503</xdr:rowOff>
    </xdr:from>
    <xdr:to>
      <xdr:col>22</xdr:col>
      <xdr:colOff>365125</xdr:colOff>
      <xdr:row>77</xdr:row>
      <xdr:rowOff>80966</xdr:rowOff>
    </xdr:to>
    <xdr:cxnSp macro="">
      <xdr:nvCxnSpPr>
        <xdr:cNvPr id="616" name="直線コネクタ 615"/>
        <xdr:cNvCxnSpPr/>
      </xdr:nvCxnSpPr>
      <xdr:spPr>
        <a:xfrm>
          <a:off x="14592300" y="13271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51722</xdr:rowOff>
    </xdr:from>
    <xdr:to>
      <xdr:col>21</xdr:col>
      <xdr:colOff>161925</xdr:colOff>
      <xdr:row>77</xdr:row>
      <xdr:rowOff>69503</xdr:rowOff>
    </xdr:to>
    <xdr:cxnSp macro="">
      <xdr:nvCxnSpPr>
        <xdr:cNvPr id="619" name="直線コネクタ 618"/>
        <xdr:cNvCxnSpPr/>
      </xdr:nvCxnSpPr>
      <xdr:spPr>
        <a:xfrm>
          <a:off x="13703300" y="1325337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170300</xdr:rowOff>
    </xdr:from>
    <xdr:to>
      <xdr:col>19</xdr:col>
      <xdr:colOff>644525</xdr:colOff>
      <xdr:row>77</xdr:row>
      <xdr:rowOff>51722</xdr:rowOff>
    </xdr:to>
    <xdr:cxnSp macro="">
      <xdr:nvCxnSpPr>
        <xdr:cNvPr id="622" name="直線コネクタ 621"/>
        <xdr:cNvCxnSpPr/>
      </xdr:nvCxnSpPr>
      <xdr:spPr>
        <a:xfrm>
          <a:off x="12814300" y="13200500"/>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60325</xdr:rowOff>
    </xdr:from>
    <xdr:to>
      <xdr:col>23</xdr:col>
      <xdr:colOff>568325</xdr:colOff>
      <xdr:row>77</xdr:row>
      <xdr:rowOff>161925</xdr:rowOff>
    </xdr:to>
    <xdr:sp macro="" textlink="">
      <xdr:nvSpPr>
        <xdr:cNvPr id="632" name="円/楕円 631"/>
        <xdr:cNvSpPr/>
      </xdr:nvSpPr>
      <xdr:spPr>
        <a:xfrm>
          <a:off x="162687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38752</xdr:rowOff>
    </xdr:from>
    <xdr:ext cx="534377" cy="259045"/>
    <xdr:sp macro="" textlink="">
      <xdr:nvSpPr>
        <xdr:cNvPr id="633" name="公債費該当値テキスト"/>
        <xdr:cNvSpPr txBox="1"/>
      </xdr:nvSpPr>
      <xdr:spPr>
        <a:xfrm>
          <a:off x="16370300"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30166</xdr:rowOff>
    </xdr:from>
    <xdr:to>
      <xdr:col>22</xdr:col>
      <xdr:colOff>415925</xdr:colOff>
      <xdr:row>77</xdr:row>
      <xdr:rowOff>131766</xdr:rowOff>
    </xdr:to>
    <xdr:sp macro="" textlink="">
      <xdr:nvSpPr>
        <xdr:cNvPr id="634" name="円/楕円 633"/>
        <xdr:cNvSpPr/>
      </xdr:nvSpPr>
      <xdr:spPr>
        <a:xfrm>
          <a:off x="15430500" y="132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122893</xdr:rowOff>
    </xdr:from>
    <xdr:ext cx="534377" cy="259045"/>
    <xdr:sp macro="" textlink="">
      <xdr:nvSpPr>
        <xdr:cNvPr id="635" name="テキスト ボックス 634"/>
        <xdr:cNvSpPr txBox="1"/>
      </xdr:nvSpPr>
      <xdr:spPr>
        <a:xfrm>
          <a:off x="15214111" y="133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18703</xdr:rowOff>
    </xdr:from>
    <xdr:to>
      <xdr:col>21</xdr:col>
      <xdr:colOff>212725</xdr:colOff>
      <xdr:row>77</xdr:row>
      <xdr:rowOff>120303</xdr:rowOff>
    </xdr:to>
    <xdr:sp macro="" textlink="">
      <xdr:nvSpPr>
        <xdr:cNvPr id="636" name="円/楕円 635"/>
        <xdr:cNvSpPr/>
      </xdr:nvSpPr>
      <xdr:spPr>
        <a:xfrm>
          <a:off x="14541500" y="132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111430</xdr:rowOff>
    </xdr:from>
    <xdr:ext cx="534377" cy="259045"/>
    <xdr:sp macro="" textlink="">
      <xdr:nvSpPr>
        <xdr:cNvPr id="637" name="テキスト ボックス 636"/>
        <xdr:cNvSpPr txBox="1"/>
      </xdr:nvSpPr>
      <xdr:spPr>
        <a:xfrm>
          <a:off x="14325111" y="133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922</xdr:rowOff>
    </xdr:from>
    <xdr:to>
      <xdr:col>20</xdr:col>
      <xdr:colOff>9525</xdr:colOff>
      <xdr:row>77</xdr:row>
      <xdr:rowOff>102522</xdr:rowOff>
    </xdr:to>
    <xdr:sp macro="" textlink="">
      <xdr:nvSpPr>
        <xdr:cNvPr id="638" name="円/楕円 637"/>
        <xdr:cNvSpPr/>
      </xdr:nvSpPr>
      <xdr:spPr>
        <a:xfrm>
          <a:off x="13652500" y="132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93649</xdr:rowOff>
    </xdr:from>
    <xdr:ext cx="534377" cy="259045"/>
    <xdr:sp macro="" textlink="">
      <xdr:nvSpPr>
        <xdr:cNvPr id="639" name="テキスト ボックス 638"/>
        <xdr:cNvSpPr txBox="1"/>
      </xdr:nvSpPr>
      <xdr:spPr>
        <a:xfrm>
          <a:off x="13436111" y="132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119500</xdr:rowOff>
    </xdr:from>
    <xdr:to>
      <xdr:col>18</xdr:col>
      <xdr:colOff>492125</xdr:colOff>
      <xdr:row>77</xdr:row>
      <xdr:rowOff>49650</xdr:rowOff>
    </xdr:to>
    <xdr:sp macro="" textlink="">
      <xdr:nvSpPr>
        <xdr:cNvPr id="640" name="円/楕円 639"/>
        <xdr:cNvSpPr/>
      </xdr:nvSpPr>
      <xdr:spPr>
        <a:xfrm>
          <a:off x="12763500" y="131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40777</xdr:rowOff>
    </xdr:from>
    <xdr:ext cx="534377" cy="259045"/>
    <xdr:sp macro="" textlink="">
      <xdr:nvSpPr>
        <xdr:cNvPr id="641" name="テキスト ボックス 640"/>
        <xdr:cNvSpPr txBox="1"/>
      </xdr:nvSpPr>
      <xdr:spPr>
        <a:xfrm>
          <a:off x="12547111" y="13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18816</xdr:rowOff>
    </xdr:from>
    <xdr:to>
      <xdr:col>23</xdr:col>
      <xdr:colOff>517525</xdr:colOff>
      <xdr:row>97</xdr:row>
      <xdr:rowOff>132545</xdr:rowOff>
    </xdr:to>
    <xdr:cxnSp macro="">
      <xdr:nvCxnSpPr>
        <xdr:cNvPr id="668" name="直線コネクタ 667"/>
        <xdr:cNvCxnSpPr/>
      </xdr:nvCxnSpPr>
      <xdr:spPr>
        <a:xfrm flipV="1">
          <a:off x="15481300" y="16649466"/>
          <a:ext cx="8382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132545</xdr:rowOff>
    </xdr:from>
    <xdr:to>
      <xdr:col>22</xdr:col>
      <xdr:colOff>365125</xdr:colOff>
      <xdr:row>98</xdr:row>
      <xdr:rowOff>21879</xdr:rowOff>
    </xdr:to>
    <xdr:cxnSp macro="">
      <xdr:nvCxnSpPr>
        <xdr:cNvPr id="671" name="直線コネクタ 670"/>
        <xdr:cNvCxnSpPr/>
      </xdr:nvCxnSpPr>
      <xdr:spPr>
        <a:xfrm flipV="1">
          <a:off x="14592300" y="16763195"/>
          <a:ext cx="889000" cy="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21879</xdr:rowOff>
    </xdr:from>
    <xdr:to>
      <xdr:col>21</xdr:col>
      <xdr:colOff>161925</xdr:colOff>
      <xdr:row>98</xdr:row>
      <xdr:rowOff>65154</xdr:rowOff>
    </xdr:to>
    <xdr:cxnSp macro="">
      <xdr:nvCxnSpPr>
        <xdr:cNvPr id="674" name="直線コネクタ 673"/>
        <xdr:cNvCxnSpPr/>
      </xdr:nvCxnSpPr>
      <xdr:spPr>
        <a:xfrm flipV="1">
          <a:off x="13703300" y="16823979"/>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65154</xdr:rowOff>
    </xdr:from>
    <xdr:to>
      <xdr:col>19</xdr:col>
      <xdr:colOff>644525</xdr:colOff>
      <xdr:row>98</xdr:row>
      <xdr:rowOff>127195</xdr:rowOff>
    </xdr:to>
    <xdr:cxnSp macro="">
      <xdr:nvCxnSpPr>
        <xdr:cNvPr id="677" name="直線コネクタ 676"/>
        <xdr:cNvCxnSpPr/>
      </xdr:nvCxnSpPr>
      <xdr:spPr>
        <a:xfrm flipV="1">
          <a:off x="12814300" y="16867254"/>
          <a:ext cx="8890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139466</xdr:rowOff>
    </xdr:from>
    <xdr:to>
      <xdr:col>23</xdr:col>
      <xdr:colOff>568325</xdr:colOff>
      <xdr:row>97</xdr:row>
      <xdr:rowOff>69616</xdr:rowOff>
    </xdr:to>
    <xdr:sp macro="" textlink="">
      <xdr:nvSpPr>
        <xdr:cNvPr id="687" name="円/楕円 686"/>
        <xdr:cNvSpPr/>
      </xdr:nvSpPr>
      <xdr:spPr>
        <a:xfrm>
          <a:off x="16268700" y="1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117893</xdr:rowOff>
    </xdr:from>
    <xdr:ext cx="534377" cy="259045"/>
    <xdr:sp macro="" textlink="">
      <xdr:nvSpPr>
        <xdr:cNvPr id="688" name="積立金該当値テキスト"/>
        <xdr:cNvSpPr txBox="1"/>
      </xdr:nvSpPr>
      <xdr:spPr>
        <a:xfrm>
          <a:off x="16370300" y="165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81745</xdr:rowOff>
    </xdr:from>
    <xdr:to>
      <xdr:col>22</xdr:col>
      <xdr:colOff>415925</xdr:colOff>
      <xdr:row>98</xdr:row>
      <xdr:rowOff>11895</xdr:rowOff>
    </xdr:to>
    <xdr:sp macro="" textlink="">
      <xdr:nvSpPr>
        <xdr:cNvPr id="689" name="円/楕円 688"/>
        <xdr:cNvSpPr/>
      </xdr:nvSpPr>
      <xdr:spPr>
        <a:xfrm>
          <a:off x="15430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3022</xdr:rowOff>
    </xdr:from>
    <xdr:ext cx="469744" cy="259045"/>
    <xdr:sp macro="" textlink="">
      <xdr:nvSpPr>
        <xdr:cNvPr id="690" name="テキスト ボックス 689"/>
        <xdr:cNvSpPr txBox="1"/>
      </xdr:nvSpPr>
      <xdr:spPr>
        <a:xfrm>
          <a:off x="15246427" y="1680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142529</xdr:rowOff>
    </xdr:from>
    <xdr:to>
      <xdr:col>21</xdr:col>
      <xdr:colOff>212725</xdr:colOff>
      <xdr:row>98</xdr:row>
      <xdr:rowOff>72679</xdr:rowOff>
    </xdr:to>
    <xdr:sp macro="" textlink="">
      <xdr:nvSpPr>
        <xdr:cNvPr id="691" name="円/楕円 690"/>
        <xdr:cNvSpPr/>
      </xdr:nvSpPr>
      <xdr:spPr>
        <a:xfrm>
          <a:off x="14541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63806</xdr:rowOff>
    </xdr:from>
    <xdr:ext cx="469744" cy="259045"/>
    <xdr:sp macro="" textlink="">
      <xdr:nvSpPr>
        <xdr:cNvPr id="692" name="テキスト ボックス 691"/>
        <xdr:cNvSpPr txBox="1"/>
      </xdr:nvSpPr>
      <xdr:spPr>
        <a:xfrm>
          <a:off x="14357427" y="1686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14354</xdr:rowOff>
    </xdr:from>
    <xdr:to>
      <xdr:col>20</xdr:col>
      <xdr:colOff>9525</xdr:colOff>
      <xdr:row>98</xdr:row>
      <xdr:rowOff>115954</xdr:rowOff>
    </xdr:to>
    <xdr:sp macro="" textlink="">
      <xdr:nvSpPr>
        <xdr:cNvPr id="693" name="円/楕円 692"/>
        <xdr:cNvSpPr/>
      </xdr:nvSpPr>
      <xdr:spPr>
        <a:xfrm>
          <a:off x="13652500" y="168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107081</xdr:rowOff>
    </xdr:from>
    <xdr:ext cx="469744" cy="259045"/>
    <xdr:sp macro="" textlink="">
      <xdr:nvSpPr>
        <xdr:cNvPr id="694" name="テキスト ボックス 693"/>
        <xdr:cNvSpPr txBox="1"/>
      </xdr:nvSpPr>
      <xdr:spPr>
        <a:xfrm>
          <a:off x="13468427" y="1690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76395</xdr:rowOff>
    </xdr:from>
    <xdr:to>
      <xdr:col>18</xdr:col>
      <xdr:colOff>492125</xdr:colOff>
      <xdr:row>99</xdr:row>
      <xdr:rowOff>6545</xdr:rowOff>
    </xdr:to>
    <xdr:sp macro="" textlink="">
      <xdr:nvSpPr>
        <xdr:cNvPr id="695" name="円/楕円 694"/>
        <xdr:cNvSpPr/>
      </xdr:nvSpPr>
      <xdr:spPr>
        <a:xfrm>
          <a:off x="12763500" y="168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169122</xdr:rowOff>
    </xdr:from>
    <xdr:ext cx="378565" cy="259045"/>
    <xdr:sp macro="" textlink="">
      <xdr:nvSpPr>
        <xdr:cNvPr id="696" name="テキスト ボックス 695"/>
        <xdr:cNvSpPr txBox="1"/>
      </xdr:nvSpPr>
      <xdr:spPr>
        <a:xfrm>
          <a:off x="12625017" y="16971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98552</xdr:rowOff>
    </xdr:from>
    <xdr:to>
      <xdr:col>29</xdr:col>
      <xdr:colOff>517525</xdr:colOff>
      <xdr:row>39</xdr:row>
      <xdr:rowOff>98878</xdr:rowOff>
    </xdr:to>
    <xdr:cxnSp macro="">
      <xdr:nvCxnSpPr>
        <xdr:cNvPr id="733" name="直線コネクタ 732"/>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98552</xdr:rowOff>
    </xdr:from>
    <xdr:to>
      <xdr:col>28</xdr:col>
      <xdr:colOff>314325</xdr:colOff>
      <xdr:row>39</xdr:row>
      <xdr:rowOff>98878</xdr:rowOff>
    </xdr:to>
    <xdr:cxnSp macro="">
      <xdr:nvCxnSpPr>
        <xdr:cNvPr id="736" name="直線コネクタ 735"/>
        <xdr:cNvCxnSpPr/>
      </xdr:nvCxnSpPr>
      <xdr:spPr>
        <a:xfrm flipV="1">
          <a:off x="18656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47752</xdr:rowOff>
    </xdr:from>
    <xdr:to>
      <xdr:col>28</xdr:col>
      <xdr:colOff>365125</xdr:colOff>
      <xdr:row>39</xdr:row>
      <xdr:rowOff>149352</xdr:rowOff>
    </xdr:to>
    <xdr:sp macro="" textlink="">
      <xdr:nvSpPr>
        <xdr:cNvPr id="752" name="円/楕円 751"/>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140479</xdr:rowOff>
    </xdr:from>
    <xdr:ext cx="249299" cy="259045"/>
    <xdr:sp macro="" textlink="">
      <xdr:nvSpPr>
        <xdr:cNvPr id="753" name="テキスト ボックス 752"/>
        <xdr:cNvSpPr txBox="1"/>
      </xdr:nvSpPr>
      <xdr:spPr>
        <a:xfrm>
          <a:off x="19420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14405</xdr:rowOff>
    </xdr:from>
    <xdr:to>
      <xdr:col>32</xdr:col>
      <xdr:colOff>187325</xdr:colOff>
      <xdr:row>59</xdr:row>
      <xdr:rowOff>16691</xdr:rowOff>
    </xdr:to>
    <xdr:cxnSp macro="">
      <xdr:nvCxnSpPr>
        <xdr:cNvPr id="786" name="直線コネクタ 785"/>
        <xdr:cNvCxnSpPr/>
      </xdr:nvCxnSpPr>
      <xdr:spPr>
        <a:xfrm>
          <a:off x="21323300" y="1012995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14405</xdr:rowOff>
    </xdr:from>
    <xdr:to>
      <xdr:col>31</xdr:col>
      <xdr:colOff>34925</xdr:colOff>
      <xdr:row>59</xdr:row>
      <xdr:rowOff>14515</xdr:rowOff>
    </xdr:to>
    <xdr:cxnSp macro="">
      <xdr:nvCxnSpPr>
        <xdr:cNvPr id="789" name="直線コネクタ 788"/>
        <xdr:cNvCxnSpPr/>
      </xdr:nvCxnSpPr>
      <xdr:spPr>
        <a:xfrm flipV="1">
          <a:off x="20434300" y="10129955"/>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12228</xdr:rowOff>
    </xdr:from>
    <xdr:to>
      <xdr:col>29</xdr:col>
      <xdr:colOff>517525</xdr:colOff>
      <xdr:row>59</xdr:row>
      <xdr:rowOff>14515</xdr:rowOff>
    </xdr:to>
    <xdr:cxnSp macro="">
      <xdr:nvCxnSpPr>
        <xdr:cNvPr id="792" name="直線コネクタ 791"/>
        <xdr:cNvCxnSpPr/>
      </xdr:nvCxnSpPr>
      <xdr:spPr>
        <a:xfrm>
          <a:off x="19545300" y="1012777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12119</xdr:rowOff>
    </xdr:from>
    <xdr:to>
      <xdr:col>28</xdr:col>
      <xdr:colOff>314325</xdr:colOff>
      <xdr:row>59</xdr:row>
      <xdr:rowOff>12228</xdr:rowOff>
    </xdr:to>
    <xdr:cxnSp macro="">
      <xdr:nvCxnSpPr>
        <xdr:cNvPr id="795" name="直線コネクタ 794"/>
        <xdr:cNvCxnSpPr/>
      </xdr:nvCxnSpPr>
      <xdr:spPr>
        <a:xfrm>
          <a:off x="18656300" y="1012766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137341</xdr:rowOff>
    </xdr:from>
    <xdr:to>
      <xdr:col>32</xdr:col>
      <xdr:colOff>238125</xdr:colOff>
      <xdr:row>59</xdr:row>
      <xdr:rowOff>67491</xdr:rowOff>
    </xdr:to>
    <xdr:sp macro="" textlink="">
      <xdr:nvSpPr>
        <xdr:cNvPr id="805" name="円/楕円 804"/>
        <xdr:cNvSpPr/>
      </xdr:nvSpPr>
      <xdr:spPr>
        <a:xfrm>
          <a:off x="22110700" y="100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52268</xdr:rowOff>
    </xdr:from>
    <xdr:ext cx="378565" cy="259045"/>
    <xdr:sp macro="" textlink="">
      <xdr:nvSpPr>
        <xdr:cNvPr id="806" name="貸付金該当値テキスト"/>
        <xdr:cNvSpPr txBox="1"/>
      </xdr:nvSpPr>
      <xdr:spPr>
        <a:xfrm>
          <a:off x="22212300" y="999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135055</xdr:rowOff>
    </xdr:from>
    <xdr:to>
      <xdr:col>31</xdr:col>
      <xdr:colOff>85725</xdr:colOff>
      <xdr:row>59</xdr:row>
      <xdr:rowOff>65205</xdr:rowOff>
    </xdr:to>
    <xdr:sp macro="" textlink="">
      <xdr:nvSpPr>
        <xdr:cNvPr id="807" name="円/楕円 806"/>
        <xdr:cNvSpPr/>
      </xdr:nvSpPr>
      <xdr:spPr>
        <a:xfrm>
          <a:off x="21272500" y="100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56332</xdr:rowOff>
    </xdr:from>
    <xdr:ext cx="378565" cy="259045"/>
    <xdr:sp macro="" textlink="">
      <xdr:nvSpPr>
        <xdr:cNvPr id="808" name="テキスト ボックス 807"/>
        <xdr:cNvSpPr txBox="1"/>
      </xdr:nvSpPr>
      <xdr:spPr>
        <a:xfrm>
          <a:off x="21134017" y="1017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135165</xdr:rowOff>
    </xdr:from>
    <xdr:to>
      <xdr:col>29</xdr:col>
      <xdr:colOff>568325</xdr:colOff>
      <xdr:row>59</xdr:row>
      <xdr:rowOff>65315</xdr:rowOff>
    </xdr:to>
    <xdr:sp macro="" textlink="">
      <xdr:nvSpPr>
        <xdr:cNvPr id="809" name="円/楕円 808"/>
        <xdr:cNvSpPr/>
      </xdr:nvSpPr>
      <xdr:spPr>
        <a:xfrm>
          <a:off x="20383500" y="100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56442</xdr:rowOff>
    </xdr:from>
    <xdr:ext cx="378565" cy="259045"/>
    <xdr:sp macro="" textlink="">
      <xdr:nvSpPr>
        <xdr:cNvPr id="810" name="テキスト ボックス 809"/>
        <xdr:cNvSpPr txBox="1"/>
      </xdr:nvSpPr>
      <xdr:spPr>
        <a:xfrm>
          <a:off x="20245017" y="1017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132878</xdr:rowOff>
    </xdr:from>
    <xdr:to>
      <xdr:col>28</xdr:col>
      <xdr:colOff>365125</xdr:colOff>
      <xdr:row>59</xdr:row>
      <xdr:rowOff>63028</xdr:rowOff>
    </xdr:to>
    <xdr:sp macro="" textlink="">
      <xdr:nvSpPr>
        <xdr:cNvPr id="811" name="円/楕円 810"/>
        <xdr:cNvSpPr/>
      </xdr:nvSpPr>
      <xdr:spPr>
        <a:xfrm>
          <a:off x="19494500" y="100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54155</xdr:rowOff>
    </xdr:from>
    <xdr:ext cx="378565" cy="259045"/>
    <xdr:sp macro="" textlink="">
      <xdr:nvSpPr>
        <xdr:cNvPr id="812" name="テキスト ボックス 811"/>
        <xdr:cNvSpPr txBox="1"/>
      </xdr:nvSpPr>
      <xdr:spPr>
        <a:xfrm>
          <a:off x="19356017" y="1016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132769</xdr:rowOff>
    </xdr:from>
    <xdr:to>
      <xdr:col>27</xdr:col>
      <xdr:colOff>161925</xdr:colOff>
      <xdr:row>59</xdr:row>
      <xdr:rowOff>62919</xdr:rowOff>
    </xdr:to>
    <xdr:sp macro="" textlink="">
      <xdr:nvSpPr>
        <xdr:cNvPr id="813" name="円/楕円 812"/>
        <xdr:cNvSpPr/>
      </xdr:nvSpPr>
      <xdr:spPr>
        <a:xfrm>
          <a:off x="18605500" y="100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54046</xdr:rowOff>
    </xdr:from>
    <xdr:ext cx="378565" cy="259045"/>
    <xdr:sp macro="" textlink="">
      <xdr:nvSpPr>
        <xdr:cNvPr id="814" name="テキスト ボックス 813"/>
        <xdr:cNvSpPr txBox="1"/>
      </xdr:nvSpPr>
      <xdr:spPr>
        <a:xfrm>
          <a:off x="18467017" y="1016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44374</xdr:rowOff>
    </xdr:from>
    <xdr:to>
      <xdr:col>32</xdr:col>
      <xdr:colOff>187325</xdr:colOff>
      <xdr:row>78</xdr:row>
      <xdr:rowOff>51403</xdr:rowOff>
    </xdr:to>
    <xdr:cxnSp macro="">
      <xdr:nvCxnSpPr>
        <xdr:cNvPr id="844" name="直線コネクタ 843"/>
        <xdr:cNvCxnSpPr/>
      </xdr:nvCxnSpPr>
      <xdr:spPr>
        <a:xfrm>
          <a:off x="21323300" y="13417474"/>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44374</xdr:rowOff>
    </xdr:from>
    <xdr:to>
      <xdr:col>31</xdr:col>
      <xdr:colOff>34925</xdr:colOff>
      <xdr:row>78</xdr:row>
      <xdr:rowOff>76073</xdr:rowOff>
    </xdr:to>
    <xdr:cxnSp macro="">
      <xdr:nvCxnSpPr>
        <xdr:cNvPr id="847" name="直線コネクタ 846"/>
        <xdr:cNvCxnSpPr/>
      </xdr:nvCxnSpPr>
      <xdr:spPr>
        <a:xfrm flipV="1">
          <a:off x="20434300" y="1341747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71292</xdr:rowOff>
    </xdr:from>
    <xdr:to>
      <xdr:col>29</xdr:col>
      <xdr:colOff>517525</xdr:colOff>
      <xdr:row>78</xdr:row>
      <xdr:rowOff>76073</xdr:rowOff>
    </xdr:to>
    <xdr:cxnSp macro="">
      <xdr:nvCxnSpPr>
        <xdr:cNvPr id="850" name="直線コネクタ 849"/>
        <xdr:cNvCxnSpPr/>
      </xdr:nvCxnSpPr>
      <xdr:spPr>
        <a:xfrm>
          <a:off x="19545300" y="13444392"/>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53194</xdr:rowOff>
    </xdr:from>
    <xdr:to>
      <xdr:col>28</xdr:col>
      <xdr:colOff>314325</xdr:colOff>
      <xdr:row>78</xdr:row>
      <xdr:rowOff>71292</xdr:rowOff>
    </xdr:to>
    <xdr:cxnSp macro="">
      <xdr:nvCxnSpPr>
        <xdr:cNvPr id="853" name="直線コネクタ 852"/>
        <xdr:cNvCxnSpPr/>
      </xdr:nvCxnSpPr>
      <xdr:spPr>
        <a:xfrm>
          <a:off x="18656300" y="1342629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603</xdr:rowOff>
    </xdr:from>
    <xdr:to>
      <xdr:col>32</xdr:col>
      <xdr:colOff>238125</xdr:colOff>
      <xdr:row>78</xdr:row>
      <xdr:rowOff>102203</xdr:rowOff>
    </xdr:to>
    <xdr:sp macro="" textlink="">
      <xdr:nvSpPr>
        <xdr:cNvPr id="863" name="円/楕円 862"/>
        <xdr:cNvSpPr/>
      </xdr:nvSpPr>
      <xdr:spPr>
        <a:xfrm>
          <a:off x="221107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86980</xdr:rowOff>
    </xdr:from>
    <xdr:ext cx="534377" cy="259045"/>
    <xdr:sp macro="" textlink="">
      <xdr:nvSpPr>
        <xdr:cNvPr id="864" name="繰出金該当値テキスト"/>
        <xdr:cNvSpPr txBox="1"/>
      </xdr:nvSpPr>
      <xdr:spPr>
        <a:xfrm>
          <a:off x="22212300" y="132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165024</xdr:rowOff>
    </xdr:from>
    <xdr:to>
      <xdr:col>31</xdr:col>
      <xdr:colOff>85725</xdr:colOff>
      <xdr:row>78</xdr:row>
      <xdr:rowOff>95174</xdr:rowOff>
    </xdr:to>
    <xdr:sp macro="" textlink="">
      <xdr:nvSpPr>
        <xdr:cNvPr id="865" name="円/楕円 864"/>
        <xdr:cNvSpPr/>
      </xdr:nvSpPr>
      <xdr:spPr>
        <a:xfrm>
          <a:off x="21272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86301</xdr:rowOff>
    </xdr:from>
    <xdr:ext cx="534377" cy="259045"/>
    <xdr:sp macro="" textlink="">
      <xdr:nvSpPr>
        <xdr:cNvPr id="866" name="テキスト ボックス 865"/>
        <xdr:cNvSpPr txBox="1"/>
      </xdr:nvSpPr>
      <xdr:spPr>
        <a:xfrm>
          <a:off x="21056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25273</xdr:rowOff>
    </xdr:from>
    <xdr:to>
      <xdr:col>29</xdr:col>
      <xdr:colOff>568325</xdr:colOff>
      <xdr:row>78</xdr:row>
      <xdr:rowOff>126873</xdr:rowOff>
    </xdr:to>
    <xdr:sp macro="" textlink="">
      <xdr:nvSpPr>
        <xdr:cNvPr id="867" name="円/楕円 866"/>
        <xdr:cNvSpPr/>
      </xdr:nvSpPr>
      <xdr:spPr>
        <a:xfrm>
          <a:off x="20383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118000</xdr:rowOff>
    </xdr:from>
    <xdr:ext cx="534377" cy="259045"/>
    <xdr:sp macro="" textlink="">
      <xdr:nvSpPr>
        <xdr:cNvPr id="868" name="テキスト ボックス 867"/>
        <xdr:cNvSpPr txBox="1"/>
      </xdr:nvSpPr>
      <xdr:spPr>
        <a:xfrm>
          <a:off x="20167111" y="134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20492</xdr:rowOff>
    </xdr:from>
    <xdr:to>
      <xdr:col>28</xdr:col>
      <xdr:colOff>365125</xdr:colOff>
      <xdr:row>78</xdr:row>
      <xdr:rowOff>122092</xdr:rowOff>
    </xdr:to>
    <xdr:sp macro="" textlink="">
      <xdr:nvSpPr>
        <xdr:cNvPr id="869" name="円/楕円 868"/>
        <xdr:cNvSpPr/>
      </xdr:nvSpPr>
      <xdr:spPr>
        <a:xfrm>
          <a:off x="19494500" y="133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113219</xdr:rowOff>
    </xdr:from>
    <xdr:ext cx="534377" cy="259045"/>
    <xdr:sp macro="" textlink="">
      <xdr:nvSpPr>
        <xdr:cNvPr id="870" name="テキスト ボックス 869"/>
        <xdr:cNvSpPr txBox="1"/>
      </xdr:nvSpPr>
      <xdr:spPr>
        <a:xfrm>
          <a:off x="19278111" y="13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2394</xdr:rowOff>
    </xdr:from>
    <xdr:to>
      <xdr:col>27</xdr:col>
      <xdr:colOff>161925</xdr:colOff>
      <xdr:row>78</xdr:row>
      <xdr:rowOff>103994</xdr:rowOff>
    </xdr:to>
    <xdr:sp macro="" textlink="">
      <xdr:nvSpPr>
        <xdr:cNvPr id="871" name="円/楕円 870"/>
        <xdr:cNvSpPr/>
      </xdr:nvSpPr>
      <xdr:spPr>
        <a:xfrm>
          <a:off x="18605500" y="13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95121</xdr:rowOff>
    </xdr:from>
    <xdr:ext cx="534377" cy="259045"/>
    <xdr:sp macro="" textlink="">
      <xdr:nvSpPr>
        <xdr:cNvPr id="872" name="テキスト ボックス 871"/>
        <xdr:cNvSpPr txBox="1"/>
      </xdr:nvSpPr>
      <xdr:spPr>
        <a:xfrm>
          <a:off x="18389111" y="134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290,147</a:t>
          </a:r>
          <a:r>
            <a:rPr kumimoji="1" lang="ja-JP" altLang="en-US" sz="1300">
              <a:latin typeface="ＭＳ Ｐゴシック"/>
            </a:rPr>
            <a:t>円であり、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年度決算において類似団体を超えて支出している</a:t>
          </a:r>
          <a:r>
            <a:rPr kumimoji="1" lang="ja-JP" altLang="en-US" sz="1300">
              <a:solidFill>
                <a:schemeClr val="dk1"/>
              </a:solidFill>
              <a:effectLst/>
              <a:latin typeface="+mn-lt"/>
              <a:ea typeface="+mn-ea"/>
              <a:cs typeface="+mn-cs"/>
            </a:rPr>
            <a:t>区分</a:t>
          </a:r>
          <a:r>
            <a:rPr kumimoji="1" lang="ja-JP" altLang="ja-JP" sz="1300">
              <a:solidFill>
                <a:schemeClr val="dk1"/>
              </a:solidFill>
              <a:effectLst/>
              <a:latin typeface="+mn-lt"/>
              <a:ea typeface="+mn-ea"/>
              <a:cs typeface="+mn-cs"/>
            </a:rPr>
            <a:t>はな</a:t>
          </a:r>
          <a:r>
            <a:rPr kumimoji="1" lang="ja-JP" altLang="en-US" sz="1300">
              <a:solidFill>
                <a:schemeClr val="dk1"/>
              </a:solidFill>
              <a:effectLst/>
              <a:latin typeface="+mn-lt"/>
              <a:ea typeface="+mn-ea"/>
              <a:cs typeface="+mn-cs"/>
            </a:rPr>
            <a:t>いが、</a:t>
          </a:r>
          <a:r>
            <a:rPr kumimoji="1" lang="ja-JP" altLang="en-US" sz="1300">
              <a:latin typeface="ＭＳ Ｐゴシック"/>
            </a:rPr>
            <a:t>主な支出である扶助費は、平成</a:t>
          </a:r>
          <a:r>
            <a:rPr kumimoji="1" lang="en-US" altLang="ja-JP" sz="1300">
              <a:latin typeface="ＭＳ Ｐゴシック"/>
            </a:rPr>
            <a:t>26</a:t>
          </a:r>
          <a:r>
            <a:rPr kumimoji="1" lang="ja-JP" altLang="en-US" sz="1300">
              <a:latin typeface="ＭＳ Ｐゴシック"/>
            </a:rPr>
            <a:t>年度からの臨時福祉給付金の給付により増加傾向にある。 </a:t>
          </a:r>
          <a:endParaRPr kumimoji="1" lang="en-US" altLang="ja-JP" sz="1300">
            <a:latin typeface="ＭＳ Ｐゴシック"/>
          </a:endParaRPr>
        </a:p>
        <a:p>
          <a:r>
            <a:rPr kumimoji="1" lang="ja-JP" altLang="en-US" sz="1300">
              <a:latin typeface="ＭＳ Ｐゴシック"/>
            </a:rPr>
            <a:t>人件費は、退職者数の増により退職手当が増加となった。物件費は、一部の経常的な予算額を前年度と同額とし抑制を図っていることから、前年度と同水準となっている。</a:t>
          </a:r>
          <a:endParaRPr kumimoji="1" lang="en-US" altLang="ja-JP" sz="1300">
            <a:latin typeface="ＭＳ Ｐゴシック"/>
          </a:endParaRPr>
        </a:p>
        <a:p>
          <a:r>
            <a:rPr kumimoji="1" lang="ja-JP" altLang="en-US" sz="1300">
              <a:latin typeface="ＭＳ Ｐゴシック"/>
            </a:rPr>
            <a:t>扶助費は、主に臨時福祉給付金の給付により増加。</a:t>
          </a:r>
          <a:r>
            <a:rPr kumimoji="1" lang="ja-JP" altLang="en-US" sz="1300" b="0" u="none">
              <a:solidFill>
                <a:sysClr val="windowText" lastClr="000000"/>
              </a:solidFill>
              <a:latin typeface="ＭＳ Ｐゴシック"/>
            </a:rPr>
            <a:t>補助費等は、一部事務組合や広域連合への負担金増加による影響が大きい。公債費は、地方債残高を増やさない財政運営に努めているため減少している。 </a:t>
          </a:r>
          <a:endParaRPr kumimoji="1" lang="en-US" altLang="ja-JP" sz="1300" b="0" u="none">
            <a:solidFill>
              <a:sysClr val="windowText" lastClr="000000"/>
            </a:solidFill>
            <a:latin typeface="ＭＳ Ｐゴシック"/>
          </a:endParaRPr>
        </a:p>
        <a:p>
          <a:r>
            <a:rPr kumimoji="1" lang="ja-JP" altLang="en-US" sz="1300" b="0" u="none">
              <a:solidFill>
                <a:sysClr val="windowText" lastClr="000000"/>
              </a:solidFill>
              <a:latin typeface="ＭＳ Ｐゴシック"/>
            </a:rPr>
            <a:t>積立金は、</a:t>
          </a:r>
          <a:r>
            <a:rPr kumimoji="1" lang="ja-JP" altLang="en-US" sz="1300" b="0" u="none">
              <a:solidFill>
                <a:sysClr val="windowText" lastClr="000000"/>
              </a:solidFill>
              <a:effectLst/>
              <a:latin typeface="+mn-lt"/>
              <a:ea typeface="+mn-ea"/>
              <a:cs typeface="+mn-cs"/>
            </a:rPr>
            <a:t>平成</a:t>
          </a:r>
          <a:r>
            <a:rPr kumimoji="1" lang="en-US" altLang="ja-JP" sz="1300" b="0" u="none">
              <a:solidFill>
                <a:sysClr val="windowText" lastClr="000000"/>
              </a:solidFill>
              <a:effectLst/>
              <a:latin typeface="+mn-lt"/>
              <a:ea typeface="+mn-ea"/>
              <a:cs typeface="+mn-cs"/>
            </a:rPr>
            <a:t>27</a:t>
          </a:r>
          <a:r>
            <a:rPr kumimoji="1" lang="ja-JP" altLang="en-US" sz="1300" b="0" u="none">
              <a:solidFill>
                <a:sysClr val="windowText" lastClr="000000"/>
              </a:solidFill>
              <a:effectLst/>
              <a:latin typeface="+mn-lt"/>
              <a:ea typeface="+mn-ea"/>
              <a:cs typeface="+mn-cs"/>
            </a:rPr>
            <a:t>年度</a:t>
          </a:r>
          <a:r>
            <a:rPr kumimoji="1" lang="ja-JP" altLang="ja-JP" sz="1300" b="0" u="none">
              <a:solidFill>
                <a:sysClr val="windowText" lastClr="000000"/>
              </a:solidFill>
              <a:effectLst/>
              <a:latin typeface="+mn-lt"/>
              <a:ea typeface="+mn-ea"/>
              <a:cs typeface="+mn-cs"/>
            </a:rPr>
            <a:t> </a:t>
          </a:r>
          <a:r>
            <a:rPr kumimoji="1" lang="ja-JP" altLang="en-US" sz="1300" b="0" u="none">
              <a:solidFill>
                <a:sysClr val="windowText" lastClr="000000"/>
              </a:solidFill>
              <a:effectLst/>
              <a:latin typeface="+mn-lt"/>
              <a:ea typeface="+mn-ea"/>
              <a:cs typeface="+mn-cs"/>
            </a:rPr>
            <a:t>よりふるさと納税の返礼事業を開始し、年度内の寄附金は一時的に積立金とすることから、寄附金の額による積立金に大きな変動かあることも予測される。</a:t>
          </a:r>
          <a:r>
            <a:rPr kumimoji="1" lang="ja-JP" altLang="en-US" sz="1300" b="0" u="none">
              <a:solidFill>
                <a:sysClr val="windowText" lastClr="000000"/>
              </a:solidFill>
              <a:latin typeface="ＭＳ Ｐゴシック"/>
            </a:rPr>
            <a:t>            </a:t>
          </a:r>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年度の普通建設事業費が大きな伸びを示しているのは、当該年度に学校給食センターの建設工事をおこなったためである。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50,321
48,927
31.14
15,141,581
14,600,476
513,997
9,522,111
9,030,359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106553</xdr:rowOff>
    </xdr:from>
    <xdr:to>
      <xdr:col>6</xdr:col>
      <xdr:colOff>511175</xdr:colOff>
      <xdr:row>37</xdr:row>
      <xdr:rowOff>136271</xdr:rowOff>
    </xdr:to>
    <xdr:cxnSp macro="">
      <xdr:nvCxnSpPr>
        <xdr:cNvPr id="61" name="直線コネクタ 60"/>
        <xdr:cNvCxnSpPr/>
      </xdr:nvCxnSpPr>
      <xdr:spPr>
        <a:xfrm>
          <a:off x="3797300" y="645020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94742</xdr:rowOff>
    </xdr:from>
    <xdr:to>
      <xdr:col>5</xdr:col>
      <xdr:colOff>358775</xdr:colOff>
      <xdr:row>37</xdr:row>
      <xdr:rowOff>106553</xdr:rowOff>
    </xdr:to>
    <xdr:cxnSp macro="">
      <xdr:nvCxnSpPr>
        <xdr:cNvPr id="64" name="直線コネクタ 63"/>
        <xdr:cNvCxnSpPr/>
      </xdr:nvCxnSpPr>
      <xdr:spPr>
        <a:xfrm>
          <a:off x="2908300" y="64383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86741</xdr:rowOff>
    </xdr:from>
    <xdr:to>
      <xdr:col>4</xdr:col>
      <xdr:colOff>155575</xdr:colOff>
      <xdr:row>37</xdr:row>
      <xdr:rowOff>94742</xdr:rowOff>
    </xdr:to>
    <xdr:cxnSp macro="">
      <xdr:nvCxnSpPr>
        <xdr:cNvPr id="67" name="直線コネクタ 66"/>
        <xdr:cNvCxnSpPr/>
      </xdr:nvCxnSpPr>
      <xdr:spPr>
        <a:xfrm>
          <a:off x="2019300" y="64303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56261</xdr:rowOff>
    </xdr:from>
    <xdr:to>
      <xdr:col>2</xdr:col>
      <xdr:colOff>638175</xdr:colOff>
      <xdr:row>37</xdr:row>
      <xdr:rowOff>86741</xdr:rowOff>
    </xdr:to>
    <xdr:cxnSp macro="">
      <xdr:nvCxnSpPr>
        <xdr:cNvPr id="70" name="直線コネクタ 69"/>
        <xdr:cNvCxnSpPr/>
      </xdr:nvCxnSpPr>
      <xdr:spPr>
        <a:xfrm>
          <a:off x="1130300" y="639991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85471</xdr:rowOff>
    </xdr:from>
    <xdr:to>
      <xdr:col>6</xdr:col>
      <xdr:colOff>561975</xdr:colOff>
      <xdr:row>38</xdr:row>
      <xdr:rowOff>15621</xdr:rowOff>
    </xdr:to>
    <xdr:sp macro="" textlink="">
      <xdr:nvSpPr>
        <xdr:cNvPr id="80" name="円/楕円 79"/>
        <xdr:cNvSpPr/>
      </xdr:nvSpPr>
      <xdr:spPr>
        <a:xfrm>
          <a:off x="4584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398</xdr:rowOff>
    </xdr:from>
    <xdr:ext cx="469744" cy="259045"/>
    <xdr:sp macro="" textlink="">
      <xdr:nvSpPr>
        <xdr:cNvPr id="81" name="議会費該当値テキスト"/>
        <xdr:cNvSpPr txBox="1"/>
      </xdr:nvSpPr>
      <xdr:spPr>
        <a:xfrm>
          <a:off x="4686300" y="63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55753</xdr:rowOff>
    </xdr:from>
    <xdr:to>
      <xdr:col>5</xdr:col>
      <xdr:colOff>409575</xdr:colOff>
      <xdr:row>37</xdr:row>
      <xdr:rowOff>157353</xdr:rowOff>
    </xdr:to>
    <xdr:sp macro="" textlink="">
      <xdr:nvSpPr>
        <xdr:cNvPr id="82" name="円/楕円 81"/>
        <xdr:cNvSpPr/>
      </xdr:nvSpPr>
      <xdr:spPr>
        <a:xfrm>
          <a:off x="3746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148480</xdr:rowOff>
    </xdr:from>
    <xdr:ext cx="469744" cy="259045"/>
    <xdr:sp macro="" textlink="">
      <xdr:nvSpPr>
        <xdr:cNvPr id="83" name="テキスト ボックス 82"/>
        <xdr:cNvSpPr txBox="1"/>
      </xdr:nvSpPr>
      <xdr:spPr>
        <a:xfrm>
          <a:off x="3562427"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43942</xdr:rowOff>
    </xdr:from>
    <xdr:to>
      <xdr:col>4</xdr:col>
      <xdr:colOff>206375</xdr:colOff>
      <xdr:row>37</xdr:row>
      <xdr:rowOff>145542</xdr:rowOff>
    </xdr:to>
    <xdr:sp macro="" textlink="">
      <xdr:nvSpPr>
        <xdr:cNvPr id="84" name="円/楕円 83"/>
        <xdr:cNvSpPr/>
      </xdr:nvSpPr>
      <xdr:spPr>
        <a:xfrm>
          <a:off x="2857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136669</xdr:rowOff>
    </xdr:from>
    <xdr:ext cx="469744" cy="259045"/>
    <xdr:sp macro="" textlink="">
      <xdr:nvSpPr>
        <xdr:cNvPr id="85" name="テキスト ボックス 84"/>
        <xdr:cNvSpPr txBox="1"/>
      </xdr:nvSpPr>
      <xdr:spPr>
        <a:xfrm>
          <a:off x="2673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35941</xdr:rowOff>
    </xdr:from>
    <xdr:to>
      <xdr:col>3</xdr:col>
      <xdr:colOff>3175</xdr:colOff>
      <xdr:row>37</xdr:row>
      <xdr:rowOff>137541</xdr:rowOff>
    </xdr:to>
    <xdr:sp macro="" textlink="">
      <xdr:nvSpPr>
        <xdr:cNvPr id="86" name="円/楕円 85"/>
        <xdr:cNvSpPr/>
      </xdr:nvSpPr>
      <xdr:spPr>
        <a:xfrm>
          <a:off x="1968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128668</xdr:rowOff>
    </xdr:from>
    <xdr:ext cx="469744" cy="259045"/>
    <xdr:sp macro="" textlink="">
      <xdr:nvSpPr>
        <xdr:cNvPr id="87" name="テキスト ボックス 86"/>
        <xdr:cNvSpPr txBox="1"/>
      </xdr:nvSpPr>
      <xdr:spPr>
        <a:xfrm>
          <a:off x="1784427"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5461</xdr:rowOff>
    </xdr:from>
    <xdr:to>
      <xdr:col>1</xdr:col>
      <xdr:colOff>485775</xdr:colOff>
      <xdr:row>37</xdr:row>
      <xdr:rowOff>107061</xdr:rowOff>
    </xdr:to>
    <xdr:sp macro="" textlink="">
      <xdr:nvSpPr>
        <xdr:cNvPr id="88" name="円/楕円 87"/>
        <xdr:cNvSpPr/>
      </xdr:nvSpPr>
      <xdr:spPr>
        <a:xfrm>
          <a:off x="1079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98188</xdr:rowOff>
    </xdr:from>
    <xdr:ext cx="469744" cy="259045"/>
    <xdr:sp macro="" textlink="">
      <xdr:nvSpPr>
        <xdr:cNvPr id="89" name="テキスト ボックス 88"/>
        <xdr:cNvSpPr txBox="1"/>
      </xdr:nvSpPr>
      <xdr:spPr>
        <a:xfrm>
          <a:off x="895427" y="644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51864</xdr:rowOff>
    </xdr:from>
    <xdr:to>
      <xdr:col>6</xdr:col>
      <xdr:colOff>511175</xdr:colOff>
      <xdr:row>58</xdr:row>
      <xdr:rowOff>139646</xdr:rowOff>
    </xdr:to>
    <xdr:cxnSp macro="">
      <xdr:nvCxnSpPr>
        <xdr:cNvPr id="121" name="直線コネクタ 120"/>
        <xdr:cNvCxnSpPr/>
      </xdr:nvCxnSpPr>
      <xdr:spPr>
        <a:xfrm flipV="1">
          <a:off x="3797300" y="9995964"/>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139646</xdr:rowOff>
    </xdr:from>
    <xdr:to>
      <xdr:col>5</xdr:col>
      <xdr:colOff>358775</xdr:colOff>
      <xdr:row>59</xdr:row>
      <xdr:rowOff>31083</xdr:rowOff>
    </xdr:to>
    <xdr:cxnSp macro="">
      <xdr:nvCxnSpPr>
        <xdr:cNvPr id="124" name="直線コネクタ 123"/>
        <xdr:cNvCxnSpPr/>
      </xdr:nvCxnSpPr>
      <xdr:spPr>
        <a:xfrm flipV="1">
          <a:off x="2908300" y="10083746"/>
          <a:ext cx="889000" cy="6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31083</xdr:rowOff>
    </xdr:from>
    <xdr:to>
      <xdr:col>4</xdr:col>
      <xdr:colOff>155575</xdr:colOff>
      <xdr:row>59</xdr:row>
      <xdr:rowOff>48609</xdr:rowOff>
    </xdr:to>
    <xdr:cxnSp macro="">
      <xdr:nvCxnSpPr>
        <xdr:cNvPr id="127" name="直線コネクタ 126"/>
        <xdr:cNvCxnSpPr/>
      </xdr:nvCxnSpPr>
      <xdr:spPr>
        <a:xfrm flipV="1">
          <a:off x="2019300" y="1014663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48609</xdr:rowOff>
    </xdr:from>
    <xdr:to>
      <xdr:col>2</xdr:col>
      <xdr:colOff>638175</xdr:colOff>
      <xdr:row>59</xdr:row>
      <xdr:rowOff>81810</xdr:rowOff>
    </xdr:to>
    <xdr:cxnSp macro="">
      <xdr:nvCxnSpPr>
        <xdr:cNvPr id="130" name="直線コネクタ 129"/>
        <xdr:cNvCxnSpPr/>
      </xdr:nvCxnSpPr>
      <xdr:spPr>
        <a:xfrm flipV="1">
          <a:off x="1130300" y="10164159"/>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1064</xdr:rowOff>
    </xdr:from>
    <xdr:to>
      <xdr:col>6</xdr:col>
      <xdr:colOff>561975</xdr:colOff>
      <xdr:row>58</xdr:row>
      <xdr:rowOff>102664</xdr:rowOff>
    </xdr:to>
    <xdr:sp macro="" textlink="">
      <xdr:nvSpPr>
        <xdr:cNvPr id="140" name="円/楕円 139"/>
        <xdr:cNvSpPr/>
      </xdr:nvSpPr>
      <xdr:spPr>
        <a:xfrm>
          <a:off x="4584700" y="99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150941</xdr:rowOff>
    </xdr:from>
    <xdr:ext cx="534377" cy="259045"/>
    <xdr:sp macro="" textlink="">
      <xdr:nvSpPr>
        <xdr:cNvPr id="141" name="総務費該当値テキスト"/>
        <xdr:cNvSpPr txBox="1"/>
      </xdr:nvSpPr>
      <xdr:spPr>
        <a:xfrm>
          <a:off x="4686300" y="99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88846</xdr:rowOff>
    </xdr:from>
    <xdr:to>
      <xdr:col>5</xdr:col>
      <xdr:colOff>409575</xdr:colOff>
      <xdr:row>59</xdr:row>
      <xdr:rowOff>18996</xdr:rowOff>
    </xdr:to>
    <xdr:sp macro="" textlink="">
      <xdr:nvSpPr>
        <xdr:cNvPr id="142" name="円/楕円 141"/>
        <xdr:cNvSpPr/>
      </xdr:nvSpPr>
      <xdr:spPr>
        <a:xfrm>
          <a:off x="3746500" y="100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10123</xdr:rowOff>
    </xdr:from>
    <xdr:ext cx="534377" cy="259045"/>
    <xdr:sp macro="" textlink="">
      <xdr:nvSpPr>
        <xdr:cNvPr id="143" name="テキスト ボックス 142"/>
        <xdr:cNvSpPr txBox="1"/>
      </xdr:nvSpPr>
      <xdr:spPr>
        <a:xfrm>
          <a:off x="3530111" y="101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151733</xdr:rowOff>
    </xdr:from>
    <xdr:to>
      <xdr:col>4</xdr:col>
      <xdr:colOff>206375</xdr:colOff>
      <xdr:row>59</xdr:row>
      <xdr:rowOff>81883</xdr:rowOff>
    </xdr:to>
    <xdr:sp macro="" textlink="">
      <xdr:nvSpPr>
        <xdr:cNvPr id="144" name="円/楕円 143"/>
        <xdr:cNvSpPr/>
      </xdr:nvSpPr>
      <xdr:spPr>
        <a:xfrm>
          <a:off x="2857500" y="100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73010</xdr:rowOff>
    </xdr:from>
    <xdr:ext cx="534377" cy="259045"/>
    <xdr:sp macro="" textlink="">
      <xdr:nvSpPr>
        <xdr:cNvPr id="145" name="テキスト ボックス 144"/>
        <xdr:cNvSpPr txBox="1"/>
      </xdr:nvSpPr>
      <xdr:spPr>
        <a:xfrm>
          <a:off x="2641111" y="101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169259</xdr:rowOff>
    </xdr:from>
    <xdr:to>
      <xdr:col>3</xdr:col>
      <xdr:colOff>3175</xdr:colOff>
      <xdr:row>59</xdr:row>
      <xdr:rowOff>99409</xdr:rowOff>
    </xdr:to>
    <xdr:sp macro="" textlink="">
      <xdr:nvSpPr>
        <xdr:cNvPr id="146" name="円/楕円 145"/>
        <xdr:cNvSpPr/>
      </xdr:nvSpPr>
      <xdr:spPr>
        <a:xfrm>
          <a:off x="1968500" y="101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90536</xdr:rowOff>
    </xdr:from>
    <xdr:ext cx="534377" cy="259045"/>
    <xdr:sp macro="" textlink="">
      <xdr:nvSpPr>
        <xdr:cNvPr id="147" name="テキスト ボックス 146"/>
        <xdr:cNvSpPr txBox="1"/>
      </xdr:nvSpPr>
      <xdr:spPr>
        <a:xfrm>
          <a:off x="1752111" y="102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31010</xdr:rowOff>
    </xdr:from>
    <xdr:to>
      <xdr:col>1</xdr:col>
      <xdr:colOff>485775</xdr:colOff>
      <xdr:row>59</xdr:row>
      <xdr:rowOff>132610</xdr:rowOff>
    </xdr:to>
    <xdr:sp macro="" textlink="">
      <xdr:nvSpPr>
        <xdr:cNvPr id="148" name="円/楕円 147"/>
        <xdr:cNvSpPr/>
      </xdr:nvSpPr>
      <xdr:spPr>
        <a:xfrm>
          <a:off x="1079500" y="101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123737</xdr:rowOff>
    </xdr:from>
    <xdr:ext cx="534377" cy="259045"/>
    <xdr:sp macro="" textlink="">
      <xdr:nvSpPr>
        <xdr:cNvPr id="149" name="テキスト ボックス 148"/>
        <xdr:cNvSpPr txBox="1"/>
      </xdr:nvSpPr>
      <xdr:spPr>
        <a:xfrm>
          <a:off x="863111" y="102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71177</xdr:rowOff>
    </xdr:from>
    <xdr:to>
      <xdr:col>6</xdr:col>
      <xdr:colOff>511175</xdr:colOff>
      <xdr:row>78</xdr:row>
      <xdr:rowOff>84141</xdr:rowOff>
    </xdr:to>
    <xdr:cxnSp macro="">
      <xdr:nvCxnSpPr>
        <xdr:cNvPr id="178" name="直線コネクタ 177"/>
        <xdr:cNvCxnSpPr/>
      </xdr:nvCxnSpPr>
      <xdr:spPr>
        <a:xfrm flipV="1">
          <a:off x="3797300" y="13444277"/>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82609</xdr:rowOff>
    </xdr:from>
    <xdr:to>
      <xdr:col>5</xdr:col>
      <xdr:colOff>358775</xdr:colOff>
      <xdr:row>78</xdr:row>
      <xdr:rowOff>84141</xdr:rowOff>
    </xdr:to>
    <xdr:cxnSp macro="">
      <xdr:nvCxnSpPr>
        <xdr:cNvPr id="181" name="直線コネクタ 180"/>
        <xdr:cNvCxnSpPr/>
      </xdr:nvCxnSpPr>
      <xdr:spPr>
        <a:xfrm>
          <a:off x="2908300" y="1345570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82609</xdr:rowOff>
    </xdr:from>
    <xdr:to>
      <xdr:col>4</xdr:col>
      <xdr:colOff>155575</xdr:colOff>
      <xdr:row>78</xdr:row>
      <xdr:rowOff>91286</xdr:rowOff>
    </xdr:to>
    <xdr:cxnSp macro="">
      <xdr:nvCxnSpPr>
        <xdr:cNvPr id="184" name="直線コネクタ 183"/>
        <xdr:cNvCxnSpPr/>
      </xdr:nvCxnSpPr>
      <xdr:spPr>
        <a:xfrm flipV="1">
          <a:off x="2019300" y="13455709"/>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91286</xdr:rowOff>
    </xdr:from>
    <xdr:to>
      <xdr:col>2</xdr:col>
      <xdr:colOff>638175</xdr:colOff>
      <xdr:row>78</xdr:row>
      <xdr:rowOff>94075</xdr:rowOff>
    </xdr:to>
    <xdr:cxnSp macro="">
      <xdr:nvCxnSpPr>
        <xdr:cNvPr id="187" name="直線コネクタ 186"/>
        <xdr:cNvCxnSpPr/>
      </xdr:nvCxnSpPr>
      <xdr:spPr>
        <a:xfrm flipV="1">
          <a:off x="1130300" y="1346438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20377</xdr:rowOff>
    </xdr:from>
    <xdr:to>
      <xdr:col>6</xdr:col>
      <xdr:colOff>561975</xdr:colOff>
      <xdr:row>78</xdr:row>
      <xdr:rowOff>121977</xdr:rowOff>
    </xdr:to>
    <xdr:sp macro="" textlink="">
      <xdr:nvSpPr>
        <xdr:cNvPr id="197" name="円/楕円 196"/>
        <xdr:cNvSpPr/>
      </xdr:nvSpPr>
      <xdr:spPr>
        <a:xfrm>
          <a:off x="4584700" y="133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33341</xdr:rowOff>
    </xdr:from>
    <xdr:to>
      <xdr:col>5</xdr:col>
      <xdr:colOff>409575</xdr:colOff>
      <xdr:row>78</xdr:row>
      <xdr:rowOff>134941</xdr:rowOff>
    </xdr:to>
    <xdr:sp macro="" textlink="">
      <xdr:nvSpPr>
        <xdr:cNvPr id="199" name="円/楕円 198"/>
        <xdr:cNvSpPr/>
      </xdr:nvSpPr>
      <xdr:spPr>
        <a:xfrm>
          <a:off x="3746500" y="134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126068</xdr:rowOff>
    </xdr:from>
    <xdr:ext cx="599010" cy="259045"/>
    <xdr:sp macro="" textlink="">
      <xdr:nvSpPr>
        <xdr:cNvPr id="200" name="テキスト ボックス 199"/>
        <xdr:cNvSpPr txBox="1"/>
      </xdr:nvSpPr>
      <xdr:spPr>
        <a:xfrm>
          <a:off x="3497794" y="134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31809</xdr:rowOff>
    </xdr:from>
    <xdr:to>
      <xdr:col>4</xdr:col>
      <xdr:colOff>206375</xdr:colOff>
      <xdr:row>78</xdr:row>
      <xdr:rowOff>133409</xdr:rowOff>
    </xdr:to>
    <xdr:sp macro="" textlink="">
      <xdr:nvSpPr>
        <xdr:cNvPr id="201" name="円/楕円 200"/>
        <xdr:cNvSpPr/>
      </xdr:nvSpPr>
      <xdr:spPr>
        <a:xfrm>
          <a:off x="2857500" y="134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124536</xdr:rowOff>
    </xdr:from>
    <xdr:ext cx="599010" cy="259045"/>
    <xdr:sp macro="" textlink="">
      <xdr:nvSpPr>
        <xdr:cNvPr id="202" name="テキスト ボックス 201"/>
        <xdr:cNvSpPr txBox="1"/>
      </xdr:nvSpPr>
      <xdr:spPr>
        <a:xfrm>
          <a:off x="2608794" y="134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40486</xdr:rowOff>
    </xdr:from>
    <xdr:to>
      <xdr:col>3</xdr:col>
      <xdr:colOff>3175</xdr:colOff>
      <xdr:row>78</xdr:row>
      <xdr:rowOff>142086</xdr:rowOff>
    </xdr:to>
    <xdr:sp macro="" textlink="">
      <xdr:nvSpPr>
        <xdr:cNvPr id="203" name="円/楕円 202"/>
        <xdr:cNvSpPr/>
      </xdr:nvSpPr>
      <xdr:spPr>
        <a:xfrm>
          <a:off x="1968500" y="134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133213</xdr:rowOff>
    </xdr:from>
    <xdr:ext cx="534377" cy="259045"/>
    <xdr:sp macro="" textlink="">
      <xdr:nvSpPr>
        <xdr:cNvPr id="204" name="テキスト ボックス 203"/>
        <xdr:cNvSpPr txBox="1"/>
      </xdr:nvSpPr>
      <xdr:spPr>
        <a:xfrm>
          <a:off x="1752111" y="135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43275</xdr:rowOff>
    </xdr:from>
    <xdr:to>
      <xdr:col>1</xdr:col>
      <xdr:colOff>485775</xdr:colOff>
      <xdr:row>78</xdr:row>
      <xdr:rowOff>144875</xdr:rowOff>
    </xdr:to>
    <xdr:sp macro="" textlink="">
      <xdr:nvSpPr>
        <xdr:cNvPr id="205" name="円/楕円 204"/>
        <xdr:cNvSpPr/>
      </xdr:nvSpPr>
      <xdr:spPr>
        <a:xfrm>
          <a:off x="1079500" y="13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136002</xdr:rowOff>
    </xdr:from>
    <xdr:ext cx="534377" cy="259045"/>
    <xdr:sp macro="" textlink="">
      <xdr:nvSpPr>
        <xdr:cNvPr id="206" name="テキスト ボックス 205"/>
        <xdr:cNvSpPr txBox="1"/>
      </xdr:nvSpPr>
      <xdr:spPr>
        <a:xfrm>
          <a:off x="863111" y="135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48985</xdr:rowOff>
    </xdr:from>
    <xdr:to>
      <xdr:col>6</xdr:col>
      <xdr:colOff>511175</xdr:colOff>
      <xdr:row>99</xdr:row>
      <xdr:rowOff>59747</xdr:rowOff>
    </xdr:to>
    <xdr:cxnSp macro="">
      <xdr:nvCxnSpPr>
        <xdr:cNvPr id="236" name="直線コネクタ 235"/>
        <xdr:cNvCxnSpPr/>
      </xdr:nvCxnSpPr>
      <xdr:spPr>
        <a:xfrm flipV="1">
          <a:off x="3797300" y="17022535"/>
          <a:ext cx="8382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59747</xdr:rowOff>
    </xdr:from>
    <xdr:to>
      <xdr:col>5</xdr:col>
      <xdr:colOff>358775</xdr:colOff>
      <xdr:row>99</xdr:row>
      <xdr:rowOff>62567</xdr:rowOff>
    </xdr:to>
    <xdr:cxnSp macro="">
      <xdr:nvCxnSpPr>
        <xdr:cNvPr id="239" name="直線コネクタ 238"/>
        <xdr:cNvCxnSpPr/>
      </xdr:nvCxnSpPr>
      <xdr:spPr>
        <a:xfrm flipV="1">
          <a:off x="2908300" y="1703329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62567</xdr:rowOff>
    </xdr:from>
    <xdr:to>
      <xdr:col>4</xdr:col>
      <xdr:colOff>155575</xdr:colOff>
      <xdr:row>99</xdr:row>
      <xdr:rowOff>82626</xdr:rowOff>
    </xdr:to>
    <xdr:cxnSp macro="">
      <xdr:nvCxnSpPr>
        <xdr:cNvPr id="242" name="直線コネクタ 241"/>
        <xdr:cNvCxnSpPr/>
      </xdr:nvCxnSpPr>
      <xdr:spPr>
        <a:xfrm flipV="1">
          <a:off x="2019300" y="1703611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46679</xdr:rowOff>
    </xdr:from>
    <xdr:to>
      <xdr:col>2</xdr:col>
      <xdr:colOff>638175</xdr:colOff>
      <xdr:row>99</xdr:row>
      <xdr:rowOff>82626</xdr:rowOff>
    </xdr:to>
    <xdr:cxnSp macro="">
      <xdr:nvCxnSpPr>
        <xdr:cNvPr id="245" name="直線コネクタ 244"/>
        <xdr:cNvCxnSpPr/>
      </xdr:nvCxnSpPr>
      <xdr:spPr>
        <a:xfrm>
          <a:off x="1130300" y="17020229"/>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169635</xdr:rowOff>
    </xdr:from>
    <xdr:to>
      <xdr:col>6</xdr:col>
      <xdr:colOff>561975</xdr:colOff>
      <xdr:row>99</xdr:row>
      <xdr:rowOff>99785</xdr:rowOff>
    </xdr:to>
    <xdr:sp macro="" textlink="">
      <xdr:nvSpPr>
        <xdr:cNvPr id="255" name="円/楕円 254"/>
        <xdr:cNvSpPr/>
      </xdr:nvSpPr>
      <xdr:spPr>
        <a:xfrm>
          <a:off x="45847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84562</xdr:rowOff>
    </xdr:from>
    <xdr:ext cx="534377" cy="259045"/>
    <xdr:sp macro="" textlink="">
      <xdr:nvSpPr>
        <xdr:cNvPr id="256" name="衛生費該当値テキスト"/>
        <xdr:cNvSpPr txBox="1"/>
      </xdr:nvSpPr>
      <xdr:spPr>
        <a:xfrm>
          <a:off x="4686300" y="168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8947</xdr:rowOff>
    </xdr:from>
    <xdr:to>
      <xdr:col>5</xdr:col>
      <xdr:colOff>409575</xdr:colOff>
      <xdr:row>99</xdr:row>
      <xdr:rowOff>110547</xdr:rowOff>
    </xdr:to>
    <xdr:sp macro="" textlink="">
      <xdr:nvSpPr>
        <xdr:cNvPr id="257" name="円/楕円 256"/>
        <xdr:cNvSpPr/>
      </xdr:nvSpPr>
      <xdr:spPr>
        <a:xfrm>
          <a:off x="3746500" y="169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101674</xdr:rowOff>
    </xdr:from>
    <xdr:ext cx="534377" cy="259045"/>
    <xdr:sp macro="" textlink="">
      <xdr:nvSpPr>
        <xdr:cNvPr id="258" name="テキスト ボックス 257"/>
        <xdr:cNvSpPr txBox="1"/>
      </xdr:nvSpPr>
      <xdr:spPr>
        <a:xfrm>
          <a:off x="3530111" y="170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11767</xdr:rowOff>
    </xdr:from>
    <xdr:to>
      <xdr:col>4</xdr:col>
      <xdr:colOff>206375</xdr:colOff>
      <xdr:row>99</xdr:row>
      <xdr:rowOff>113367</xdr:rowOff>
    </xdr:to>
    <xdr:sp macro="" textlink="">
      <xdr:nvSpPr>
        <xdr:cNvPr id="259" name="円/楕円 258"/>
        <xdr:cNvSpPr/>
      </xdr:nvSpPr>
      <xdr:spPr>
        <a:xfrm>
          <a:off x="2857500" y="169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104494</xdr:rowOff>
    </xdr:from>
    <xdr:ext cx="534377" cy="259045"/>
    <xdr:sp macro="" textlink="">
      <xdr:nvSpPr>
        <xdr:cNvPr id="260" name="テキスト ボックス 259"/>
        <xdr:cNvSpPr txBox="1"/>
      </xdr:nvSpPr>
      <xdr:spPr>
        <a:xfrm>
          <a:off x="2641111" y="170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31826</xdr:rowOff>
    </xdr:from>
    <xdr:to>
      <xdr:col>3</xdr:col>
      <xdr:colOff>3175</xdr:colOff>
      <xdr:row>99</xdr:row>
      <xdr:rowOff>133426</xdr:rowOff>
    </xdr:to>
    <xdr:sp macro="" textlink="">
      <xdr:nvSpPr>
        <xdr:cNvPr id="261" name="円/楕円 260"/>
        <xdr:cNvSpPr/>
      </xdr:nvSpPr>
      <xdr:spPr>
        <a:xfrm>
          <a:off x="1968500" y="170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124553</xdr:rowOff>
    </xdr:from>
    <xdr:ext cx="534377" cy="259045"/>
    <xdr:sp macro="" textlink="">
      <xdr:nvSpPr>
        <xdr:cNvPr id="262" name="テキスト ボックス 261"/>
        <xdr:cNvSpPr txBox="1"/>
      </xdr:nvSpPr>
      <xdr:spPr>
        <a:xfrm>
          <a:off x="1752111" y="1709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167329</xdr:rowOff>
    </xdr:from>
    <xdr:to>
      <xdr:col>1</xdr:col>
      <xdr:colOff>485775</xdr:colOff>
      <xdr:row>99</xdr:row>
      <xdr:rowOff>97479</xdr:rowOff>
    </xdr:to>
    <xdr:sp macro="" textlink="">
      <xdr:nvSpPr>
        <xdr:cNvPr id="263" name="円/楕円 262"/>
        <xdr:cNvSpPr/>
      </xdr:nvSpPr>
      <xdr:spPr>
        <a:xfrm>
          <a:off x="1079500" y="169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88606</xdr:rowOff>
    </xdr:from>
    <xdr:ext cx="534377" cy="259045"/>
    <xdr:sp macro="" textlink="">
      <xdr:nvSpPr>
        <xdr:cNvPr id="264" name="テキスト ボックス 263"/>
        <xdr:cNvSpPr txBox="1"/>
      </xdr:nvSpPr>
      <xdr:spPr>
        <a:xfrm>
          <a:off x="863111" y="170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132270</xdr:rowOff>
    </xdr:from>
    <xdr:to>
      <xdr:col>15</xdr:col>
      <xdr:colOff>180975</xdr:colOff>
      <xdr:row>38</xdr:row>
      <xdr:rowOff>143129</xdr:rowOff>
    </xdr:to>
    <xdr:cxnSp macro="">
      <xdr:nvCxnSpPr>
        <xdr:cNvPr id="293" name="直線コネクタ 292"/>
        <xdr:cNvCxnSpPr/>
      </xdr:nvCxnSpPr>
      <xdr:spPr>
        <a:xfrm>
          <a:off x="9639300" y="6647370"/>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102171</xdr:rowOff>
    </xdr:from>
    <xdr:to>
      <xdr:col>14</xdr:col>
      <xdr:colOff>28575</xdr:colOff>
      <xdr:row>38</xdr:row>
      <xdr:rowOff>132270</xdr:rowOff>
    </xdr:to>
    <xdr:cxnSp macro="">
      <xdr:nvCxnSpPr>
        <xdr:cNvPr id="296" name="直線コネクタ 295"/>
        <xdr:cNvCxnSpPr/>
      </xdr:nvCxnSpPr>
      <xdr:spPr>
        <a:xfrm>
          <a:off x="8750300" y="661727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28257</xdr:rowOff>
    </xdr:from>
    <xdr:to>
      <xdr:col>12</xdr:col>
      <xdr:colOff>511175</xdr:colOff>
      <xdr:row>38</xdr:row>
      <xdr:rowOff>102171</xdr:rowOff>
    </xdr:to>
    <xdr:cxnSp macro="">
      <xdr:nvCxnSpPr>
        <xdr:cNvPr id="299" name="直線コネクタ 298"/>
        <xdr:cNvCxnSpPr/>
      </xdr:nvCxnSpPr>
      <xdr:spPr>
        <a:xfrm>
          <a:off x="7861300" y="6543357"/>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28257</xdr:rowOff>
    </xdr:from>
    <xdr:to>
      <xdr:col>11</xdr:col>
      <xdr:colOff>307975</xdr:colOff>
      <xdr:row>38</xdr:row>
      <xdr:rowOff>106744</xdr:rowOff>
    </xdr:to>
    <xdr:cxnSp macro="">
      <xdr:nvCxnSpPr>
        <xdr:cNvPr id="302" name="直線コネクタ 301"/>
        <xdr:cNvCxnSpPr/>
      </xdr:nvCxnSpPr>
      <xdr:spPr>
        <a:xfrm flipV="1">
          <a:off x="6972300" y="6543357"/>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92329</xdr:rowOff>
    </xdr:from>
    <xdr:to>
      <xdr:col>15</xdr:col>
      <xdr:colOff>231775</xdr:colOff>
      <xdr:row>39</xdr:row>
      <xdr:rowOff>22479</xdr:rowOff>
    </xdr:to>
    <xdr:sp macro="" textlink="">
      <xdr:nvSpPr>
        <xdr:cNvPr id="312" name="円/楕円 311"/>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7256</xdr:rowOff>
    </xdr:from>
    <xdr:ext cx="378565" cy="259045"/>
    <xdr:sp macro="" textlink="">
      <xdr:nvSpPr>
        <xdr:cNvPr id="313"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81470</xdr:rowOff>
    </xdr:from>
    <xdr:to>
      <xdr:col>14</xdr:col>
      <xdr:colOff>79375</xdr:colOff>
      <xdr:row>39</xdr:row>
      <xdr:rowOff>11620</xdr:rowOff>
    </xdr:to>
    <xdr:sp macro="" textlink="">
      <xdr:nvSpPr>
        <xdr:cNvPr id="314" name="円/楕円 313"/>
        <xdr:cNvSpPr/>
      </xdr:nvSpPr>
      <xdr:spPr>
        <a:xfrm>
          <a:off x="9588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2747</xdr:rowOff>
    </xdr:from>
    <xdr:ext cx="378565" cy="259045"/>
    <xdr:sp macro="" textlink="">
      <xdr:nvSpPr>
        <xdr:cNvPr id="315" name="テキスト ボックス 314"/>
        <xdr:cNvSpPr txBox="1"/>
      </xdr:nvSpPr>
      <xdr:spPr>
        <a:xfrm>
          <a:off x="9450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51371</xdr:rowOff>
    </xdr:from>
    <xdr:to>
      <xdr:col>12</xdr:col>
      <xdr:colOff>561975</xdr:colOff>
      <xdr:row>38</xdr:row>
      <xdr:rowOff>152971</xdr:rowOff>
    </xdr:to>
    <xdr:sp macro="" textlink="">
      <xdr:nvSpPr>
        <xdr:cNvPr id="316" name="円/楕円 315"/>
        <xdr:cNvSpPr/>
      </xdr:nvSpPr>
      <xdr:spPr>
        <a:xfrm>
          <a:off x="86995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144098</xdr:rowOff>
    </xdr:from>
    <xdr:ext cx="378565" cy="259045"/>
    <xdr:sp macro="" textlink="">
      <xdr:nvSpPr>
        <xdr:cNvPr id="317" name="テキスト ボックス 316"/>
        <xdr:cNvSpPr txBox="1"/>
      </xdr:nvSpPr>
      <xdr:spPr>
        <a:xfrm>
          <a:off x="8561017"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148908</xdr:rowOff>
    </xdr:from>
    <xdr:to>
      <xdr:col>11</xdr:col>
      <xdr:colOff>358775</xdr:colOff>
      <xdr:row>38</xdr:row>
      <xdr:rowOff>79057</xdr:rowOff>
    </xdr:to>
    <xdr:sp macro="" textlink="">
      <xdr:nvSpPr>
        <xdr:cNvPr id="318" name="円/楕円 317"/>
        <xdr:cNvSpPr/>
      </xdr:nvSpPr>
      <xdr:spPr>
        <a:xfrm>
          <a:off x="7810500" y="6492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70184</xdr:rowOff>
    </xdr:from>
    <xdr:ext cx="378565" cy="259045"/>
    <xdr:sp macro="" textlink="">
      <xdr:nvSpPr>
        <xdr:cNvPr id="319" name="テキスト ボックス 318"/>
        <xdr:cNvSpPr txBox="1"/>
      </xdr:nvSpPr>
      <xdr:spPr>
        <a:xfrm>
          <a:off x="7672017" y="658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55944</xdr:rowOff>
    </xdr:from>
    <xdr:to>
      <xdr:col>10</xdr:col>
      <xdr:colOff>155575</xdr:colOff>
      <xdr:row>38</xdr:row>
      <xdr:rowOff>157544</xdr:rowOff>
    </xdr:to>
    <xdr:sp macro="" textlink="">
      <xdr:nvSpPr>
        <xdr:cNvPr id="320" name="円/楕円 319"/>
        <xdr:cNvSpPr/>
      </xdr:nvSpPr>
      <xdr:spPr>
        <a:xfrm>
          <a:off x="6921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148671</xdr:rowOff>
    </xdr:from>
    <xdr:ext cx="378565" cy="259045"/>
    <xdr:sp macro="" textlink="">
      <xdr:nvSpPr>
        <xdr:cNvPr id="321" name="テキスト ボックス 320"/>
        <xdr:cNvSpPr txBox="1"/>
      </xdr:nvSpPr>
      <xdr:spPr>
        <a:xfrm>
          <a:off x="6783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130956</xdr:rowOff>
    </xdr:from>
    <xdr:to>
      <xdr:col>15</xdr:col>
      <xdr:colOff>180975</xdr:colOff>
      <xdr:row>58</xdr:row>
      <xdr:rowOff>136652</xdr:rowOff>
    </xdr:to>
    <xdr:cxnSp macro="">
      <xdr:nvCxnSpPr>
        <xdr:cNvPr id="350" name="直線コネクタ 349"/>
        <xdr:cNvCxnSpPr/>
      </xdr:nvCxnSpPr>
      <xdr:spPr>
        <a:xfrm flipV="1">
          <a:off x="9639300" y="10075056"/>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136652</xdr:rowOff>
    </xdr:from>
    <xdr:to>
      <xdr:col>14</xdr:col>
      <xdr:colOff>28575</xdr:colOff>
      <xdr:row>58</xdr:row>
      <xdr:rowOff>141243</xdr:rowOff>
    </xdr:to>
    <xdr:cxnSp macro="">
      <xdr:nvCxnSpPr>
        <xdr:cNvPr id="353" name="直線コネクタ 352"/>
        <xdr:cNvCxnSpPr/>
      </xdr:nvCxnSpPr>
      <xdr:spPr>
        <a:xfrm flipV="1">
          <a:off x="8750300" y="1008075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136443</xdr:rowOff>
    </xdr:from>
    <xdr:to>
      <xdr:col>12</xdr:col>
      <xdr:colOff>511175</xdr:colOff>
      <xdr:row>58</xdr:row>
      <xdr:rowOff>141243</xdr:rowOff>
    </xdr:to>
    <xdr:cxnSp macro="">
      <xdr:nvCxnSpPr>
        <xdr:cNvPr id="356" name="直線コネクタ 355"/>
        <xdr:cNvCxnSpPr/>
      </xdr:nvCxnSpPr>
      <xdr:spPr>
        <a:xfrm>
          <a:off x="7861300" y="1008054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127322</xdr:rowOff>
    </xdr:from>
    <xdr:ext cx="534377" cy="259045"/>
    <xdr:sp macro="" textlink="">
      <xdr:nvSpPr>
        <xdr:cNvPr id="358" name="テキスト ボックス 357"/>
        <xdr:cNvSpPr txBox="1"/>
      </xdr:nvSpPr>
      <xdr:spPr>
        <a:xfrm>
          <a:off x="8483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122422</xdr:rowOff>
    </xdr:from>
    <xdr:to>
      <xdr:col>11</xdr:col>
      <xdr:colOff>307975</xdr:colOff>
      <xdr:row>58</xdr:row>
      <xdr:rowOff>136443</xdr:rowOff>
    </xdr:to>
    <xdr:cxnSp macro="">
      <xdr:nvCxnSpPr>
        <xdr:cNvPr id="359" name="直線コネクタ 358"/>
        <xdr:cNvCxnSpPr/>
      </xdr:nvCxnSpPr>
      <xdr:spPr>
        <a:xfrm>
          <a:off x="6972300" y="1006652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80156</xdr:rowOff>
    </xdr:from>
    <xdr:to>
      <xdr:col>15</xdr:col>
      <xdr:colOff>231775</xdr:colOff>
      <xdr:row>59</xdr:row>
      <xdr:rowOff>10306</xdr:rowOff>
    </xdr:to>
    <xdr:sp macro="" textlink="">
      <xdr:nvSpPr>
        <xdr:cNvPr id="369" name="円/楕円 368"/>
        <xdr:cNvSpPr/>
      </xdr:nvSpPr>
      <xdr:spPr>
        <a:xfrm>
          <a:off x="10426700" y="100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166533</xdr:rowOff>
    </xdr:from>
    <xdr:ext cx="469744" cy="259045"/>
    <xdr:sp macro="" textlink="">
      <xdr:nvSpPr>
        <xdr:cNvPr id="370" name="農林水産業費該当値テキスト"/>
        <xdr:cNvSpPr txBox="1"/>
      </xdr:nvSpPr>
      <xdr:spPr>
        <a:xfrm>
          <a:off x="10528300" y="99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85852</xdr:rowOff>
    </xdr:from>
    <xdr:to>
      <xdr:col>14</xdr:col>
      <xdr:colOff>79375</xdr:colOff>
      <xdr:row>59</xdr:row>
      <xdr:rowOff>16002</xdr:rowOff>
    </xdr:to>
    <xdr:sp macro="" textlink="">
      <xdr:nvSpPr>
        <xdr:cNvPr id="371" name="円/楕円 370"/>
        <xdr:cNvSpPr/>
      </xdr:nvSpPr>
      <xdr:spPr>
        <a:xfrm>
          <a:off x="9588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7129</xdr:rowOff>
    </xdr:from>
    <xdr:ext cx="469744" cy="259045"/>
    <xdr:sp macro="" textlink="">
      <xdr:nvSpPr>
        <xdr:cNvPr id="372" name="テキスト ボックス 371"/>
        <xdr:cNvSpPr txBox="1"/>
      </xdr:nvSpPr>
      <xdr:spPr>
        <a:xfrm>
          <a:off x="9404427"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90443</xdr:rowOff>
    </xdr:from>
    <xdr:to>
      <xdr:col>12</xdr:col>
      <xdr:colOff>561975</xdr:colOff>
      <xdr:row>59</xdr:row>
      <xdr:rowOff>20593</xdr:rowOff>
    </xdr:to>
    <xdr:sp macro="" textlink="">
      <xdr:nvSpPr>
        <xdr:cNvPr id="373" name="円/楕円 372"/>
        <xdr:cNvSpPr/>
      </xdr:nvSpPr>
      <xdr:spPr>
        <a:xfrm>
          <a:off x="8699500" y="100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11720</xdr:rowOff>
    </xdr:from>
    <xdr:ext cx="469744" cy="259045"/>
    <xdr:sp macro="" textlink="">
      <xdr:nvSpPr>
        <xdr:cNvPr id="374" name="テキスト ボックス 373"/>
        <xdr:cNvSpPr txBox="1"/>
      </xdr:nvSpPr>
      <xdr:spPr>
        <a:xfrm>
          <a:off x="8515427" y="101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85643</xdr:rowOff>
    </xdr:from>
    <xdr:to>
      <xdr:col>11</xdr:col>
      <xdr:colOff>358775</xdr:colOff>
      <xdr:row>59</xdr:row>
      <xdr:rowOff>15793</xdr:rowOff>
    </xdr:to>
    <xdr:sp macro="" textlink="">
      <xdr:nvSpPr>
        <xdr:cNvPr id="375" name="円/楕円 374"/>
        <xdr:cNvSpPr/>
      </xdr:nvSpPr>
      <xdr:spPr>
        <a:xfrm>
          <a:off x="7810500" y="100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6920</xdr:rowOff>
    </xdr:from>
    <xdr:ext cx="469744" cy="259045"/>
    <xdr:sp macro="" textlink="">
      <xdr:nvSpPr>
        <xdr:cNvPr id="376" name="テキスト ボックス 375"/>
        <xdr:cNvSpPr txBox="1"/>
      </xdr:nvSpPr>
      <xdr:spPr>
        <a:xfrm>
          <a:off x="7626427" y="10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71622</xdr:rowOff>
    </xdr:from>
    <xdr:to>
      <xdr:col>10</xdr:col>
      <xdr:colOff>155575</xdr:colOff>
      <xdr:row>59</xdr:row>
      <xdr:rowOff>1772</xdr:rowOff>
    </xdr:to>
    <xdr:sp macro="" textlink="">
      <xdr:nvSpPr>
        <xdr:cNvPr id="377" name="円/楕円 376"/>
        <xdr:cNvSpPr/>
      </xdr:nvSpPr>
      <xdr:spPr>
        <a:xfrm>
          <a:off x="6921500" y="100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164349</xdr:rowOff>
    </xdr:from>
    <xdr:ext cx="469744" cy="259045"/>
    <xdr:sp macro="" textlink="">
      <xdr:nvSpPr>
        <xdr:cNvPr id="378" name="テキスト ボックス 377"/>
        <xdr:cNvSpPr txBox="1"/>
      </xdr:nvSpPr>
      <xdr:spPr>
        <a:xfrm>
          <a:off x="6737427" y="101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92914</xdr:rowOff>
    </xdr:from>
    <xdr:to>
      <xdr:col>15</xdr:col>
      <xdr:colOff>180975</xdr:colOff>
      <xdr:row>78</xdr:row>
      <xdr:rowOff>120498</xdr:rowOff>
    </xdr:to>
    <xdr:cxnSp macro="">
      <xdr:nvCxnSpPr>
        <xdr:cNvPr id="407" name="直線コネクタ 406"/>
        <xdr:cNvCxnSpPr/>
      </xdr:nvCxnSpPr>
      <xdr:spPr>
        <a:xfrm>
          <a:off x="9639300" y="13466014"/>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92914</xdr:rowOff>
    </xdr:from>
    <xdr:to>
      <xdr:col>14</xdr:col>
      <xdr:colOff>28575</xdr:colOff>
      <xdr:row>78</xdr:row>
      <xdr:rowOff>116345</xdr:rowOff>
    </xdr:to>
    <xdr:cxnSp macro="">
      <xdr:nvCxnSpPr>
        <xdr:cNvPr id="410" name="直線コネクタ 409"/>
        <xdr:cNvCxnSpPr/>
      </xdr:nvCxnSpPr>
      <xdr:spPr>
        <a:xfrm flipV="1">
          <a:off x="8750300" y="13466014"/>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116345</xdr:rowOff>
    </xdr:from>
    <xdr:to>
      <xdr:col>12</xdr:col>
      <xdr:colOff>511175</xdr:colOff>
      <xdr:row>78</xdr:row>
      <xdr:rowOff>134443</xdr:rowOff>
    </xdr:to>
    <xdr:cxnSp macro="">
      <xdr:nvCxnSpPr>
        <xdr:cNvPr id="413" name="直線コネクタ 412"/>
        <xdr:cNvCxnSpPr/>
      </xdr:nvCxnSpPr>
      <xdr:spPr>
        <a:xfrm flipV="1">
          <a:off x="7861300" y="134894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131660</xdr:rowOff>
    </xdr:from>
    <xdr:to>
      <xdr:col>11</xdr:col>
      <xdr:colOff>307975</xdr:colOff>
      <xdr:row>78</xdr:row>
      <xdr:rowOff>134443</xdr:rowOff>
    </xdr:to>
    <xdr:cxnSp macro="">
      <xdr:nvCxnSpPr>
        <xdr:cNvPr id="416" name="直線コネクタ 415"/>
        <xdr:cNvCxnSpPr/>
      </xdr:nvCxnSpPr>
      <xdr:spPr>
        <a:xfrm>
          <a:off x="6972300" y="13504760"/>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69698</xdr:rowOff>
    </xdr:from>
    <xdr:to>
      <xdr:col>15</xdr:col>
      <xdr:colOff>231775</xdr:colOff>
      <xdr:row>78</xdr:row>
      <xdr:rowOff>171298</xdr:rowOff>
    </xdr:to>
    <xdr:sp macro="" textlink="">
      <xdr:nvSpPr>
        <xdr:cNvPr id="426" name="円/楕円 425"/>
        <xdr:cNvSpPr/>
      </xdr:nvSpPr>
      <xdr:spPr>
        <a:xfrm>
          <a:off x="104267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156075</xdr:rowOff>
    </xdr:from>
    <xdr:ext cx="469744" cy="259045"/>
    <xdr:sp macro="" textlink="">
      <xdr:nvSpPr>
        <xdr:cNvPr id="427" name="商工費該当値テキスト"/>
        <xdr:cNvSpPr txBox="1"/>
      </xdr:nvSpPr>
      <xdr:spPr>
        <a:xfrm>
          <a:off x="10528300" y="133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42114</xdr:rowOff>
    </xdr:from>
    <xdr:to>
      <xdr:col>14</xdr:col>
      <xdr:colOff>79375</xdr:colOff>
      <xdr:row>78</xdr:row>
      <xdr:rowOff>143714</xdr:rowOff>
    </xdr:to>
    <xdr:sp macro="" textlink="">
      <xdr:nvSpPr>
        <xdr:cNvPr id="428" name="円/楕円 427"/>
        <xdr:cNvSpPr/>
      </xdr:nvSpPr>
      <xdr:spPr>
        <a:xfrm>
          <a:off x="9588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134841</xdr:rowOff>
    </xdr:from>
    <xdr:ext cx="469744" cy="259045"/>
    <xdr:sp macro="" textlink="">
      <xdr:nvSpPr>
        <xdr:cNvPr id="429" name="テキスト ボックス 428"/>
        <xdr:cNvSpPr txBox="1"/>
      </xdr:nvSpPr>
      <xdr:spPr>
        <a:xfrm>
          <a:off x="9404427"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65545</xdr:rowOff>
    </xdr:from>
    <xdr:to>
      <xdr:col>12</xdr:col>
      <xdr:colOff>561975</xdr:colOff>
      <xdr:row>78</xdr:row>
      <xdr:rowOff>167145</xdr:rowOff>
    </xdr:to>
    <xdr:sp macro="" textlink="">
      <xdr:nvSpPr>
        <xdr:cNvPr id="430" name="円/楕円 429"/>
        <xdr:cNvSpPr/>
      </xdr:nvSpPr>
      <xdr:spPr>
        <a:xfrm>
          <a:off x="8699500" y="134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158272</xdr:rowOff>
    </xdr:from>
    <xdr:ext cx="469744" cy="259045"/>
    <xdr:sp macro="" textlink="">
      <xdr:nvSpPr>
        <xdr:cNvPr id="431" name="テキスト ボックス 430"/>
        <xdr:cNvSpPr txBox="1"/>
      </xdr:nvSpPr>
      <xdr:spPr>
        <a:xfrm>
          <a:off x="8515427" y="135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83643</xdr:rowOff>
    </xdr:from>
    <xdr:to>
      <xdr:col>11</xdr:col>
      <xdr:colOff>358775</xdr:colOff>
      <xdr:row>79</xdr:row>
      <xdr:rowOff>13793</xdr:rowOff>
    </xdr:to>
    <xdr:sp macro="" textlink="">
      <xdr:nvSpPr>
        <xdr:cNvPr id="432" name="円/楕円 431"/>
        <xdr:cNvSpPr/>
      </xdr:nvSpPr>
      <xdr:spPr>
        <a:xfrm>
          <a:off x="7810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4920</xdr:rowOff>
    </xdr:from>
    <xdr:ext cx="469744" cy="259045"/>
    <xdr:sp macro="" textlink="">
      <xdr:nvSpPr>
        <xdr:cNvPr id="433" name="テキスト ボックス 432"/>
        <xdr:cNvSpPr txBox="1"/>
      </xdr:nvSpPr>
      <xdr:spPr>
        <a:xfrm>
          <a:off x="7626427"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80860</xdr:rowOff>
    </xdr:from>
    <xdr:to>
      <xdr:col>10</xdr:col>
      <xdr:colOff>155575</xdr:colOff>
      <xdr:row>79</xdr:row>
      <xdr:rowOff>11010</xdr:rowOff>
    </xdr:to>
    <xdr:sp macro="" textlink="">
      <xdr:nvSpPr>
        <xdr:cNvPr id="434" name="円/楕円 433"/>
        <xdr:cNvSpPr/>
      </xdr:nvSpPr>
      <xdr:spPr>
        <a:xfrm>
          <a:off x="6921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2137</xdr:rowOff>
    </xdr:from>
    <xdr:ext cx="469744" cy="259045"/>
    <xdr:sp macro="" textlink="">
      <xdr:nvSpPr>
        <xdr:cNvPr id="435" name="テキスト ボックス 434"/>
        <xdr:cNvSpPr txBox="1"/>
      </xdr:nvSpPr>
      <xdr:spPr>
        <a:xfrm>
          <a:off x="6737427" y="1354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54501</xdr:rowOff>
    </xdr:from>
    <xdr:to>
      <xdr:col>15</xdr:col>
      <xdr:colOff>180975</xdr:colOff>
      <xdr:row>97</xdr:row>
      <xdr:rowOff>77819</xdr:rowOff>
    </xdr:to>
    <xdr:cxnSp macro="">
      <xdr:nvCxnSpPr>
        <xdr:cNvPr id="463" name="直線コネクタ 462"/>
        <xdr:cNvCxnSpPr/>
      </xdr:nvCxnSpPr>
      <xdr:spPr>
        <a:xfrm>
          <a:off x="9639300" y="16685151"/>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91740</xdr:rowOff>
    </xdr:from>
    <xdr:to>
      <xdr:col>14</xdr:col>
      <xdr:colOff>28575</xdr:colOff>
      <xdr:row>97</xdr:row>
      <xdr:rowOff>54501</xdr:rowOff>
    </xdr:to>
    <xdr:cxnSp macro="">
      <xdr:nvCxnSpPr>
        <xdr:cNvPr id="466" name="直線コネクタ 465"/>
        <xdr:cNvCxnSpPr/>
      </xdr:nvCxnSpPr>
      <xdr:spPr>
        <a:xfrm>
          <a:off x="8750300" y="16550940"/>
          <a:ext cx="889000" cy="13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91740</xdr:rowOff>
    </xdr:from>
    <xdr:to>
      <xdr:col>12</xdr:col>
      <xdr:colOff>511175</xdr:colOff>
      <xdr:row>97</xdr:row>
      <xdr:rowOff>63165</xdr:rowOff>
    </xdr:to>
    <xdr:cxnSp macro="">
      <xdr:nvCxnSpPr>
        <xdr:cNvPr id="469" name="直線コネクタ 468"/>
        <xdr:cNvCxnSpPr/>
      </xdr:nvCxnSpPr>
      <xdr:spPr>
        <a:xfrm flipV="1">
          <a:off x="7861300" y="1655094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150169</xdr:rowOff>
    </xdr:from>
    <xdr:to>
      <xdr:col>11</xdr:col>
      <xdr:colOff>307975</xdr:colOff>
      <xdr:row>97</xdr:row>
      <xdr:rowOff>63165</xdr:rowOff>
    </xdr:to>
    <xdr:cxnSp macro="">
      <xdr:nvCxnSpPr>
        <xdr:cNvPr id="472" name="直線コネクタ 471"/>
        <xdr:cNvCxnSpPr/>
      </xdr:nvCxnSpPr>
      <xdr:spPr>
        <a:xfrm>
          <a:off x="6972300" y="16437919"/>
          <a:ext cx="889000" cy="2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27019</xdr:rowOff>
    </xdr:from>
    <xdr:to>
      <xdr:col>15</xdr:col>
      <xdr:colOff>231775</xdr:colOff>
      <xdr:row>97</xdr:row>
      <xdr:rowOff>128619</xdr:rowOff>
    </xdr:to>
    <xdr:sp macro="" textlink="">
      <xdr:nvSpPr>
        <xdr:cNvPr id="482" name="円/楕円 481"/>
        <xdr:cNvSpPr/>
      </xdr:nvSpPr>
      <xdr:spPr>
        <a:xfrm>
          <a:off x="10426700" y="166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5446</xdr:rowOff>
    </xdr:from>
    <xdr:ext cx="534377" cy="259045"/>
    <xdr:sp macro="" textlink="">
      <xdr:nvSpPr>
        <xdr:cNvPr id="483" name="土木費該当値テキスト"/>
        <xdr:cNvSpPr txBox="1"/>
      </xdr:nvSpPr>
      <xdr:spPr>
        <a:xfrm>
          <a:off x="10528300" y="166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3701</xdr:rowOff>
    </xdr:from>
    <xdr:to>
      <xdr:col>14</xdr:col>
      <xdr:colOff>79375</xdr:colOff>
      <xdr:row>97</xdr:row>
      <xdr:rowOff>105301</xdr:rowOff>
    </xdr:to>
    <xdr:sp macro="" textlink="">
      <xdr:nvSpPr>
        <xdr:cNvPr id="484" name="円/楕円 483"/>
        <xdr:cNvSpPr/>
      </xdr:nvSpPr>
      <xdr:spPr>
        <a:xfrm>
          <a:off x="9588500" y="166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96428</xdr:rowOff>
    </xdr:from>
    <xdr:ext cx="534377" cy="259045"/>
    <xdr:sp macro="" textlink="">
      <xdr:nvSpPr>
        <xdr:cNvPr id="485" name="テキスト ボックス 484"/>
        <xdr:cNvSpPr txBox="1"/>
      </xdr:nvSpPr>
      <xdr:spPr>
        <a:xfrm>
          <a:off x="9372111" y="167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40940</xdr:rowOff>
    </xdr:from>
    <xdr:to>
      <xdr:col>12</xdr:col>
      <xdr:colOff>561975</xdr:colOff>
      <xdr:row>96</xdr:row>
      <xdr:rowOff>142540</xdr:rowOff>
    </xdr:to>
    <xdr:sp macro="" textlink="">
      <xdr:nvSpPr>
        <xdr:cNvPr id="486" name="円/楕円 485"/>
        <xdr:cNvSpPr/>
      </xdr:nvSpPr>
      <xdr:spPr>
        <a:xfrm>
          <a:off x="8699500" y="165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133667</xdr:rowOff>
    </xdr:from>
    <xdr:ext cx="534377" cy="259045"/>
    <xdr:sp macro="" textlink="">
      <xdr:nvSpPr>
        <xdr:cNvPr id="487" name="テキスト ボックス 486"/>
        <xdr:cNvSpPr txBox="1"/>
      </xdr:nvSpPr>
      <xdr:spPr>
        <a:xfrm>
          <a:off x="8483111"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12365</xdr:rowOff>
    </xdr:from>
    <xdr:to>
      <xdr:col>11</xdr:col>
      <xdr:colOff>358775</xdr:colOff>
      <xdr:row>97</xdr:row>
      <xdr:rowOff>113965</xdr:rowOff>
    </xdr:to>
    <xdr:sp macro="" textlink="">
      <xdr:nvSpPr>
        <xdr:cNvPr id="488" name="円/楕円 487"/>
        <xdr:cNvSpPr/>
      </xdr:nvSpPr>
      <xdr:spPr>
        <a:xfrm>
          <a:off x="7810500" y="16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105092</xdr:rowOff>
    </xdr:from>
    <xdr:ext cx="534377" cy="259045"/>
    <xdr:sp macro="" textlink="">
      <xdr:nvSpPr>
        <xdr:cNvPr id="489" name="テキスト ボックス 488"/>
        <xdr:cNvSpPr txBox="1"/>
      </xdr:nvSpPr>
      <xdr:spPr>
        <a:xfrm>
          <a:off x="7594111" y="167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99369</xdr:rowOff>
    </xdr:from>
    <xdr:to>
      <xdr:col>10</xdr:col>
      <xdr:colOff>155575</xdr:colOff>
      <xdr:row>96</xdr:row>
      <xdr:rowOff>29519</xdr:rowOff>
    </xdr:to>
    <xdr:sp macro="" textlink="">
      <xdr:nvSpPr>
        <xdr:cNvPr id="490" name="円/楕円 489"/>
        <xdr:cNvSpPr/>
      </xdr:nvSpPr>
      <xdr:spPr>
        <a:xfrm>
          <a:off x="6921500" y="163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46046</xdr:rowOff>
    </xdr:from>
    <xdr:ext cx="534377" cy="259045"/>
    <xdr:sp macro="" textlink="">
      <xdr:nvSpPr>
        <xdr:cNvPr id="491" name="テキスト ボックス 490"/>
        <xdr:cNvSpPr txBox="1"/>
      </xdr:nvSpPr>
      <xdr:spPr>
        <a:xfrm>
          <a:off x="6705111" y="16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152006</xdr:rowOff>
    </xdr:from>
    <xdr:to>
      <xdr:col>23</xdr:col>
      <xdr:colOff>517525</xdr:colOff>
      <xdr:row>38</xdr:row>
      <xdr:rowOff>54966</xdr:rowOff>
    </xdr:to>
    <xdr:cxnSp macro="">
      <xdr:nvCxnSpPr>
        <xdr:cNvPr id="521" name="直線コネクタ 520"/>
        <xdr:cNvCxnSpPr/>
      </xdr:nvCxnSpPr>
      <xdr:spPr>
        <a:xfrm flipV="1">
          <a:off x="15481300" y="6495656"/>
          <a:ext cx="8382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54966</xdr:rowOff>
    </xdr:from>
    <xdr:to>
      <xdr:col>22</xdr:col>
      <xdr:colOff>365125</xdr:colOff>
      <xdr:row>38</xdr:row>
      <xdr:rowOff>108724</xdr:rowOff>
    </xdr:to>
    <xdr:cxnSp macro="">
      <xdr:nvCxnSpPr>
        <xdr:cNvPr id="524" name="直線コネクタ 523"/>
        <xdr:cNvCxnSpPr/>
      </xdr:nvCxnSpPr>
      <xdr:spPr>
        <a:xfrm flipV="1">
          <a:off x="14592300" y="6570066"/>
          <a:ext cx="889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108724</xdr:rowOff>
    </xdr:from>
    <xdr:to>
      <xdr:col>21</xdr:col>
      <xdr:colOff>161925</xdr:colOff>
      <xdr:row>38</xdr:row>
      <xdr:rowOff>169342</xdr:rowOff>
    </xdr:to>
    <xdr:cxnSp macro="">
      <xdr:nvCxnSpPr>
        <xdr:cNvPr id="527" name="直線コネクタ 526"/>
        <xdr:cNvCxnSpPr/>
      </xdr:nvCxnSpPr>
      <xdr:spPr>
        <a:xfrm flipV="1">
          <a:off x="13703300" y="6623824"/>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153645</xdr:rowOff>
    </xdr:from>
    <xdr:to>
      <xdr:col>19</xdr:col>
      <xdr:colOff>644525</xdr:colOff>
      <xdr:row>38</xdr:row>
      <xdr:rowOff>169342</xdr:rowOff>
    </xdr:to>
    <xdr:cxnSp macro="">
      <xdr:nvCxnSpPr>
        <xdr:cNvPr id="530" name="直線コネクタ 529"/>
        <xdr:cNvCxnSpPr/>
      </xdr:nvCxnSpPr>
      <xdr:spPr>
        <a:xfrm>
          <a:off x="12814300" y="666874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101206</xdr:rowOff>
    </xdr:from>
    <xdr:to>
      <xdr:col>23</xdr:col>
      <xdr:colOff>568325</xdr:colOff>
      <xdr:row>38</xdr:row>
      <xdr:rowOff>31356</xdr:rowOff>
    </xdr:to>
    <xdr:sp macro="" textlink="">
      <xdr:nvSpPr>
        <xdr:cNvPr id="540" name="円/楕円 539"/>
        <xdr:cNvSpPr/>
      </xdr:nvSpPr>
      <xdr:spPr>
        <a:xfrm>
          <a:off x="162687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79633</xdr:rowOff>
    </xdr:from>
    <xdr:ext cx="534377" cy="259045"/>
    <xdr:sp macro="" textlink="">
      <xdr:nvSpPr>
        <xdr:cNvPr id="541" name="消防費該当値テキスト"/>
        <xdr:cNvSpPr txBox="1"/>
      </xdr:nvSpPr>
      <xdr:spPr>
        <a:xfrm>
          <a:off x="16370300" y="64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4166</xdr:rowOff>
    </xdr:from>
    <xdr:to>
      <xdr:col>22</xdr:col>
      <xdr:colOff>415925</xdr:colOff>
      <xdr:row>38</xdr:row>
      <xdr:rowOff>105766</xdr:rowOff>
    </xdr:to>
    <xdr:sp macro="" textlink="">
      <xdr:nvSpPr>
        <xdr:cNvPr id="542" name="円/楕円 541"/>
        <xdr:cNvSpPr/>
      </xdr:nvSpPr>
      <xdr:spPr>
        <a:xfrm>
          <a:off x="15430500" y="65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96893</xdr:rowOff>
    </xdr:from>
    <xdr:ext cx="534377" cy="259045"/>
    <xdr:sp macro="" textlink="">
      <xdr:nvSpPr>
        <xdr:cNvPr id="543" name="テキスト ボックス 542"/>
        <xdr:cNvSpPr txBox="1"/>
      </xdr:nvSpPr>
      <xdr:spPr>
        <a:xfrm>
          <a:off x="15214111" y="66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57924</xdr:rowOff>
    </xdr:from>
    <xdr:to>
      <xdr:col>21</xdr:col>
      <xdr:colOff>212725</xdr:colOff>
      <xdr:row>38</xdr:row>
      <xdr:rowOff>159524</xdr:rowOff>
    </xdr:to>
    <xdr:sp macro="" textlink="">
      <xdr:nvSpPr>
        <xdr:cNvPr id="544" name="円/楕円 543"/>
        <xdr:cNvSpPr/>
      </xdr:nvSpPr>
      <xdr:spPr>
        <a:xfrm>
          <a:off x="14541500" y="6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150651</xdr:rowOff>
    </xdr:from>
    <xdr:ext cx="534377" cy="259045"/>
    <xdr:sp macro="" textlink="">
      <xdr:nvSpPr>
        <xdr:cNvPr id="545" name="テキスト ボックス 544"/>
        <xdr:cNvSpPr txBox="1"/>
      </xdr:nvSpPr>
      <xdr:spPr>
        <a:xfrm>
          <a:off x="14325111" y="66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118542</xdr:rowOff>
    </xdr:from>
    <xdr:to>
      <xdr:col>20</xdr:col>
      <xdr:colOff>9525</xdr:colOff>
      <xdr:row>39</xdr:row>
      <xdr:rowOff>48692</xdr:rowOff>
    </xdr:to>
    <xdr:sp macro="" textlink="">
      <xdr:nvSpPr>
        <xdr:cNvPr id="546" name="円/楕円 545"/>
        <xdr:cNvSpPr/>
      </xdr:nvSpPr>
      <xdr:spPr>
        <a:xfrm>
          <a:off x="13652500" y="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39819</xdr:rowOff>
    </xdr:from>
    <xdr:ext cx="534377" cy="259045"/>
    <xdr:sp macro="" textlink="">
      <xdr:nvSpPr>
        <xdr:cNvPr id="547" name="テキスト ボックス 546"/>
        <xdr:cNvSpPr txBox="1"/>
      </xdr:nvSpPr>
      <xdr:spPr>
        <a:xfrm>
          <a:off x="13436111" y="67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102845</xdr:rowOff>
    </xdr:from>
    <xdr:to>
      <xdr:col>18</xdr:col>
      <xdr:colOff>492125</xdr:colOff>
      <xdr:row>39</xdr:row>
      <xdr:rowOff>32995</xdr:rowOff>
    </xdr:to>
    <xdr:sp macro="" textlink="">
      <xdr:nvSpPr>
        <xdr:cNvPr id="548" name="円/楕円 547"/>
        <xdr:cNvSpPr/>
      </xdr:nvSpPr>
      <xdr:spPr>
        <a:xfrm>
          <a:off x="127635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24122</xdr:rowOff>
    </xdr:from>
    <xdr:ext cx="534377" cy="259045"/>
    <xdr:sp macro="" textlink="">
      <xdr:nvSpPr>
        <xdr:cNvPr id="549" name="テキスト ボックス 548"/>
        <xdr:cNvSpPr txBox="1"/>
      </xdr:nvSpPr>
      <xdr:spPr>
        <a:xfrm>
          <a:off x="12547111" y="6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47134</xdr:rowOff>
    </xdr:from>
    <xdr:to>
      <xdr:col>23</xdr:col>
      <xdr:colOff>517525</xdr:colOff>
      <xdr:row>58</xdr:row>
      <xdr:rowOff>114064</xdr:rowOff>
    </xdr:to>
    <xdr:cxnSp macro="">
      <xdr:nvCxnSpPr>
        <xdr:cNvPr id="581" name="直線コネクタ 580"/>
        <xdr:cNvCxnSpPr/>
      </xdr:nvCxnSpPr>
      <xdr:spPr>
        <a:xfrm>
          <a:off x="15481300" y="9991234"/>
          <a:ext cx="838200" cy="6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47134</xdr:rowOff>
    </xdr:from>
    <xdr:to>
      <xdr:col>22</xdr:col>
      <xdr:colOff>365125</xdr:colOff>
      <xdr:row>58</xdr:row>
      <xdr:rowOff>105704</xdr:rowOff>
    </xdr:to>
    <xdr:cxnSp macro="">
      <xdr:nvCxnSpPr>
        <xdr:cNvPr id="584" name="直線コネクタ 583"/>
        <xdr:cNvCxnSpPr/>
      </xdr:nvCxnSpPr>
      <xdr:spPr>
        <a:xfrm flipV="1">
          <a:off x="14592300" y="999123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156306</xdr:rowOff>
    </xdr:from>
    <xdr:to>
      <xdr:col>21</xdr:col>
      <xdr:colOff>161925</xdr:colOff>
      <xdr:row>58</xdr:row>
      <xdr:rowOff>105704</xdr:rowOff>
    </xdr:to>
    <xdr:cxnSp macro="">
      <xdr:nvCxnSpPr>
        <xdr:cNvPr id="587" name="直線コネクタ 586"/>
        <xdr:cNvCxnSpPr/>
      </xdr:nvCxnSpPr>
      <xdr:spPr>
        <a:xfrm>
          <a:off x="13703300" y="9586056"/>
          <a:ext cx="889000" cy="4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156306</xdr:rowOff>
    </xdr:from>
    <xdr:to>
      <xdr:col>19</xdr:col>
      <xdr:colOff>644525</xdr:colOff>
      <xdr:row>58</xdr:row>
      <xdr:rowOff>132385</xdr:rowOff>
    </xdr:to>
    <xdr:cxnSp macro="">
      <xdr:nvCxnSpPr>
        <xdr:cNvPr id="590" name="直線コネクタ 589"/>
        <xdr:cNvCxnSpPr/>
      </xdr:nvCxnSpPr>
      <xdr:spPr>
        <a:xfrm flipV="1">
          <a:off x="12814300" y="9586056"/>
          <a:ext cx="889000" cy="49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63264</xdr:rowOff>
    </xdr:from>
    <xdr:to>
      <xdr:col>23</xdr:col>
      <xdr:colOff>568325</xdr:colOff>
      <xdr:row>58</xdr:row>
      <xdr:rowOff>164864</xdr:rowOff>
    </xdr:to>
    <xdr:sp macro="" textlink="">
      <xdr:nvSpPr>
        <xdr:cNvPr id="600" name="円/楕円 599"/>
        <xdr:cNvSpPr/>
      </xdr:nvSpPr>
      <xdr:spPr>
        <a:xfrm>
          <a:off x="162687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149641</xdr:rowOff>
    </xdr:from>
    <xdr:ext cx="534377" cy="259045"/>
    <xdr:sp macro="" textlink="">
      <xdr:nvSpPr>
        <xdr:cNvPr id="601" name="教育費該当値テキスト"/>
        <xdr:cNvSpPr txBox="1"/>
      </xdr:nvSpPr>
      <xdr:spPr>
        <a:xfrm>
          <a:off x="16370300" y="99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167784</xdr:rowOff>
    </xdr:from>
    <xdr:to>
      <xdr:col>22</xdr:col>
      <xdr:colOff>415925</xdr:colOff>
      <xdr:row>58</xdr:row>
      <xdr:rowOff>97934</xdr:rowOff>
    </xdr:to>
    <xdr:sp macro="" textlink="">
      <xdr:nvSpPr>
        <xdr:cNvPr id="602" name="円/楕円 601"/>
        <xdr:cNvSpPr/>
      </xdr:nvSpPr>
      <xdr:spPr>
        <a:xfrm>
          <a:off x="15430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89061</xdr:rowOff>
    </xdr:from>
    <xdr:ext cx="534377" cy="259045"/>
    <xdr:sp macro="" textlink="">
      <xdr:nvSpPr>
        <xdr:cNvPr id="603" name="テキスト ボックス 602"/>
        <xdr:cNvSpPr txBox="1"/>
      </xdr:nvSpPr>
      <xdr:spPr>
        <a:xfrm>
          <a:off x="15214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54904</xdr:rowOff>
    </xdr:from>
    <xdr:to>
      <xdr:col>21</xdr:col>
      <xdr:colOff>212725</xdr:colOff>
      <xdr:row>58</xdr:row>
      <xdr:rowOff>156504</xdr:rowOff>
    </xdr:to>
    <xdr:sp macro="" textlink="">
      <xdr:nvSpPr>
        <xdr:cNvPr id="604" name="円/楕円 603"/>
        <xdr:cNvSpPr/>
      </xdr:nvSpPr>
      <xdr:spPr>
        <a:xfrm>
          <a:off x="14541500" y="99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147631</xdr:rowOff>
    </xdr:from>
    <xdr:ext cx="534377" cy="259045"/>
    <xdr:sp macro="" textlink="">
      <xdr:nvSpPr>
        <xdr:cNvPr id="605" name="テキスト ボックス 604"/>
        <xdr:cNvSpPr txBox="1"/>
      </xdr:nvSpPr>
      <xdr:spPr>
        <a:xfrm>
          <a:off x="14325111" y="100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105506</xdr:rowOff>
    </xdr:from>
    <xdr:to>
      <xdr:col>20</xdr:col>
      <xdr:colOff>9525</xdr:colOff>
      <xdr:row>56</xdr:row>
      <xdr:rowOff>35656</xdr:rowOff>
    </xdr:to>
    <xdr:sp macro="" textlink="">
      <xdr:nvSpPr>
        <xdr:cNvPr id="606" name="円/楕円 605"/>
        <xdr:cNvSpPr/>
      </xdr:nvSpPr>
      <xdr:spPr>
        <a:xfrm>
          <a:off x="13652500" y="95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52183</xdr:rowOff>
    </xdr:from>
    <xdr:ext cx="534377" cy="259045"/>
    <xdr:sp macro="" textlink="">
      <xdr:nvSpPr>
        <xdr:cNvPr id="607" name="テキスト ボックス 606"/>
        <xdr:cNvSpPr txBox="1"/>
      </xdr:nvSpPr>
      <xdr:spPr>
        <a:xfrm>
          <a:off x="13436111" y="93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81585</xdr:rowOff>
    </xdr:from>
    <xdr:to>
      <xdr:col>18</xdr:col>
      <xdr:colOff>492125</xdr:colOff>
      <xdr:row>59</xdr:row>
      <xdr:rowOff>11735</xdr:rowOff>
    </xdr:to>
    <xdr:sp macro="" textlink="">
      <xdr:nvSpPr>
        <xdr:cNvPr id="608" name="円/楕円 607"/>
        <xdr:cNvSpPr/>
      </xdr:nvSpPr>
      <xdr:spPr>
        <a:xfrm>
          <a:off x="12763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2862</xdr:rowOff>
    </xdr:from>
    <xdr:ext cx="534377" cy="259045"/>
    <xdr:sp macro="" textlink="">
      <xdr:nvSpPr>
        <xdr:cNvPr id="609" name="テキスト ボックス 608"/>
        <xdr:cNvSpPr txBox="1"/>
      </xdr:nvSpPr>
      <xdr:spPr>
        <a:xfrm>
          <a:off x="12547111" y="101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32944</xdr:rowOff>
    </xdr:from>
    <xdr:to>
      <xdr:col>23</xdr:col>
      <xdr:colOff>517525</xdr:colOff>
      <xdr:row>79</xdr:row>
      <xdr:rowOff>34468</xdr:rowOff>
    </xdr:to>
    <xdr:cxnSp macro="">
      <xdr:nvCxnSpPr>
        <xdr:cNvPr id="638" name="直線コネクタ 637"/>
        <xdr:cNvCxnSpPr/>
      </xdr:nvCxnSpPr>
      <xdr:spPr>
        <a:xfrm flipV="1">
          <a:off x="15481300" y="135774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34468</xdr:rowOff>
    </xdr:from>
    <xdr:to>
      <xdr:col>22</xdr:col>
      <xdr:colOff>365125</xdr:colOff>
      <xdr:row>79</xdr:row>
      <xdr:rowOff>44450</xdr:rowOff>
    </xdr:to>
    <xdr:cxnSp macro="">
      <xdr:nvCxnSpPr>
        <xdr:cNvPr id="641" name="直線コネクタ 640"/>
        <xdr:cNvCxnSpPr/>
      </xdr:nvCxnSpPr>
      <xdr:spPr>
        <a:xfrm flipV="1">
          <a:off x="14592300" y="13579018"/>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153594</xdr:rowOff>
    </xdr:from>
    <xdr:to>
      <xdr:col>23</xdr:col>
      <xdr:colOff>568325</xdr:colOff>
      <xdr:row>79</xdr:row>
      <xdr:rowOff>83744</xdr:rowOff>
    </xdr:to>
    <xdr:sp macro="" textlink="">
      <xdr:nvSpPr>
        <xdr:cNvPr id="657" name="円/楕円 656"/>
        <xdr:cNvSpPr/>
      </xdr:nvSpPr>
      <xdr:spPr>
        <a:xfrm>
          <a:off x="16268700" y="13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68521</xdr:rowOff>
    </xdr:from>
    <xdr:ext cx="378565" cy="259045"/>
    <xdr:sp macro="" textlink="">
      <xdr:nvSpPr>
        <xdr:cNvPr id="658" name="災害復旧費該当値テキスト"/>
        <xdr:cNvSpPr txBox="1"/>
      </xdr:nvSpPr>
      <xdr:spPr>
        <a:xfrm>
          <a:off x="16370300" y="134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155118</xdr:rowOff>
    </xdr:from>
    <xdr:to>
      <xdr:col>22</xdr:col>
      <xdr:colOff>415925</xdr:colOff>
      <xdr:row>79</xdr:row>
      <xdr:rowOff>85268</xdr:rowOff>
    </xdr:to>
    <xdr:sp macro="" textlink="">
      <xdr:nvSpPr>
        <xdr:cNvPr id="659" name="円/楕円 658"/>
        <xdr:cNvSpPr/>
      </xdr:nvSpPr>
      <xdr:spPr>
        <a:xfrm>
          <a:off x="15430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76395</xdr:rowOff>
    </xdr:from>
    <xdr:ext cx="378565" cy="259045"/>
    <xdr:sp macro="" textlink="">
      <xdr:nvSpPr>
        <xdr:cNvPr id="660" name="テキスト ボックス 659"/>
        <xdr:cNvSpPr txBox="1"/>
      </xdr:nvSpPr>
      <xdr:spPr>
        <a:xfrm>
          <a:off x="15292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80966</xdr:rowOff>
    </xdr:from>
    <xdr:to>
      <xdr:col>23</xdr:col>
      <xdr:colOff>517525</xdr:colOff>
      <xdr:row>97</xdr:row>
      <xdr:rowOff>111125</xdr:rowOff>
    </xdr:to>
    <xdr:cxnSp macro="">
      <xdr:nvCxnSpPr>
        <xdr:cNvPr id="697" name="直線コネクタ 696"/>
        <xdr:cNvCxnSpPr/>
      </xdr:nvCxnSpPr>
      <xdr:spPr>
        <a:xfrm>
          <a:off x="15481300" y="16711616"/>
          <a:ext cx="8382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69503</xdr:rowOff>
    </xdr:from>
    <xdr:to>
      <xdr:col>22</xdr:col>
      <xdr:colOff>365125</xdr:colOff>
      <xdr:row>97</xdr:row>
      <xdr:rowOff>80966</xdr:rowOff>
    </xdr:to>
    <xdr:cxnSp macro="">
      <xdr:nvCxnSpPr>
        <xdr:cNvPr id="700" name="直線コネクタ 699"/>
        <xdr:cNvCxnSpPr/>
      </xdr:nvCxnSpPr>
      <xdr:spPr>
        <a:xfrm>
          <a:off x="14592300" y="16700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51722</xdr:rowOff>
    </xdr:from>
    <xdr:to>
      <xdr:col>21</xdr:col>
      <xdr:colOff>161925</xdr:colOff>
      <xdr:row>97</xdr:row>
      <xdr:rowOff>69503</xdr:rowOff>
    </xdr:to>
    <xdr:cxnSp macro="">
      <xdr:nvCxnSpPr>
        <xdr:cNvPr id="703" name="直線コネクタ 702"/>
        <xdr:cNvCxnSpPr/>
      </xdr:nvCxnSpPr>
      <xdr:spPr>
        <a:xfrm>
          <a:off x="13703300" y="1668237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170300</xdr:rowOff>
    </xdr:from>
    <xdr:to>
      <xdr:col>19</xdr:col>
      <xdr:colOff>644525</xdr:colOff>
      <xdr:row>97</xdr:row>
      <xdr:rowOff>51722</xdr:rowOff>
    </xdr:to>
    <xdr:cxnSp macro="">
      <xdr:nvCxnSpPr>
        <xdr:cNvPr id="706" name="直線コネクタ 705"/>
        <xdr:cNvCxnSpPr/>
      </xdr:nvCxnSpPr>
      <xdr:spPr>
        <a:xfrm>
          <a:off x="12814300" y="16629500"/>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60325</xdr:rowOff>
    </xdr:from>
    <xdr:to>
      <xdr:col>23</xdr:col>
      <xdr:colOff>568325</xdr:colOff>
      <xdr:row>97</xdr:row>
      <xdr:rowOff>161925</xdr:rowOff>
    </xdr:to>
    <xdr:sp macro="" textlink="">
      <xdr:nvSpPr>
        <xdr:cNvPr id="716" name="円/楕円 715"/>
        <xdr:cNvSpPr/>
      </xdr:nvSpPr>
      <xdr:spPr>
        <a:xfrm>
          <a:off x="162687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38752</xdr:rowOff>
    </xdr:from>
    <xdr:ext cx="534377" cy="259045"/>
    <xdr:sp macro="" textlink="">
      <xdr:nvSpPr>
        <xdr:cNvPr id="717" name="公債費該当値テキスト"/>
        <xdr:cNvSpPr txBox="1"/>
      </xdr:nvSpPr>
      <xdr:spPr>
        <a:xfrm>
          <a:off x="16370300"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30166</xdr:rowOff>
    </xdr:from>
    <xdr:to>
      <xdr:col>22</xdr:col>
      <xdr:colOff>415925</xdr:colOff>
      <xdr:row>97</xdr:row>
      <xdr:rowOff>131766</xdr:rowOff>
    </xdr:to>
    <xdr:sp macro="" textlink="">
      <xdr:nvSpPr>
        <xdr:cNvPr id="718" name="円/楕円 717"/>
        <xdr:cNvSpPr/>
      </xdr:nvSpPr>
      <xdr:spPr>
        <a:xfrm>
          <a:off x="154305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122893</xdr:rowOff>
    </xdr:from>
    <xdr:ext cx="534377" cy="259045"/>
    <xdr:sp macro="" textlink="">
      <xdr:nvSpPr>
        <xdr:cNvPr id="719" name="テキスト ボックス 718"/>
        <xdr:cNvSpPr txBox="1"/>
      </xdr:nvSpPr>
      <xdr:spPr>
        <a:xfrm>
          <a:off x="15214111"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18703</xdr:rowOff>
    </xdr:from>
    <xdr:to>
      <xdr:col>21</xdr:col>
      <xdr:colOff>212725</xdr:colOff>
      <xdr:row>97</xdr:row>
      <xdr:rowOff>120303</xdr:rowOff>
    </xdr:to>
    <xdr:sp macro="" textlink="">
      <xdr:nvSpPr>
        <xdr:cNvPr id="720" name="円/楕円 719"/>
        <xdr:cNvSpPr/>
      </xdr:nvSpPr>
      <xdr:spPr>
        <a:xfrm>
          <a:off x="14541500" y="166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111430</xdr:rowOff>
    </xdr:from>
    <xdr:ext cx="534377" cy="259045"/>
    <xdr:sp macro="" textlink="">
      <xdr:nvSpPr>
        <xdr:cNvPr id="721" name="テキスト ボックス 720"/>
        <xdr:cNvSpPr txBox="1"/>
      </xdr:nvSpPr>
      <xdr:spPr>
        <a:xfrm>
          <a:off x="14325111" y="16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922</xdr:rowOff>
    </xdr:from>
    <xdr:to>
      <xdr:col>20</xdr:col>
      <xdr:colOff>9525</xdr:colOff>
      <xdr:row>97</xdr:row>
      <xdr:rowOff>102522</xdr:rowOff>
    </xdr:to>
    <xdr:sp macro="" textlink="">
      <xdr:nvSpPr>
        <xdr:cNvPr id="722" name="円/楕円 721"/>
        <xdr:cNvSpPr/>
      </xdr:nvSpPr>
      <xdr:spPr>
        <a:xfrm>
          <a:off x="13652500" y="166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93649</xdr:rowOff>
    </xdr:from>
    <xdr:ext cx="534377" cy="259045"/>
    <xdr:sp macro="" textlink="">
      <xdr:nvSpPr>
        <xdr:cNvPr id="723" name="テキスト ボックス 722"/>
        <xdr:cNvSpPr txBox="1"/>
      </xdr:nvSpPr>
      <xdr:spPr>
        <a:xfrm>
          <a:off x="13436111" y="167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119500</xdr:rowOff>
    </xdr:from>
    <xdr:to>
      <xdr:col>18</xdr:col>
      <xdr:colOff>492125</xdr:colOff>
      <xdr:row>97</xdr:row>
      <xdr:rowOff>49650</xdr:rowOff>
    </xdr:to>
    <xdr:sp macro="" textlink="">
      <xdr:nvSpPr>
        <xdr:cNvPr id="724" name="円/楕円 723"/>
        <xdr:cNvSpPr/>
      </xdr:nvSpPr>
      <xdr:spPr>
        <a:xfrm>
          <a:off x="12763500" y="165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40777</xdr:rowOff>
    </xdr:from>
    <xdr:ext cx="534377" cy="259045"/>
    <xdr:sp macro="" textlink="">
      <xdr:nvSpPr>
        <xdr:cNvPr id="725" name="テキスト ボックス 724"/>
        <xdr:cNvSpPr txBox="1"/>
      </xdr:nvSpPr>
      <xdr:spPr>
        <a:xfrm>
          <a:off x="12547111" y="166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年度決算において類似団体を超えて支出している</a:t>
          </a:r>
          <a:r>
            <a:rPr kumimoji="1" lang="ja-JP" altLang="en-US" sz="1300">
              <a:solidFill>
                <a:schemeClr val="dk1"/>
              </a:solidFill>
              <a:effectLst/>
              <a:latin typeface="+mn-lt"/>
              <a:ea typeface="+mn-ea"/>
              <a:cs typeface="+mn-cs"/>
            </a:rPr>
            <a:t>区分</a:t>
          </a:r>
          <a:r>
            <a:rPr kumimoji="1" lang="ja-JP" altLang="ja-JP" sz="1300">
              <a:solidFill>
                <a:schemeClr val="dk1"/>
              </a:solidFill>
              <a:effectLst/>
              <a:latin typeface="+mn-lt"/>
              <a:ea typeface="+mn-ea"/>
              <a:cs typeface="+mn-cs"/>
            </a:rPr>
            <a:t>はない</a:t>
          </a:r>
          <a:r>
            <a:rPr kumimoji="1" lang="ja-JP" altLang="en-US" sz="1300">
              <a:solidFill>
                <a:schemeClr val="dk1"/>
              </a:solidFill>
              <a:effectLst/>
              <a:latin typeface="+mn-lt"/>
              <a:ea typeface="+mn-ea"/>
              <a:cs typeface="+mn-cs"/>
            </a:rPr>
            <a:t>が、主な支出である民生費が増加傾向にある。民生費増加は、性質別の扶助費の増に同じく、臨時福祉給付金の給付が主な理由である。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また、総務費が</a:t>
          </a:r>
          <a:r>
            <a:rPr kumimoji="1" lang="ja-JP" altLang="ja-JP" sz="1300">
              <a:solidFill>
                <a:schemeClr val="dk1"/>
              </a:solidFill>
              <a:effectLst/>
              <a:latin typeface="+mn-lt"/>
              <a:ea typeface="+mn-ea"/>
              <a:cs typeface="+mn-cs"/>
            </a:rPr>
            <a:t>増加傾向にある</a:t>
          </a:r>
          <a:r>
            <a:rPr kumimoji="1" lang="ja-JP" altLang="en-US" sz="1300">
              <a:solidFill>
                <a:schemeClr val="dk1"/>
              </a:solidFill>
              <a:effectLst/>
              <a:latin typeface="+mn-lt"/>
              <a:ea typeface="+mn-ea"/>
              <a:cs typeface="+mn-cs"/>
            </a:rPr>
            <a:t>が、これは、</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年度からふるさと納税に係る返礼品事業を開始したことによるものである。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消防費は、防災倉庫整備や、防災行政無線操作卓更新などにより増加した。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年度の教育費の増加は、給食センターの新設による一時的なものである。公債費は、地方債残高を増やさない財政運営に努めているため減少している。 </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年度を除いて赤字となっているが、純繰越金及び財政調整基金の取崩しにより実質収支は黒字を確保している。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また、財政調整基金残高は、税収等の増により、歳計剰余金の積立額等が取崩し額を上回る年度が続いているため増加傾向にある。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引き続き黒字を確保していくよう、健全な財政運営を行う。</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なお、緒川駅東土地区画整理事業特別会計</a:t>
          </a:r>
          <a:r>
            <a:rPr kumimoji="1" lang="ja-JP" altLang="en-US" sz="1400">
              <a:solidFill>
                <a:schemeClr val="dk1"/>
              </a:solidFill>
              <a:effectLst/>
              <a:latin typeface="+mn-lt"/>
              <a:ea typeface="+mn-ea"/>
              <a:cs typeface="+mn-cs"/>
            </a:rPr>
            <a:t>を事業完了により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廃止</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一般会計に編入</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15141581</v>
      </c>
      <c r="BO4" s="381"/>
      <c r="BP4" s="381"/>
      <c r="BQ4" s="381"/>
      <c r="BR4" s="381"/>
      <c r="BS4" s="381"/>
      <c r="BT4" s="381"/>
      <c r="BU4" s="382"/>
      <c r="BV4" s="380">
        <v>14685507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7.7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14600476</v>
      </c>
      <c r="BO5" s="418"/>
      <c r="BP5" s="418"/>
      <c r="BQ5" s="418"/>
      <c r="BR5" s="418"/>
      <c r="BS5" s="418"/>
      <c r="BT5" s="418"/>
      <c r="BU5" s="419"/>
      <c r="BV5" s="417">
        <v>13907850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85.5</v>
      </c>
      <c r="CU5" s="415"/>
      <c r="CV5" s="415"/>
      <c r="CW5" s="415"/>
      <c r="CX5" s="415"/>
      <c r="CY5" s="415"/>
      <c r="CZ5" s="415"/>
      <c r="DA5" s="416"/>
      <c r="DB5" s="414">
        <v>83.9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541105</v>
      </c>
      <c r="BO6" s="418"/>
      <c r="BP6" s="418"/>
      <c r="BQ6" s="418"/>
      <c r="BR6" s="418"/>
      <c r="BS6" s="418"/>
      <c r="BT6" s="418"/>
      <c r="BU6" s="419"/>
      <c r="BV6" s="417">
        <v>777657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88.6</v>
      </c>
      <c r="CU6" s="455"/>
      <c r="CV6" s="455"/>
      <c r="CW6" s="455"/>
      <c r="CX6" s="455"/>
      <c r="CY6" s="455"/>
      <c r="CZ6" s="455"/>
      <c r="DA6" s="456"/>
      <c r="DB6" s="454">
        <v>87.9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27108</v>
      </c>
      <c r="BO7" s="418"/>
      <c r="BP7" s="418"/>
      <c r="BQ7" s="418"/>
      <c r="BR7" s="418"/>
      <c r="BS7" s="418"/>
      <c r="BT7" s="418"/>
      <c r="BU7" s="419"/>
      <c r="BV7" s="417">
        <v>40449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9522111</v>
      </c>
      <c r="CU7" s="418"/>
      <c r="CV7" s="418"/>
      <c r="CW7" s="418"/>
      <c r="CX7" s="418"/>
      <c r="CY7" s="418"/>
      <c r="CZ7" s="418"/>
      <c r="DA7" s="419"/>
      <c r="DB7" s="417">
        <v>9519547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513997</v>
      </c>
      <c r="BO8" s="418"/>
      <c r="BP8" s="418"/>
      <c r="BQ8" s="418"/>
      <c r="BR8" s="418"/>
      <c r="BS8" s="418"/>
      <c r="BT8" s="418"/>
      <c r="BU8" s="419"/>
      <c r="BV8" s="417">
        <v>737208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49230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-223211</v>
      </c>
      <c r="BO9" s="418"/>
      <c r="BP9" s="418"/>
      <c r="BQ9" s="418"/>
      <c r="BR9" s="418"/>
      <c r="BS9" s="418"/>
      <c r="BT9" s="418"/>
      <c r="BU9" s="419"/>
      <c r="BV9" s="417">
        <v>168025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9.1</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49800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7600</v>
      </c>
      <c r="BO10" s="418"/>
      <c r="BP10" s="418"/>
      <c r="BQ10" s="418"/>
      <c r="BR10" s="418"/>
      <c r="BS10" s="418"/>
      <c r="BT10" s="418"/>
      <c r="BU10" s="419"/>
      <c r="BV10" s="417">
        <v>7523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50321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140000</v>
      </c>
      <c r="BO12" s="418"/>
      <c r="BP12" s="418"/>
      <c r="BQ12" s="418"/>
      <c r="BR12" s="418"/>
      <c r="BS12" s="418"/>
      <c r="BT12" s="418"/>
      <c r="BU12" s="419"/>
      <c r="BV12" s="417">
        <v>188000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48927</v>
      </c>
      <c r="S13" s="499"/>
      <c r="T13" s="499"/>
      <c r="U13" s="499"/>
      <c r="V13" s="500"/>
      <c r="W13" s="433" t="s">
        <v>124</v>
      </c>
      <c r="X13" s="434"/>
      <c r="Y13" s="434"/>
      <c r="Z13" s="434"/>
      <c r="AA13" s="434"/>
      <c r="AB13" s="424"/>
      <c r="AC13" s="468">
        <v>497</v>
      </c>
      <c r="AD13" s="469"/>
      <c r="AE13" s="469"/>
      <c r="AF13" s="469"/>
      <c r="AG13" s="508"/>
      <c r="AH13" s="468">
        <v>536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-355611</v>
      </c>
      <c r="BO13" s="418"/>
      <c r="BP13" s="418"/>
      <c r="BQ13" s="418"/>
      <c r="BR13" s="418"/>
      <c r="BS13" s="418"/>
      <c r="BT13" s="418"/>
      <c r="BU13" s="419"/>
      <c r="BV13" s="417">
        <v>-12452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v>
      </c>
      <c r="CU13" s="415"/>
      <c r="CV13" s="415"/>
      <c r="CW13" s="415"/>
      <c r="CX13" s="415"/>
      <c r="CY13" s="415"/>
      <c r="CZ13" s="415"/>
      <c r="DA13" s="416"/>
      <c r="DB13" s="414">
        <v>1.7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50234</v>
      </c>
      <c r="S14" s="499"/>
      <c r="T14" s="499"/>
      <c r="U14" s="499"/>
      <c r="V14" s="500"/>
      <c r="W14" s="407"/>
      <c r="X14" s="408"/>
      <c r="Y14" s="408"/>
      <c r="Z14" s="408"/>
      <c r="AA14" s="408"/>
      <c r="AB14" s="397"/>
      <c r="AC14" s="501">
        <v>2.1</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48927</v>
      </c>
      <c r="S15" s="499"/>
      <c r="T15" s="499"/>
      <c r="U15" s="499"/>
      <c r="V15" s="500"/>
      <c r="W15" s="433" t="s">
        <v>131</v>
      </c>
      <c r="X15" s="434"/>
      <c r="Y15" s="434"/>
      <c r="Z15" s="434"/>
      <c r="AA15" s="434"/>
      <c r="AB15" s="424"/>
      <c r="AC15" s="468">
        <v>9566</v>
      </c>
      <c r="AD15" s="469"/>
      <c r="AE15" s="469"/>
      <c r="AF15" s="469"/>
      <c r="AG15" s="508"/>
      <c r="AH15" s="468">
        <v>9673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6937948</v>
      </c>
      <c r="BO15" s="381"/>
      <c r="BP15" s="381"/>
      <c r="BQ15" s="381"/>
      <c r="BR15" s="381"/>
      <c r="BS15" s="381"/>
      <c r="BT15" s="381"/>
      <c r="BU15" s="382"/>
      <c r="BV15" s="380">
        <v>6804110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41</v>
      </c>
      <c r="AD16" s="502"/>
      <c r="AE16" s="502"/>
      <c r="AF16" s="502"/>
      <c r="AG16" s="503"/>
      <c r="AH16" s="501">
        <v>42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7198573</v>
      </c>
      <c r="BO16" s="418"/>
      <c r="BP16" s="418"/>
      <c r="BQ16" s="418"/>
      <c r="BR16" s="418"/>
      <c r="BS16" s="418"/>
      <c r="BT16" s="418"/>
      <c r="BU16" s="419"/>
      <c r="BV16" s="417">
        <v>7117657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13293</v>
      </c>
      <c r="AD17" s="469"/>
      <c r="AE17" s="469"/>
      <c r="AF17" s="469"/>
      <c r="AG17" s="508"/>
      <c r="AH17" s="468">
        <v>12815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8935662</v>
      </c>
      <c r="BO17" s="418"/>
      <c r="BP17" s="418"/>
      <c r="BQ17" s="418"/>
      <c r="BR17" s="418"/>
      <c r="BS17" s="418"/>
      <c r="BT17" s="418"/>
      <c r="BU17" s="419"/>
      <c r="BV17" s="417">
        <v>8748529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31.14</v>
      </c>
      <c r="M18" s="530"/>
      <c r="N18" s="530"/>
      <c r="O18" s="530"/>
      <c r="P18" s="530"/>
      <c r="Q18" s="530"/>
      <c r="R18" s="531"/>
      <c r="S18" s="531"/>
      <c r="T18" s="531"/>
      <c r="U18" s="531"/>
      <c r="V18" s="532"/>
      <c r="W18" s="435"/>
      <c r="X18" s="436"/>
      <c r="Y18" s="436"/>
      <c r="Z18" s="436"/>
      <c r="AA18" s="436"/>
      <c r="AB18" s="427"/>
      <c r="AC18" s="533">
        <v>56.9</v>
      </c>
      <c r="AD18" s="534"/>
      <c r="AE18" s="534"/>
      <c r="AF18" s="534"/>
      <c r="AG18" s="535"/>
      <c r="AH18" s="533">
        <v>55.7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8115343</v>
      </c>
      <c r="BO18" s="418"/>
      <c r="BP18" s="418"/>
      <c r="BQ18" s="418"/>
      <c r="BR18" s="418"/>
      <c r="BS18" s="418"/>
      <c r="BT18" s="418"/>
      <c r="BU18" s="419"/>
      <c r="BV18" s="417">
        <v>8221104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1581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11252018</v>
      </c>
      <c r="BO19" s="418"/>
      <c r="BP19" s="418"/>
      <c r="BQ19" s="418"/>
      <c r="BR19" s="418"/>
      <c r="BS19" s="418"/>
      <c r="BT19" s="418"/>
      <c r="BU19" s="419"/>
      <c r="BV19" s="417">
        <v>11161555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18524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9030359</v>
      </c>
      <c r="BO23" s="418"/>
      <c r="BP23" s="418"/>
      <c r="BQ23" s="418"/>
      <c r="BR23" s="418"/>
      <c r="BS23" s="418"/>
      <c r="BT23" s="418"/>
      <c r="BU23" s="419"/>
      <c r="BV23" s="417">
        <v>9458108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8710</v>
      </c>
      <c r="R24" s="469"/>
      <c r="S24" s="469"/>
      <c r="T24" s="469"/>
      <c r="U24" s="469"/>
      <c r="V24" s="508"/>
      <c r="W24" s="563"/>
      <c r="X24" s="551"/>
      <c r="Y24" s="552"/>
      <c r="Z24" s="467" t="s">
        <v>155</v>
      </c>
      <c r="AA24" s="447"/>
      <c r="AB24" s="447"/>
      <c r="AC24" s="447"/>
      <c r="AD24" s="447"/>
      <c r="AE24" s="447"/>
      <c r="AF24" s="447"/>
      <c r="AG24" s="448"/>
      <c r="AH24" s="468">
        <v>372</v>
      </c>
      <c r="AI24" s="469"/>
      <c r="AJ24" s="469"/>
      <c r="AK24" s="469"/>
      <c r="AL24" s="508"/>
      <c r="AM24" s="468">
        <v>1002540</v>
      </c>
      <c r="AN24" s="469"/>
      <c r="AO24" s="469"/>
      <c r="AP24" s="469"/>
      <c r="AQ24" s="469"/>
      <c r="AR24" s="508"/>
      <c r="AS24" s="468">
        <v>2695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8414455</v>
      </c>
      <c r="BO24" s="418"/>
      <c r="BP24" s="418"/>
      <c r="BQ24" s="418"/>
      <c r="BR24" s="418"/>
      <c r="BS24" s="418"/>
      <c r="BT24" s="418"/>
      <c r="BU24" s="419"/>
      <c r="BV24" s="417">
        <v>8880396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6820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730277</v>
      </c>
      <c r="BO25" s="381"/>
      <c r="BP25" s="381"/>
      <c r="BQ25" s="381"/>
      <c r="BR25" s="381"/>
      <c r="BS25" s="381"/>
      <c r="BT25" s="381"/>
      <c r="BU25" s="382"/>
      <c r="BV25" s="380">
        <v>754662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6100</v>
      </c>
      <c r="R26" s="469"/>
      <c r="S26" s="469"/>
      <c r="T26" s="469"/>
      <c r="U26" s="469"/>
      <c r="V26" s="508"/>
      <c r="W26" s="563"/>
      <c r="X26" s="551"/>
      <c r="Y26" s="552"/>
      <c r="Z26" s="467" t="s">
        <v>161</v>
      </c>
      <c r="AA26" s="573"/>
      <c r="AB26" s="573"/>
      <c r="AC26" s="573"/>
      <c r="AD26" s="573"/>
      <c r="AE26" s="573"/>
      <c r="AF26" s="573"/>
      <c r="AG26" s="574"/>
      <c r="AH26" s="468">
        <v>17</v>
      </c>
      <c r="AI26" s="469"/>
      <c r="AJ26" s="469"/>
      <c r="AK26" s="469"/>
      <c r="AL26" s="508"/>
      <c r="AM26" s="468">
        <v>36414</v>
      </c>
      <c r="AN26" s="469"/>
      <c r="AO26" s="469"/>
      <c r="AP26" s="469"/>
      <c r="AQ26" s="469"/>
      <c r="AR26" s="508"/>
      <c r="AS26" s="468">
        <v>2142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3800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396735</v>
      </c>
      <c r="BO27" s="587"/>
      <c r="BP27" s="587"/>
      <c r="BQ27" s="587"/>
      <c r="BR27" s="587"/>
      <c r="BS27" s="587"/>
      <c r="BT27" s="587"/>
      <c r="BU27" s="588"/>
      <c r="BV27" s="586">
        <v>395998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3000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2567636</v>
      </c>
      <c r="BO28" s="381"/>
      <c r="BP28" s="381"/>
      <c r="BQ28" s="381"/>
      <c r="BR28" s="381"/>
      <c r="BS28" s="381"/>
      <c r="BT28" s="381"/>
      <c r="BU28" s="382"/>
      <c r="BV28" s="380">
        <v>2150036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2714</v>
      </c>
      <c r="R29" s="469"/>
      <c r="S29" s="469"/>
      <c r="T29" s="469"/>
      <c r="U29" s="469"/>
      <c r="V29" s="508"/>
      <c r="W29" s="564"/>
      <c r="X29" s="565"/>
      <c r="Y29" s="566"/>
      <c r="Z29" s="467" t="s">
        <v>171</v>
      </c>
      <c r="AA29" s="447"/>
      <c r="AB29" s="447"/>
      <c r="AC29" s="447"/>
      <c r="AD29" s="447"/>
      <c r="AE29" s="447"/>
      <c r="AF29" s="447"/>
      <c r="AG29" s="448"/>
      <c r="AH29" s="468">
        <v>372</v>
      </c>
      <c r="AI29" s="469"/>
      <c r="AJ29" s="469"/>
      <c r="AK29" s="469"/>
      <c r="AL29" s="508"/>
      <c r="AM29" s="468">
        <v>1002540</v>
      </c>
      <c r="AN29" s="469"/>
      <c r="AO29" s="469"/>
      <c r="AP29" s="469"/>
      <c r="AQ29" s="469"/>
      <c r="AR29" s="508"/>
      <c r="AS29" s="468">
        <v>2695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2292</v>
      </c>
      <c r="BO29" s="418"/>
      <c r="BP29" s="418"/>
      <c r="BQ29" s="418"/>
      <c r="BR29" s="418"/>
      <c r="BS29" s="418"/>
      <c r="BT29" s="418"/>
      <c r="BU29" s="419"/>
      <c r="BV29" s="417">
        <v>2287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1307336</v>
      </c>
      <c r="BO30" s="587"/>
      <c r="BP30" s="587"/>
      <c r="BQ30" s="587"/>
      <c r="BR30" s="587"/>
      <c r="BS30" s="587"/>
      <c r="BT30" s="587"/>
      <c r="BU30" s="588"/>
      <c r="BV30" s="586">
        <v>1096806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知多中部広域事務組合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半田市土地開発公社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知多中部広域事務組合
(消防指令センター特別会計)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知北平和公園組合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知北平和公園組合
（霊園事業特別会計）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東部知多衛生組合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知多北部広域連合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知多北部広域連合
（介護保険事業特別会計）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愛知県後期高齢者医療広域連合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愛知県後期高齢者医療広域連合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22.16</v>
      </c>
      <c r="G34" s="33">
        <v>16.39</v>
      </c>
      <c r="H34" s="33">
        <v>14.18</v>
      </c>
      <c r="I34" s="33">
        <v>12.12</v>
      </c>
      <c r="J34" s="34">
        <v>12.69</v>
      </c>
      <c r="K34" s="22"/>
      <c r="L34" s="22"/>
      <c r="M34" s="22"/>
      <c r="N34" s="22"/>
      <c r="O34" s="22"/>
      <c r="P34" s="22"/>
    </row>
    <row r="35" spans="1:16" ht="39" customHeight="1" x14ac:dyDescent="0.15">
      <c r="A35" s="22"/>
      <c r="B35" s="35"/>
      <c r="C35" s="1178" t="s">
        <v>527</v>
      </c>
      <c r="D35" s="1179"/>
      <c r="E35" s="1180"/>
      <c r="F35" s="36">
        <v>6.72</v>
      </c>
      <c r="G35" s="37">
        <v>5.04</v>
      </c>
      <c r="H35" s="37">
        <v>6.17</v>
      </c>
      <c r="I35" s="37">
        <v>7.74</v>
      </c>
      <c r="J35" s="38">
        <v>5.39</v>
      </c>
      <c r="K35" s="22"/>
      <c r="L35" s="22"/>
      <c r="M35" s="22"/>
      <c r="N35" s="22"/>
      <c r="O35" s="22"/>
      <c r="P35" s="22"/>
    </row>
    <row r="36" spans="1:16" ht="39" customHeight="1" x14ac:dyDescent="0.15">
      <c r="A36" s="22"/>
      <c r="B36" s="35"/>
      <c r="C36" s="1178" t="s">
        <v>528</v>
      </c>
      <c r="D36" s="1179"/>
      <c r="E36" s="1180"/>
      <c r="F36" s="36">
        <v>2.98</v>
      </c>
      <c r="G36" s="37">
        <v>3.92</v>
      </c>
      <c r="H36" s="37">
        <v>3.82</v>
      </c>
      <c r="I36" s="37">
        <v>3.81</v>
      </c>
      <c r="J36" s="38">
        <v>3.79</v>
      </c>
      <c r="K36" s="22"/>
      <c r="L36" s="22"/>
      <c r="M36" s="22"/>
      <c r="N36" s="22"/>
      <c r="O36" s="22"/>
      <c r="P36" s="22"/>
    </row>
    <row r="37" spans="1:16" ht="39" customHeight="1" x14ac:dyDescent="0.15">
      <c r="A37" s="22"/>
      <c r="B37" s="35"/>
      <c r="C37" s="1178" t="s">
        <v>529</v>
      </c>
      <c r="D37" s="1179"/>
      <c r="E37" s="1180"/>
      <c r="F37" s="36">
        <v>0.01</v>
      </c>
      <c r="G37" s="37">
        <v>0</v>
      </c>
      <c r="H37" s="37">
        <v>0.03</v>
      </c>
      <c r="I37" s="37">
        <v>0.02</v>
      </c>
      <c r="J37" s="38">
        <v>0</v>
      </c>
      <c r="K37" s="22"/>
      <c r="L37" s="22"/>
      <c r="M37" s="22"/>
      <c r="N37" s="22"/>
      <c r="O37" s="22"/>
      <c r="P37" s="22"/>
    </row>
    <row r="38" spans="1:16" ht="39" customHeight="1" x14ac:dyDescent="0.15">
      <c r="A38" s="22"/>
      <c r="B38" s="35"/>
      <c r="C38" s="1178" t="s">
        <v>530</v>
      </c>
      <c r="D38" s="1179"/>
      <c r="E38" s="1180"/>
      <c r="F38" s="36">
        <v>0.02</v>
      </c>
      <c r="G38" s="37">
        <v>0.03</v>
      </c>
      <c r="H38" s="37">
        <v>0</v>
      </c>
      <c r="I38" s="37">
        <v>0</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v>3.74</v>
      </c>
      <c r="G43" s="42">
        <v>4.7300000000000004</v>
      </c>
      <c r="H43" s="42">
        <v>0</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1094</v>
      </c>
      <c r="L45" s="60">
        <v>997</v>
      </c>
      <c r="M45" s="60">
        <v>952</v>
      </c>
      <c r="N45" s="60">
        <v>1110</v>
      </c>
      <c r="O45" s="61">
        <v>1019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728</v>
      </c>
      <c r="L48" s="64">
        <v>719</v>
      </c>
      <c r="M48" s="64">
        <v>589</v>
      </c>
      <c r="N48" s="64">
        <v>522</v>
      </c>
      <c r="O48" s="65">
        <v>537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34</v>
      </c>
      <c r="L49" s="64">
        <v>36</v>
      </c>
      <c r="M49" s="64">
        <v>34</v>
      </c>
      <c r="N49" s="64">
        <v>34</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33</v>
      </c>
      <c r="L50" s="64">
        <v>33</v>
      </c>
      <c r="M50" s="64">
        <v>33</v>
      </c>
      <c r="N50" s="64">
        <v>33</v>
      </c>
      <c r="O50" s="65">
        <v>33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1530</v>
      </c>
      <c r="L52" s="64">
        <v>1592</v>
      </c>
      <c r="M52" s="64">
        <v>1567</v>
      </c>
      <c r="N52" s="64">
        <v>1500</v>
      </c>
      <c r="O52" s="65">
        <v>1527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359</v>
      </c>
      <c r="L53" s="69">
        <v>193</v>
      </c>
      <c r="M53" s="69">
        <v>41</v>
      </c>
      <c r="N53" s="69">
        <v>199</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9458</v>
      </c>
      <c r="J41" s="83">
        <v>9420</v>
      </c>
      <c r="K41" s="83">
        <v>9139</v>
      </c>
      <c r="L41" s="83">
        <v>9458</v>
      </c>
      <c r="M41" s="84">
        <v>9030</v>
      </c>
    </row>
    <row r="42" spans="2:13" ht="27.75" customHeight="1" x14ac:dyDescent="0.15">
      <c r="B42" s="1204"/>
      <c r="C42" s="1205"/>
      <c r="D42" s="85"/>
      <c r="E42" s="1210" t="s">
        <v>26</v>
      </c>
      <c r="F42" s="1210"/>
      <c r="G42" s="1210"/>
      <c r="H42" s="1211"/>
      <c r="I42" s="86">
        <v>264</v>
      </c>
      <c r="J42" s="87">
        <v>238</v>
      </c>
      <c r="K42" s="87">
        <v>210</v>
      </c>
      <c r="L42" s="87">
        <v>198</v>
      </c>
      <c r="M42" s="88">
        <v>301</v>
      </c>
    </row>
    <row r="43" spans="2:13" ht="27.75" customHeight="1" x14ac:dyDescent="0.15">
      <c r="B43" s="1204"/>
      <c r="C43" s="1205"/>
      <c r="D43" s="85"/>
      <c r="E43" s="1210" t="s">
        <v>27</v>
      </c>
      <c r="F43" s="1210"/>
      <c r="G43" s="1210"/>
      <c r="H43" s="1211"/>
      <c r="I43" s="86">
        <v>9031</v>
      </c>
      <c r="J43" s="87">
        <v>8676</v>
      </c>
      <c r="K43" s="87">
        <v>8229</v>
      </c>
      <c r="L43" s="87">
        <v>7461</v>
      </c>
      <c r="M43" s="88">
        <v>7137</v>
      </c>
    </row>
    <row r="44" spans="2:13" ht="27.75" customHeight="1" x14ac:dyDescent="0.15">
      <c r="B44" s="1204"/>
      <c r="C44" s="1205"/>
      <c r="D44" s="85"/>
      <c r="E44" s="1210" t="s">
        <v>28</v>
      </c>
      <c r="F44" s="1210"/>
      <c r="G44" s="1210"/>
      <c r="H44" s="1211"/>
      <c r="I44" s="86">
        <v>213</v>
      </c>
      <c r="J44" s="87">
        <v>267</v>
      </c>
      <c r="K44" s="87">
        <v>361</v>
      </c>
      <c r="L44" s="87">
        <v>330</v>
      </c>
      <c r="M44" s="88">
        <v>605</v>
      </c>
    </row>
    <row r="45" spans="2:13" ht="27.75" customHeight="1" x14ac:dyDescent="0.15">
      <c r="B45" s="1204"/>
      <c r="C45" s="1205"/>
      <c r="D45" s="85"/>
      <c r="E45" s="1210" t="s">
        <v>29</v>
      </c>
      <c r="F45" s="1210"/>
      <c r="G45" s="1210"/>
      <c r="H45" s="1211"/>
      <c r="I45" s="86">
        <v>2837</v>
      </c>
      <c r="J45" s="87">
        <v>2521</v>
      </c>
      <c r="K45" s="87">
        <v>2146</v>
      </c>
      <c r="L45" s="87">
        <v>2074</v>
      </c>
      <c r="M45" s="88">
        <v>1900</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2740</v>
      </c>
      <c r="J50" s="87">
        <v>2597</v>
      </c>
      <c r="K50" s="87">
        <v>2911</v>
      </c>
      <c r="L50" s="87">
        <v>3479</v>
      </c>
      <c r="M50" s="88">
        <v>4108</v>
      </c>
    </row>
    <row r="51" spans="2:13" ht="27.75" customHeight="1" x14ac:dyDescent="0.15">
      <c r="B51" s="1204"/>
      <c r="C51" s="1205"/>
      <c r="D51" s="85"/>
      <c r="E51" s="1210" t="s">
        <v>36</v>
      </c>
      <c r="F51" s="1210"/>
      <c r="G51" s="1210"/>
      <c r="H51" s="1211"/>
      <c r="I51" s="86">
        <v>5621</v>
      </c>
      <c r="J51" s="87">
        <v>5496</v>
      </c>
      <c r="K51" s="87">
        <v>5167</v>
      </c>
      <c r="L51" s="87">
        <v>5052</v>
      </c>
      <c r="M51" s="88">
        <v>5156</v>
      </c>
    </row>
    <row r="52" spans="2:13" ht="27.75" customHeight="1" x14ac:dyDescent="0.15">
      <c r="B52" s="1206"/>
      <c r="C52" s="1207"/>
      <c r="D52" s="85"/>
      <c r="E52" s="1210" t="s">
        <v>37</v>
      </c>
      <c r="F52" s="1210"/>
      <c r="G52" s="1210"/>
      <c r="H52" s="1211"/>
      <c r="I52" s="86">
        <v>12379</v>
      </c>
      <c r="J52" s="87">
        <v>12373</v>
      </c>
      <c r="K52" s="87">
        <v>12197</v>
      </c>
      <c r="L52" s="87">
        <v>11978</v>
      </c>
      <c r="M52" s="88">
        <v>11692</v>
      </c>
    </row>
    <row r="53" spans="2:13" ht="27.75" customHeight="1" thickBot="1" x14ac:dyDescent="0.2">
      <c r="B53" s="1217" t="s">
        <v>21</v>
      </c>
      <c r="C53" s="1218"/>
      <c r="D53" s="92"/>
      <c r="E53" s="1219" t="s">
        <v>38</v>
      </c>
      <c r="F53" s="1219"/>
      <c r="G53" s="1219"/>
      <c r="H53" s="1220"/>
      <c r="I53" s="93">
        <v>1062</v>
      </c>
      <c r="J53" s="94">
        <v>656</v>
      </c>
      <c r="K53" s="94">
        <v>-190</v>
      </c>
      <c r="L53" s="94">
        <v>-987</v>
      </c>
      <c r="M53" s="95">
        <v>-1984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t="s">
        <v>557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5"/>
      <c r="L51" s="1255"/>
      <c r="M51" s="1255"/>
      <c r="N51" s="1255"/>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558</v>
      </c>
      <c r="J53" s="1233"/>
      <c r="K53" s="1256"/>
      <c r="L53" s="1256"/>
      <c r="M53" s="1256"/>
      <c r="N53" s="1256"/>
      <c r="O53" s="1225">
        <v>59.2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553</v>
      </c>
      <c r="H55" s="1228"/>
      <c r="I55" s="1233" t="s">
        <v>552</v>
      </c>
      <c r="J55" s="1233"/>
      <c r="K55" s="1255"/>
      <c r="L55" s="1255"/>
      <c r="M55" s="1255"/>
      <c r="N55" s="1255"/>
      <c r="O55" s="1221">
        <v>15.5</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558</v>
      </c>
      <c r="J57" s="1223"/>
      <c r="K57" s="1256"/>
      <c r="L57" s="1256"/>
      <c r="M57" s="1256"/>
      <c r="N57" s="1256"/>
      <c r="O57" s="1225">
        <v>55.5</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v>13.2</v>
      </c>
      <c r="L73" s="1234">
        <v>8</v>
      </c>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556</v>
      </c>
      <c r="J75" s="1233"/>
      <c r="K75" s="1225">
        <v>4.9000000000000004</v>
      </c>
      <c r="L75" s="1225">
        <v>3.5</v>
      </c>
      <c r="M75" s="1225">
        <v>2.4</v>
      </c>
      <c r="N75" s="1225">
        <v>1.7</v>
      </c>
      <c r="O75" s="1225">
        <v>1.3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553</v>
      </c>
      <c r="H77" s="1228"/>
      <c r="I77" s="1233" t="s">
        <v>552</v>
      </c>
      <c r="J77" s="1233"/>
      <c r="K77" s="1234">
        <v>43</v>
      </c>
      <c r="L77" s="1234">
        <v>37</v>
      </c>
      <c r="M77" s="1221">
        <v>27.8</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556</v>
      </c>
      <c r="J79" s="1223"/>
      <c r="K79" s="1224">
        <v>10.3</v>
      </c>
      <c r="L79" s="1224">
        <v>9.4</v>
      </c>
      <c r="M79" s="1224">
        <v>8.1</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28754</v>
      </c>
      <c r="E3" s="118"/>
      <c r="F3" s="119">
        <v>48407</v>
      </c>
      <c r="G3" s="120"/>
      <c r="H3" s="121"/>
    </row>
    <row r="4" spans="1:8" x14ac:dyDescent="0.15">
      <c r="A4" s="122"/>
      <c r="B4" s="123"/>
      <c r="C4" s="124"/>
      <c r="D4" s="125">
        <v>15971</v>
      </c>
      <c r="E4" s="126"/>
      <c r="F4" s="127">
        <v>23914</v>
      </c>
      <c r="G4" s="128"/>
      <c r="H4" s="129"/>
    </row>
    <row r="5" spans="1:8" x14ac:dyDescent="0.15">
      <c r="A5" s="110" t="s">
        <v>511</v>
      </c>
      <c r="B5" s="115"/>
      <c r="C5" s="116"/>
      <c r="D5" s="117">
        <v>49532</v>
      </c>
      <c r="E5" s="118"/>
      <c r="F5" s="119">
        <v>69477</v>
      </c>
      <c r="G5" s="120"/>
      <c r="H5" s="121"/>
    </row>
    <row r="6" spans="1:8" x14ac:dyDescent="0.15">
      <c r="A6" s="122"/>
      <c r="B6" s="123"/>
      <c r="C6" s="124"/>
      <c r="D6" s="125">
        <v>33684</v>
      </c>
      <c r="E6" s="126"/>
      <c r="F6" s="127">
        <v>31528</v>
      </c>
      <c r="G6" s="128"/>
      <c r="H6" s="129"/>
    </row>
    <row r="7" spans="1:8" x14ac:dyDescent="0.15">
      <c r="A7" s="110" t="s">
        <v>512</v>
      </c>
      <c r="B7" s="115"/>
      <c r="C7" s="116"/>
      <c r="D7" s="117">
        <v>27560</v>
      </c>
      <c r="E7" s="118"/>
      <c r="F7" s="119">
        <v>59668</v>
      </c>
      <c r="G7" s="120"/>
      <c r="H7" s="121"/>
    </row>
    <row r="8" spans="1:8" x14ac:dyDescent="0.15">
      <c r="A8" s="122"/>
      <c r="B8" s="123"/>
      <c r="C8" s="124"/>
      <c r="D8" s="125">
        <v>15767</v>
      </c>
      <c r="E8" s="126"/>
      <c r="F8" s="127">
        <v>31515</v>
      </c>
      <c r="G8" s="128"/>
      <c r="H8" s="129"/>
    </row>
    <row r="9" spans="1:8" x14ac:dyDescent="0.15">
      <c r="A9" s="110" t="s">
        <v>513</v>
      </c>
      <c r="B9" s="115"/>
      <c r="C9" s="116"/>
      <c r="D9" s="117">
        <v>27684</v>
      </c>
      <c r="E9" s="118"/>
      <c r="F9" s="119">
        <v>56894</v>
      </c>
      <c r="G9" s="120"/>
      <c r="H9" s="121"/>
    </row>
    <row r="10" spans="1:8" x14ac:dyDescent="0.15">
      <c r="A10" s="122"/>
      <c r="B10" s="123"/>
      <c r="C10" s="124"/>
      <c r="D10" s="125">
        <v>13718</v>
      </c>
      <c r="E10" s="126"/>
      <c r="F10" s="127">
        <v>32548</v>
      </c>
      <c r="G10" s="128"/>
      <c r="H10" s="129"/>
    </row>
    <row r="11" spans="1:8" x14ac:dyDescent="0.15">
      <c r="A11" s="110" t="s">
        <v>514</v>
      </c>
      <c r="B11" s="115"/>
      <c r="C11" s="116"/>
      <c r="D11" s="117">
        <v>28864</v>
      </c>
      <c r="E11" s="118"/>
      <c r="F11" s="119">
        <v>57122</v>
      </c>
      <c r="G11" s="120"/>
      <c r="H11" s="121"/>
    </row>
    <row r="12" spans="1:8" x14ac:dyDescent="0.15">
      <c r="A12" s="122"/>
      <c r="B12" s="123"/>
      <c r="C12" s="130"/>
      <c r="D12" s="125">
        <v>20506</v>
      </c>
      <c r="E12" s="126"/>
      <c r="F12" s="127">
        <v>36191</v>
      </c>
      <c r="G12" s="128"/>
      <c r="H12" s="129"/>
    </row>
    <row r="13" spans="1:8" x14ac:dyDescent="0.15">
      <c r="A13" s="110"/>
      <c r="B13" s="115"/>
      <c r="C13" s="131"/>
      <c r="D13" s="132">
        <v>32479</v>
      </c>
      <c r="E13" s="133"/>
      <c r="F13" s="134">
        <v>58314</v>
      </c>
      <c r="G13" s="135"/>
      <c r="H13" s="121"/>
    </row>
    <row r="14" spans="1:8" x14ac:dyDescent="0.15">
      <c r="A14" s="122"/>
      <c r="B14" s="123"/>
      <c r="C14" s="124"/>
      <c r="D14" s="125">
        <v>19929</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6.73</v>
      </c>
      <c r="C19" s="136">
        <f>ROUND(VALUE(SUBSTITUTE(実質収支比率等に係る経年分析!G$48,"▲","-")),2)</f>
        <v>5.05</v>
      </c>
      <c r="D19" s="136">
        <f>ROUND(VALUE(SUBSTITUTE(実質収支比率等に係る経年分析!H$48,"▲","-")),2)</f>
        <v>6.18</v>
      </c>
      <c r="E19" s="136">
        <f>ROUND(VALUE(SUBSTITUTE(実質収支比率等に係る経年分析!I$48,"▲","-")),2)</f>
        <v>7.74</v>
      </c>
      <c r="F19" s="136">
        <f>ROUND(VALUE(SUBSTITUTE(実質収支比率等に係る経年分析!J$48,"▲","-")),2)</f>
        <v>5.4</v>
      </c>
    </row>
    <row r="20" spans="1:11" x14ac:dyDescent="0.15">
      <c r="A20" s="136" t="s">
        <v>43</v>
      </c>
      <c r="B20" s="136">
        <f>ROUND(VALUE(SUBSTITUTE(実質収支比率等に係る経年分析!F$47,"▲","-")),2)</f>
        <v>18.41</v>
      </c>
      <c r="C20" s="136">
        <f>ROUND(VALUE(SUBSTITUTE(実質収支比率等に係る経年分析!G$47,"▲","-")),2)</f>
        <v>17.39</v>
      </c>
      <c r="D20" s="136">
        <f>ROUND(VALUE(SUBSTITUTE(実質収支比率等に係る経年分析!H$47,"▲","-")),2)</f>
        <v>20.95</v>
      </c>
      <c r="E20" s="136">
        <f>ROUND(VALUE(SUBSTITUTE(実質収支比率等に係る経年分析!I$47,"▲","-")),2)</f>
        <v>22.59</v>
      </c>
      <c r="F20" s="136">
        <f>ROUND(VALUE(SUBSTITUTE(実質収支比率等に係る経年分析!J$47,"▲","-")),2)</f>
        <v>26.96</v>
      </c>
    </row>
    <row r="21" spans="1:11" x14ac:dyDescent="0.15">
      <c r="A21" s="136" t="s">
        <v>44</v>
      </c>
      <c r="B21" s="136">
        <f>IF(ISNUMBER(VALUE(SUBSTITUTE(実質収支比率等に係る経年分析!F$49,"▲","-"))),ROUND(VALUE(SUBSTITUTE(実質収支比率等に係る経年分析!F$49,"▲","-")),2),NA())</f>
        <v>-0.57999999999999996</v>
      </c>
      <c r="C21" s="136">
        <f>IF(ISNUMBER(VALUE(SUBSTITUTE(実質収支比率等に係る経年分析!G$49,"▲","-"))),ROUND(VALUE(SUBSTITUTE(実質収支比率等に係る経年分析!G$49,"▲","-")),2),NA())</f>
        <v>-5.42</v>
      </c>
      <c r="D21" s="136">
        <f>IF(ISNUMBER(VALUE(SUBSTITUTE(実質収支比率等に係る経年分析!H$49,"▲","-"))),ROUND(VALUE(SUBSTITUTE(実質収支比率等に係る経年分析!H$49,"▲","-")),2),NA())</f>
        <v>1.1599999999999999</v>
      </c>
      <c r="E21" s="136">
        <f>IF(ISNUMBER(VALUE(SUBSTITUTE(実質収支比率等に係る経年分析!I$49,"▲","-"))),ROUND(VALUE(SUBSTITUTE(実質収支比率等に係る経年分析!I$49,"▲","-")),2),NA())</f>
        <v>-0.13</v>
      </c>
      <c r="F21" s="136">
        <f>IF(ISNUMBER(VALUE(SUBSTITUTE(実質収支比率等に係る経年分析!J$49,"▲","-"))),ROUND(VALUE(SUBSTITUTE(実質収支比率等に係る経年分析!J$49,"▲","-")),2),NA())</f>
        <v>-3.73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3.74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4.7300000000000004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1530</v>
      </c>
      <c r="E42" s="138"/>
      <c r="F42" s="138"/>
      <c r="G42" s="138">
        <f>'実質公債費比率（分子）の構造'!L$52</f>
        <v>1592</v>
      </c>
      <c r="H42" s="138"/>
      <c r="I42" s="138"/>
      <c r="J42" s="138">
        <f>'実質公債費比率（分子）の構造'!M$52</f>
        <v>1567</v>
      </c>
      <c r="K42" s="138"/>
      <c r="L42" s="138"/>
      <c r="M42" s="138">
        <f>'実質公債費比率（分子）の構造'!N$52</f>
        <v>1500</v>
      </c>
      <c r="N42" s="138"/>
      <c r="O42" s="138"/>
      <c r="P42" s="138">
        <f>'実質公債費比率（分子）の構造'!O$52</f>
        <v>1527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33</v>
      </c>
      <c r="C44" s="138"/>
      <c r="D44" s="138"/>
      <c r="E44" s="138">
        <f>'実質公債費比率（分子）の構造'!L$50</f>
        <v>33</v>
      </c>
      <c r="F44" s="138"/>
      <c r="G44" s="138"/>
      <c r="H44" s="138">
        <f>'実質公債費比率（分子）の構造'!M$50</f>
        <v>33</v>
      </c>
      <c r="I44" s="138"/>
      <c r="J44" s="138"/>
      <c r="K44" s="138">
        <f>'実質公債費比率（分子）の構造'!N$50</f>
        <v>33</v>
      </c>
      <c r="L44" s="138"/>
      <c r="M44" s="138"/>
      <c r="N44" s="138">
        <f>'実質公債費比率（分子）の構造'!O$50</f>
        <v>33</v>
      </c>
      <c r="O44" s="138"/>
      <c r="P44" s="138"/>
    </row>
    <row r="45" spans="1:16" x14ac:dyDescent="0.15">
      <c r="A45" s="138" t="s">
        <v>54</v>
      </c>
      <c r="B45" s="138">
        <f>'実質公債費比率（分子）の構造'!K$49</f>
        <v>34</v>
      </c>
      <c r="C45" s="138"/>
      <c r="D45" s="138"/>
      <c r="E45" s="138">
        <f>'実質公債費比率（分子）の構造'!L$49</f>
        <v>36</v>
      </c>
      <c r="F45" s="138"/>
      <c r="G45" s="138"/>
      <c r="H45" s="138">
        <f>'実質公債費比率（分子）の構造'!M$49</f>
        <v>34</v>
      </c>
      <c r="I45" s="138"/>
      <c r="J45" s="138"/>
      <c r="K45" s="138">
        <f>'実質公債費比率（分子）の構造'!N$49</f>
        <v>34</v>
      </c>
      <c r="L45" s="138"/>
      <c r="M45" s="138"/>
      <c r="N45" s="138">
        <f>'実質公債費比率（分子）の構造'!O$49</f>
        <v>28</v>
      </c>
      <c r="O45" s="138"/>
      <c r="P45" s="138"/>
    </row>
    <row r="46" spans="1:16" x14ac:dyDescent="0.15">
      <c r="A46" s="138" t="s">
        <v>55</v>
      </c>
      <c r="B46" s="138">
        <f>'実質公債費比率（分子）の構造'!K$48</f>
        <v>728</v>
      </c>
      <c r="C46" s="138"/>
      <c r="D46" s="138"/>
      <c r="E46" s="138">
        <f>'実質公債費比率（分子）の構造'!L$48</f>
        <v>719</v>
      </c>
      <c r="F46" s="138"/>
      <c r="G46" s="138"/>
      <c r="H46" s="138">
        <f>'実質公債費比率（分子）の構造'!M$48</f>
        <v>589</v>
      </c>
      <c r="I46" s="138"/>
      <c r="J46" s="138"/>
      <c r="K46" s="138">
        <f>'実質公債費比率（分子）の構造'!N$48</f>
        <v>522</v>
      </c>
      <c r="L46" s="138"/>
      <c r="M46" s="138"/>
      <c r="N46" s="138">
        <f>'実質公債費比率（分子）の構造'!O$48</f>
        <v>537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1094</v>
      </c>
      <c r="C49" s="138"/>
      <c r="D49" s="138"/>
      <c r="E49" s="138">
        <f>'実質公債費比率（分子）の構造'!L$45</f>
        <v>997</v>
      </c>
      <c r="F49" s="138"/>
      <c r="G49" s="138"/>
      <c r="H49" s="138">
        <f>'実質公債費比率（分子）の構造'!M$45</f>
        <v>952</v>
      </c>
      <c r="I49" s="138"/>
      <c r="J49" s="138"/>
      <c r="K49" s="138">
        <f>'実質公債費比率（分子）の構造'!N$45</f>
        <v>1110</v>
      </c>
      <c r="L49" s="138"/>
      <c r="M49" s="138"/>
      <c r="N49" s="138">
        <f>'実質公債費比率（分子）の構造'!O$45</f>
        <v>1019</v>
      </c>
      <c r="O49" s="138"/>
      <c r="P49" s="138"/>
    </row>
    <row r="50" spans="1:16" x14ac:dyDescent="0.15">
      <c r="A50" s="138" t="s">
        <v>59</v>
      </c>
      <c r="B50" s="138" t="e">
        <f>NA()</f>
        <v>#N/A</v>
      </c>
      <c r="C50" s="138">
        <f>IF(ISNUMBER('実質公債費比率（分子）の構造'!K$53),'実質公債費比率（分子）の構造'!K$53,NA())</f>
        <v>359</v>
      </c>
      <c r="D50" s="138" t="e">
        <f>NA()</f>
        <v>#N/A</v>
      </c>
      <c r="E50" s="138" t="e">
        <f>NA()</f>
        <v>#N/A</v>
      </c>
      <c r="F50" s="138">
        <f>IF(ISNUMBER('実質公債費比率（分子）の構造'!L$53),'実質公債費比率（分子）の構造'!L$53,NA())</f>
        <v>193</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199</v>
      </c>
      <c r="M50" s="138" t="e">
        <f>NA()</f>
        <v>#N/A</v>
      </c>
      <c r="N50" s="138" t="e">
        <f>NA()</f>
        <v>#N/A</v>
      </c>
      <c r="O50" s="138">
        <f>IF(ISNUMBER('実質公債費比率（分子）の構造'!O$53),'実質公債費比率（分子）の構造'!O$53,NA())</f>
        <v>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12379</v>
      </c>
      <c r="E56" s="137"/>
      <c r="F56" s="137"/>
      <c r="G56" s="137">
        <f>'将来負担比率（分子）の構造'!J$52</f>
        <v>12373</v>
      </c>
      <c r="H56" s="137"/>
      <c r="I56" s="137"/>
      <c r="J56" s="137">
        <f>'将来負担比率（分子）の構造'!K$52</f>
        <v>12197</v>
      </c>
      <c r="K56" s="137"/>
      <c r="L56" s="137"/>
      <c r="M56" s="137">
        <f>'将来負担比率（分子）の構造'!L$52</f>
        <v>11978</v>
      </c>
      <c r="N56" s="137"/>
      <c r="O56" s="137"/>
      <c r="P56" s="137">
        <f>'将来負担比率（分子）の構造'!M$52</f>
        <v>11692</v>
      </c>
    </row>
    <row r="57" spans="1:16" x14ac:dyDescent="0.15">
      <c r="A57" s="137" t="s">
        <v>36</v>
      </c>
      <c r="B57" s="137"/>
      <c r="C57" s="137"/>
      <c r="D57" s="137">
        <f>'将来負担比率（分子）の構造'!I$51</f>
        <v>5621</v>
      </c>
      <c r="E57" s="137"/>
      <c r="F57" s="137"/>
      <c r="G57" s="137">
        <f>'将来負担比率（分子）の構造'!J$51</f>
        <v>5496</v>
      </c>
      <c r="H57" s="137"/>
      <c r="I57" s="137"/>
      <c r="J57" s="137">
        <f>'将来負担比率（分子）の構造'!K$51</f>
        <v>5167</v>
      </c>
      <c r="K57" s="137"/>
      <c r="L57" s="137"/>
      <c r="M57" s="137">
        <f>'将来負担比率（分子）の構造'!L$51</f>
        <v>5052</v>
      </c>
      <c r="N57" s="137"/>
      <c r="O57" s="137"/>
      <c r="P57" s="137">
        <f>'将来負担比率（分子）の構造'!M$51</f>
        <v>5156</v>
      </c>
    </row>
    <row r="58" spans="1:16" x14ac:dyDescent="0.15">
      <c r="A58" s="137" t="s">
        <v>35</v>
      </c>
      <c r="B58" s="137"/>
      <c r="C58" s="137"/>
      <c r="D58" s="137">
        <f>'将来負担比率（分子）の構造'!I$50</f>
        <v>2740</v>
      </c>
      <c r="E58" s="137"/>
      <c r="F58" s="137"/>
      <c r="G58" s="137">
        <f>'将来負担比率（分子）の構造'!J$50</f>
        <v>2597</v>
      </c>
      <c r="H58" s="137"/>
      <c r="I58" s="137"/>
      <c r="J58" s="137">
        <f>'将来負担比率（分子）の構造'!K$50</f>
        <v>2911</v>
      </c>
      <c r="K58" s="137"/>
      <c r="L58" s="137"/>
      <c r="M58" s="137">
        <f>'将来負担比率（分子）の構造'!L$50</f>
        <v>3479</v>
      </c>
      <c r="N58" s="137"/>
      <c r="O58" s="137"/>
      <c r="P58" s="137">
        <f>'将来負担比率（分子）の構造'!M$50</f>
        <v>4108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2837</v>
      </c>
      <c r="C62" s="137"/>
      <c r="D62" s="137"/>
      <c r="E62" s="137">
        <f>'将来負担比率（分子）の構造'!J$45</f>
        <v>2521</v>
      </c>
      <c r="F62" s="137"/>
      <c r="G62" s="137"/>
      <c r="H62" s="137">
        <f>'将来負担比率（分子）の構造'!K$45</f>
        <v>2146</v>
      </c>
      <c r="I62" s="137"/>
      <c r="J62" s="137"/>
      <c r="K62" s="137">
        <f>'将来負担比率（分子）の構造'!L$45</f>
        <v>2074</v>
      </c>
      <c r="L62" s="137"/>
      <c r="M62" s="137"/>
      <c r="N62" s="137">
        <f>'将来負担比率（分子）の構造'!M$45</f>
        <v>1900</v>
      </c>
      <c r="O62" s="137"/>
      <c r="P62" s="137"/>
    </row>
    <row r="63" spans="1:16" x14ac:dyDescent="0.15">
      <c r="A63" s="137" t="s">
        <v>28</v>
      </c>
      <c r="B63" s="137">
        <f>'将来負担比率（分子）の構造'!I$44</f>
        <v>213</v>
      </c>
      <c r="C63" s="137"/>
      <c r="D63" s="137"/>
      <c r="E63" s="137">
        <f>'将来負担比率（分子）の構造'!J$44</f>
        <v>267</v>
      </c>
      <c r="F63" s="137"/>
      <c r="G63" s="137"/>
      <c r="H63" s="137">
        <f>'将来負担比率（分子）の構造'!K$44</f>
        <v>361</v>
      </c>
      <c r="I63" s="137"/>
      <c r="J63" s="137"/>
      <c r="K63" s="137">
        <f>'将来負担比率（分子）の構造'!L$44</f>
        <v>330</v>
      </c>
      <c r="L63" s="137"/>
      <c r="M63" s="137"/>
      <c r="N63" s="137">
        <f>'将来負担比率（分子）の構造'!M$44</f>
        <v>605</v>
      </c>
      <c r="O63" s="137"/>
      <c r="P63" s="137"/>
    </row>
    <row r="64" spans="1:16" x14ac:dyDescent="0.15">
      <c r="A64" s="137" t="s">
        <v>27</v>
      </c>
      <c r="B64" s="137">
        <f>'将来負担比率（分子）の構造'!I$43</f>
        <v>9031</v>
      </c>
      <c r="C64" s="137"/>
      <c r="D64" s="137"/>
      <c r="E64" s="137">
        <f>'将来負担比率（分子）の構造'!J$43</f>
        <v>8676</v>
      </c>
      <c r="F64" s="137"/>
      <c r="G64" s="137"/>
      <c r="H64" s="137">
        <f>'将来負担比率（分子）の構造'!K$43</f>
        <v>8229</v>
      </c>
      <c r="I64" s="137"/>
      <c r="J64" s="137"/>
      <c r="K64" s="137">
        <f>'将来負担比率（分子）の構造'!L$43</f>
        <v>7461</v>
      </c>
      <c r="L64" s="137"/>
      <c r="M64" s="137"/>
      <c r="N64" s="137">
        <f>'将来負担比率（分子）の構造'!M$43</f>
        <v>7137</v>
      </c>
      <c r="O64" s="137"/>
      <c r="P64" s="137"/>
    </row>
    <row r="65" spans="1:16" x14ac:dyDescent="0.15">
      <c r="A65" s="137" t="s">
        <v>26</v>
      </c>
      <c r="B65" s="137">
        <f>'将来負担比率（分子）の構造'!I$42</f>
        <v>264</v>
      </c>
      <c r="C65" s="137"/>
      <c r="D65" s="137"/>
      <c r="E65" s="137">
        <f>'将来負担比率（分子）の構造'!J$42</f>
        <v>238</v>
      </c>
      <c r="F65" s="137"/>
      <c r="G65" s="137"/>
      <c r="H65" s="137">
        <f>'将来負担比率（分子）の構造'!K$42</f>
        <v>210</v>
      </c>
      <c r="I65" s="137"/>
      <c r="J65" s="137"/>
      <c r="K65" s="137">
        <f>'将来負担比率（分子）の構造'!L$42</f>
        <v>198</v>
      </c>
      <c r="L65" s="137"/>
      <c r="M65" s="137"/>
      <c r="N65" s="137">
        <f>'将来負担比率（分子）の構造'!M$42</f>
        <v>301</v>
      </c>
      <c r="O65" s="137"/>
      <c r="P65" s="137"/>
    </row>
    <row r="66" spans="1:16" x14ac:dyDescent="0.15">
      <c r="A66" s="137" t="s">
        <v>25</v>
      </c>
      <c r="B66" s="137">
        <f>'将来負担比率（分子）の構造'!I$41</f>
        <v>9458</v>
      </c>
      <c r="C66" s="137"/>
      <c r="D66" s="137"/>
      <c r="E66" s="137">
        <f>'将来負担比率（分子）の構造'!J$41</f>
        <v>9420</v>
      </c>
      <c r="F66" s="137"/>
      <c r="G66" s="137"/>
      <c r="H66" s="137">
        <f>'将来負担比率（分子）の構造'!K$41</f>
        <v>9139</v>
      </c>
      <c r="I66" s="137"/>
      <c r="J66" s="137"/>
      <c r="K66" s="137">
        <f>'将来負担比率（分子）の構造'!L$41</f>
        <v>9458</v>
      </c>
      <c r="L66" s="137"/>
      <c r="M66" s="137"/>
      <c r="N66" s="137">
        <f>'将来負担比率（分子）の構造'!M$41</f>
        <v>9030</v>
      </c>
      <c r="O66" s="137"/>
      <c r="P66" s="137"/>
    </row>
    <row r="67" spans="1:16" x14ac:dyDescent="0.15">
      <c r="A67" s="137" t="s">
        <v>63</v>
      </c>
      <c r="B67" s="137" t="e">
        <f>NA()</f>
        <v>#N/A</v>
      </c>
      <c r="C67" s="137">
        <f>IF(ISNUMBER('将来負担比率（分子）の構造'!I$53), IF('将来負担比率（分子）の構造'!I$53 &lt; 0, 0, '将来負担比率（分子）の構造'!I$53), NA())</f>
        <v>1062</v>
      </c>
      <c r="D67" s="137" t="e">
        <f>NA()</f>
        <v>#N/A</v>
      </c>
      <c r="E67" s="137" t="e">
        <f>NA()</f>
        <v>#N/A</v>
      </c>
      <c r="F67" s="137">
        <f>IF(ISNUMBER('将来負担比率（分子）の構造'!J$53), IF('将来負担比率（分子）の構造'!J$53 &lt; 0, 0, '将来負担比率（分子）の構造'!J$53), NA())</f>
        <v>656</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8260858</v>
      </c>
      <c r="S5" s="615"/>
      <c r="T5" s="615"/>
      <c r="U5" s="615"/>
      <c r="V5" s="615"/>
      <c r="W5" s="615"/>
      <c r="X5" s="615"/>
      <c r="Y5" s="616"/>
      <c r="Z5" s="617">
        <v>54.6</v>
      </c>
      <c r="AA5" s="617"/>
      <c r="AB5" s="617"/>
      <c r="AC5" s="617"/>
      <c r="AD5" s="618">
        <v>7701568</v>
      </c>
      <c r="AE5" s="618"/>
      <c r="AF5" s="618"/>
      <c r="AG5" s="618"/>
      <c r="AH5" s="618"/>
      <c r="AI5" s="618"/>
      <c r="AJ5" s="618"/>
      <c r="AK5" s="618"/>
      <c r="AL5" s="619">
        <v>84.1</v>
      </c>
      <c r="AM5" s="620"/>
      <c r="AN5" s="620"/>
      <c r="AO5" s="621"/>
      <c r="AP5" s="611" t="s">
        <v>210</v>
      </c>
      <c r="AQ5" s="612"/>
      <c r="AR5" s="612"/>
      <c r="AS5" s="612"/>
      <c r="AT5" s="612"/>
      <c r="AU5" s="612"/>
      <c r="AV5" s="612"/>
      <c r="AW5" s="612"/>
      <c r="AX5" s="612"/>
      <c r="AY5" s="612"/>
      <c r="AZ5" s="612"/>
      <c r="BA5" s="612"/>
      <c r="BB5" s="612"/>
      <c r="BC5" s="612"/>
      <c r="BD5" s="612"/>
      <c r="BE5" s="612"/>
      <c r="BF5" s="613"/>
      <c r="BG5" s="625">
        <v>7691650</v>
      </c>
      <c r="BH5" s="626"/>
      <c r="BI5" s="626"/>
      <c r="BJ5" s="626"/>
      <c r="BK5" s="626"/>
      <c r="BL5" s="626"/>
      <c r="BM5" s="626"/>
      <c r="BN5" s="627"/>
      <c r="BO5" s="628">
        <v>93.1</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140254</v>
      </c>
      <c r="S6" s="626"/>
      <c r="T6" s="626"/>
      <c r="U6" s="626"/>
      <c r="V6" s="626"/>
      <c r="W6" s="626"/>
      <c r="X6" s="626"/>
      <c r="Y6" s="627"/>
      <c r="Z6" s="628">
        <v>0.9</v>
      </c>
      <c r="AA6" s="628"/>
      <c r="AB6" s="628"/>
      <c r="AC6" s="628"/>
      <c r="AD6" s="629">
        <v>140254</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7691650</v>
      </c>
      <c r="BH6" s="626"/>
      <c r="BI6" s="626"/>
      <c r="BJ6" s="626"/>
      <c r="BK6" s="626"/>
      <c r="BL6" s="626"/>
      <c r="BM6" s="626"/>
      <c r="BN6" s="627"/>
      <c r="BO6" s="628">
        <v>93.1</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133815</v>
      </c>
      <c r="CS6" s="626"/>
      <c r="CT6" s="626"/>
      <c r="CU6" s="626"/>
      <c r="CV6" s="626"/>
      <c r="CW6" s="626"/>
      <c r="CX6" s="626"/>
      <c r="CY6" s="627"/>
      <c r="CZ6" s="628">
        <v>0.9</v>
      </c>
      <c r="DA6" s="628"/>
      <c r="DB6" s="628"/>
      <c r="DC6" s="628"/>
      <c r="DD6" s="634">
        <v>7688</v>
      </c>
      <c r="DE6" s="626"/>
      <c r="DF6" s="626"/>
      <c r="DG6" s="626"/>
      <c r="DH6" s="626"/>
      <c r="DI6" s="626"/>
      <c r="DJ6" s="626"/>
      <c r="DK6" s="626"/>
      <c r="DL6" s="626"/>
      <c r="DM6" s="626"/>
      <c r="DN6" s="626"/>
      <c r="DO6" s="626"/>
      <c r="DP6" s="627"/>
      <c r="DQ6" s="634">
        <v>133815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8913</v>
      </c>
      <c r="S7" s="626"/>
      <c r="T7" s="626"/>
      <c r="U7" s="626"/>
      <c r="V7" s="626"/>
      <c r="W7" s="626"/>
      <c r="X7" s="626"/>
      <c r="Y7" s="627"/>
      <c r="Z7" s="628">
        <v>0.1</v>
      </c>
      <c r="AA7" s="628"/>
      <c r="AB7" s="628"/>
      <c r="AC7" s="628"/>
      <c r="AD7" s="629">
        <v>8913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3572989</v>
      </c>
      <c r="BH7" s="626"/>
      <c r="BI7" s="626"/>
      <c r="BJ7" s="626"/>
      <c r="BK7" s="626"/>
      <c r="BL7" s="626"/>
      <c r="BM7" s="626"/>
      <c r="BN7" s="627"/>
      <c r="BO7" s="628">
        <v>43.3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2519532</v>
      </c>
      <c r="CS7" s="626"/>
      <c r="CT7" s="626"/>
      <c r="CU7" s="626"/>
      <c r="CV7" s="626"/>
      <c r="CW7" s="626"/>
      <c r="CX7" s="626"/>
      <c r="CY7" s="627"/>
      <c r="CZ7" s="628">
        <v>17.3</v>
      </c>
      <c r="DA7" s="628"/>
      <c r="DB7" s="628"/>
      <c r="DC7" s="628"/>
      <c r="DD7" s="634">
        <v>185923</v>
      </c>
      <c r="DE7" s="626"/>
      <c r="DF7" s="626"/>
      <c r="DG7" s="626"/>
      <c r="DH7" s="626"/>
      <c r="DI7" s="626"/>
      <c r="DJ7" s="626"/>
      <c r="DK7" s="626"/>
      <c r="DL7" s="626"/>
      <c r="DM7" s="626"/>
      <c r="DN7" s="626"/>
      <c r="DO7" s="626"/>
      <c r="DP7" s="627"/>
      <c r="DQ7" s="634">
        <v>2240386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42057</v>
      </c>
      <c r="S8" s="626"/>
      <c r="T8" s="626"/>
      <c r="U8" s="626"/>
      <c r="V8" s="626"/>
      <c r="W8" s="626"/>
      <c r="X8" s="626"/>
      <c r="Y8" s="627"/>
      <c r="Z8" s="628">
        <v>0.3</v>
      </c>
      <c r="AA8" s="628"/>
      <c r="AB8" s="628"/>
      <c r="AC8" s="628"/>
      <c r="AD8" s="629">
        <v>42057</v>
      </c>
      <c r="AE8" s="629"/>
      <c r="AF8" s="629"/>
      <c r="AG8" s="629"/>
      <c r="AH8" s="629"/>
      <c r="AI8" s="629"/>
      <c r="AJ8" s="629"/>
      <c r="AK8" s="629"/>
      <c r="AL8" s="630">
        <v>0.5</v>
      </c>
      <c r="AM8" s="631"/>
      <c r="AN8" s="631"/>
      <c r="AO8" s="632"/>
      <c r="AP8" s="622" t="s">
        <v>222</v>
      </c>
      <c r="AQ8" s="623"/>
      <c r="AR8" s="623"/>
      <c r="AS8" s="623"/>
      <c r="AT8" s="623"/>
      <c r="AU8" s="623"/>
      <c r="AV8" s="623"/>
      <c r="AW8" s="623"/>
      <c r="AX8" s="623"/>
      <c r="AY8" s="623"/>
      <c r="AZ8" s="623"/>
      <c r="BA8" s="623"/>
      <c r="BB8" s="623"/>
      <c r="BC8" s="623"/>
      <c r="BD8" s="623"/>
      <c r="BE8" s="623"/>
      <c r="BF8" s="624"/>
      <c r="BG8" s="625">
        <v>84094</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5734338</v>
      </c>
      <c r="CS8" s="626"/>
      <c r="CT8" s="626"/>
      <c r="CU8" s="626"/>
      <c r="CV8" s="626"/>
      <c r="CW8" s="626"/>
      <c r="CX8" s="626"/>
      <c r="CY8" s="627"/>
      <c r="CZ8" s="628">
        <v>39.299999999999997</v>
      </c>
      <c r="DA8" s="628"/>
      <c r="DB8" s="628"/>
      <c r="DC8" s="628"/>
      <c r="DD8" s="634">
        <v>326623</v>
      </c>
      <c r="DE8" s="626"/>
      <c r="DF8" s="626"/>
      <c r="DG8" s="626"/>
      <c r="DH8" s="626"/>
      <c r="DI8" s="626"/>
      <c r="DJ8" s="626"/>
      <c r="DK8" s="626"/>
      <c r="DL8" s="626"/>
      <c r="DM8" s="626"/>
      <c r="DN8" s="626"/>
      <c r="DO8" s="626"/>
      <c r="DP8" s="627"/>
      <c r="DQ8" s="634">
        <v>2990822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21776</v>
      </c>
      <c r="S9" s="626"/>
      <c r="T9" s="626"/>
      <c r="U9" s="626"/>
      <c r="V9" s="626"/>
      <c r="W9" s="626"/>
      <c r="X9" s="626"/>
      <c r="Y9" s="627"/>
      <c r="Z9" s="628">
        <v>0.1</v>
      </c>
      <c r="AA9" s="628"/>
      <c r="AB9" s="628"/>
      <c r="AC9" s="628"/>
      <c r="AD9" s="629">
        <v>21776</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3095488</v>
      </c>
      <c r="BH9" s="626"/>
      <c r="BI9" s="626"/>
      <c r="BJ9" s="626"/>
      <c r="BK9" s="626"/>
      <c r="BL9" s="626"/>
      <c r="BM9" s="626"/>
      <c r="BN9" s="627"/>
      <c r="BO9" s="628">
        <v>37.5</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994445</v>
      </c>
      <c r="CS9" s="626"/>
      <c r="CT9" s="626"/>
      <c r="CU9" s="626"/>
      <c r="CV9" s="626"/>
      <c r="CW9" s="626"/>
      <c r="CX9" s="626"/>
      <c r="CY9" s="627"/>
      <c r="CZ9" s="628">
        <v>6.8</v>
      </c>
      <c r="DA9" s="628"/>
      <c r="DB9" s="628"/>
      <c r="DC9" s="628"/>
      <c r="DD9" s="634">
        <v>9752</v>
      </c>
      <c r="DE9" s="626"/>
      <c r="DF9" s="626"/>
      <c r="DG9" s="626"/>
      <c r="DH9" s="626"/>
      <c r="DI9" s="626"/>
      <c r="DJ9" s="626"/>
      <c r="DK9" s="626"/>
      <c r="DL9" s="626"/>
      <c r="DM9" s="626"/>
      <c r="DN9" s="626"/>
      <c r="DO9" s="626"/>
      <c r="DP9" s="627"/>
      <c r="DQ9" s="634">
        <v>916747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828390</v>
      </c>
      <c r="S10" s="626"/>
      <c r="T10" s="626"/>
      <c r="U10" s="626"/>
      <c r="V10" s="626"/>
      <c r="W10" s="626"/>
      <c r="X10" s="626"/>
      <c r="Y10" s="627"/>
      <c r="Z10" s="628">
        <v>5.5</v>
      </c>
      <c r="AA10" s="628"/>
      <c r="AB10" s="628"/>
      <c r="AC10" s="628"/>
      <c r="AD10" s="629">
        <v>828390</v>
      </c>
      <c r="AE10" s="629"/>
      <c r="AF10" s="629"/>
      <c r="AG10" s="629"/>
      <c r="AH10" s="629"/>
      <c r="AI10" s="629"/>
      <c r="AJ10" s="629"/>
      <c r="AK10" s="629"/>
      <c r="AL10" s="630">
        <v>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105644</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19238</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10073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287763</v>
      </c>
      <c r="BH11" s="626"/>
      <c r="BI11" s="626"/>
      <c r="BJ11" s="626"/>
      <c r="BK11" s="626"/>
      <c r="BL11" s="626"/>
      <c r="BM11" s="626"/>
      <c r="BN11" s="627"/>
      <c r="BO11" s="628">
        <v>3.5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224405</v>
      </c>
      <c r="CS11" s="626"/>
      <c r="CT11" s="626"/>
      <c r="CU11" s="626"/>
      <c r="CV11" s="626"/>
      <c r="CW11" s="626"/>
      <c r="CX11" s="626"/>
      <c r="CY11" s="627"/>
      <c r="CZ11" s="628">
        <v>1.5</v>
      </c>
      <c r="DA11" s="628"/>
      <c r="DB11" s="628"/>
      <c r="DC11" s="628"/>
      <c r="DD11" s="634">
        <v>70978</v>
      </c>
      <c r="DE11" s="626"/>
      <c r="DF11" s="626"/>
      <c r="DG11" s="626"/>
      <c r="DH11" s="626"/>
      <c r="DI11" s="626"/>
      <c r="DJ11" s="626"/>
      <c r="DK11" s="626"/>
      <c r="DL11" s="626"/>
      <c r="DM11" s="626"/>
      <c r="DN11" s="626"/>
      <c r="DO11" s="626"/>
      <c r="DP11" s="627"/>
      <c r="DQ11" s="634">
        <v>183686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3715811</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126023</v>
      </c>
      <c r="CS12" s="626"/>
      <c r="CT12" s="626"/>
      <c r="CU12" s="626"/>
      <c r="CV12" s="626"/>
      <c r="CW12" s="626"/>
      <c r="CX12" s="626"/>
      <c r="CY12" s="627"/>
      <c r="CZ12" s="628">
        <v>0.9</v>
      </c>
      <c r="DA12" s="628"/>
      <c r="DB12" s="628"/>
      <c r="DC12" s="628"/>
      <c r="DD12" s="634">
        <v>145</v>
      </c>
      <c r="DE12" s="626"/>
      <c r="DF12" s="626"/>
      <c r="DG12" s="626"/>
      <c r="DH12" s="626"/>
      <c r="DI12" s="626"/>
      <c r="DJ12" s="626"/>
      <c r="DK12" s="626"/>
      <c r="DL12" s="626"/>
      <c r="DM12" s="626"/>
      <c r="DN12" s="626"/>
      <c r="DO12" s="626"/>
      <c r="DP12" s="627"/>
      <c r="DQ12" s="634">
        <v>89727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60180</v>
      </c>
      <c r="S13" s="626"/>
      <c r="T13" s="626"/>
      <c r="U13" s="626"/>
      <c r="V13" s="626"/>
      <c r="W13" s="626"/>
      <c r="X13" s="626"/>
      <c r="Y13" s="627"/>
      <c r="Z13" s="628">
        <v>0.4</v>
      </c>
      <c r="AA13" s="628"/>
      <c r="AB13" s="628"/>
      <c r="AC13" s="628"/>
      <c r="AD13" s="629">
        <v>60180</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3668145</v>
      </c>
      <c r="BH13" s="626"/>
      <c r="BI13" s="626"/>
      <c r="BJ13" s="626"/>
      <c r="BK13" s="626"/>
      <c r="BL13" s="626"/>
      <c r="BM13" s="626"/>
      <c r="BN13" s="627"/>
      <c r="BO13" s="628">
        <v>44.4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1520024</v>
      </c>
      <c r="CS13" s="626"/>
      <c r="CT13" s="626"/>
      <c r="CU13" s="626"/>
      <c r="CV13" s="626"/>
      <c r="CW13" s="626"/>
      <c r="CX13" s="626"/>
      <c r="CY13" s="627"/>
      <c r="CZ13" s="628">
        <v>10.4</v>
      </c>
      <c r="DA13" s="628"/>
      <c r="DB13" s="628"/>
      <c r="DC13" s="628"/>
      <c r="DD13" s="634">
        <v>492534</v>
      </c>
      <c r="DE13" s="626"/>
      <c r="DF13" s="626"/>
      <c r="DG13" s="626"/>
      <c r="DH13" s="626"/>
      <c r="DI13" s="626"/>
      <c r="DJ13" s="626"/>
      <c r="DK13" s="626"/>
      <c r="DL13" s="626"/>
      <c r="DM13" s="626"/>
      <c r="DN13" s="626"/>
      <c r="DO13" s="626"/>
      <c r="DP13" s="627"/>
      <c r="DQ13" s="634">
        <v>1280871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100169</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814053</v>
      </c>
      <c r="CS14" s="626"/>
      <c r="CT14" s="626"/>
      <c r="CU14" s="626"/>
      <c r="CV14" s="626"/>
      <c r="CW14" s="626"/>
      <c r="CX14" s="626"/>
      <c r="CY14" s="627"/>
      <c r="CZ14" s="628">
        <v>5.6</v>
      </c>
      <c r="DA14" s="628"/>
      <c r="DB14" s="628"/>
      <c r="DC14" s="628"/>
      <c r="DD14" s="634">
        <v>119300</v>
      </c>
      <c r="DE14" s="626"/>
      <c r="DF14" s="626"/>
      <c r="DG14" s="626"/>
      <c r="DH14" s="626"/>
      <c r="DI14" s="626"/>
      <c r="DJ14" s="626"/>
      <c r="DK14" s="626"/>
      <c r="DL14" s="626"/>
      <c r="DM14" s="626"/>
      <c r="DN14" s="626"/>
      <c r="DO14" s="626"/>
      <c r="DP14" s="627"/>
      <c r="DQ14" s="634">
        <v>720809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35544</v>
      </c>
      <c r="S15" s="626"/>
      <c r="T15" s="626"/>
      <c r="U15" s="626"/>
      <c r="V15" s="626"/>
      <c r="W15" s="626"/>
      <c r="X15" s="626"/>
      <c r="Y15" s="627"/>
      <c r="Z15" s="628">
        <v>0.2</v>
      </c>
      <c r="AA15" s="628"/>
      <c r="AB15" s="628"/>
      <c r="AC15" s="628"/>
      <c r="AD15" s="629">
        <v>35544</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302681</v>
      </c>
      <c r="BH15" s="626"/>
      <c r="BI15" s="626"/>
      <c r="BJ15" s="626"/>
      <c r="BK15" s="626"/>
      <c r="BL15" s="626"/>
      <c r="BM15" s="626"/>
      <c r="BN15" s="627"/>
      <c r="BO15" s="628">
        <v>3.7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1487983</v>
      </c>
      <c r="CS15" s="626"/>
      <c r="CT15" s="626"/>
      <c r="CU15" s="626"/>
      <c r="CV15" s="626"/>
      <c r="CW15" s="626"/>
      <c r="CX15" s="626"/>
      <c r="CY15" s="627"/>
      <c r="CZ15" s="628">
        <v>10.199999999999999</v>
      </c>
      <c r="DA15" s="628"/>
      <c r="DB15" s="628"/>
      <c r="DC15" s="628"/>
      <c r="DD15" s="634">
        <v>239531</v>
      </c>
      <c r="DE15" s="626"/>
      <c r="DF15" s="626"/>
      <c r="DG15" s="626"/>
      <c r="DH15" s="626"/>
      <c r="DI15" s="626"/>
      <c r="DJ15" s="626"/>
      <c r="DK15" s="626"/>
      <c r="DL15" s="626"/>
      <c r="DM15" s="626"/>
      <c r="DN15" s="626"/>
      <c r="DO15" s="626"/>
      <c r="DP15" s="627"/>
      <c r="DQ15" s="634">
        <v>1124599</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346009</v>
      </c>
      <c r="S16" s="626"/>
      <c r="T16" s="626"/>
      <c r="U16" s="626"/>
      <c r="V16" s="626"/>
      <c r="W16" s="626"/>
      <c r="X16" s="626"/>
      <c r="Y16" s="627"/>
      <c r="Z16" s="628">
        <v>2.2999999999999998</v>
      </c>
      <c r="AA16" s="628"/>
      <c r="AB16" s="628"/>
      <c r="AC16" s="628"/>
      <c r="AD16" s="629">
        <v>254703</v>
      </c>
      <c r="AE16" s="629"/>
      <c r="AF16" s="629"/>
      <c r="AG16" s="629"/>
      <c r="AH16" s="629"/>
      <c r="AI16" s="629"/>
      <c r="AJ16" s="629"/>
      <c r="AK16" s="629"/>
      <c r="AL16" s="630">
        <v>2.8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7604</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362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254703</v>
      </c>
      <c r="S17" s="626"/>
      <c r="T17" s="626"/>
      <c r="U17" s="626"/>
      <c r="V17" s="626"/>
      <c r="W17" s="626"/>
      <c r="X17" s="626"/>
      <c r="Y17" s="627"/>
      <c r="Z17" s="628">
        <v>1.7</v>
      </c>
      <c r="AA17" s="628"/>
      <c r="AB17" s="628"/>
      <c r="AC17" s="628"/>
      <c r="AD17" s="629">
        <v>254703</v>
      </c>
      <c r="AE17" s="629"/>
      <c r="AF17" s="629"/>
      <c r="AG17" s="629"/>
      <c r="AH17" s="629"/>
      <c r="AI17" s="629"/>
      <c r="AJ17" s="629"/>
      <c r="AK17" s="629"/>
      <c r="AL17" s="630">
        <v>2.8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1019016</v>
      </c>
      <c r="CS17" s="626"/>
      <c r="CT17" s="626"/>
      <c r="CU17" s="626"/>
      <c r="CV17" s="626"/>
      <c r="CW17" s="626"/>
      <c r="CX17" s="626"/>
      <c r="CY17" s="627"/>
      <c r="CZ17" s="628">
        <v>7</v>
      </c>
      <c r="DA17" s="628"/>
      <c r="DB17" s="628"/>
      <c r="DC17" s="628"/>
      <c r="DD17" s="634" t="s">
        <v>112</v>
      </c>
      <c r="DE17" s="626"/>
      <c r="DF17" s="626"/>
      <c r="DG17" s="626"/>
      <c r="DH17" s="626"/>
      <c r="DI17" s="626"/>
      <c r="DJ17" s="626"/>
      <c r="DK17" s="626"/>
      <c r="DL17" s="626"/>
      <c r="DM17" s="626"/>
      <c r="DN17" s="626"/>
      <c r="DO17" s="626"/>
      <c r="DP17" s="627"/>
      <c r="DQ17" s="634">
        <v>1019016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91306</v>
      </c>
      <c r="S18" s="626"/>
      <c r="T18" s="626"/>
      <c r="U18" s="626"/>
      <c r="V18" s="626"/>
      <c r="W18" s="626"/>
      <c r="X18" s="626"/>
      <c r="Y18" s="627"/>
      <c r="Z18" s="628">
        <v>0.6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569208</v>
      </c>
      <c r="BH19" s="626"/>
      <c r="BI19" s="626"/>
      <c r="BJ19" s="626"/>
      <c r="BK19" s="626"/>
      <c r="BL19" s="626"/>
      <c r="BM19" s="626"/>
      <c r="BN19" s="627"/>
      <c r="BO19" s="628">
        <v>6.9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9743981</v>
      </c>
      <c r="S20" s="626"/>
      <c r="T20" s="626"/>
      <c r="U20" s="626"/>
      <c r="V20" s="626"/>
      <c r="W20" s="626"/>
      <c r="X20" s="626"/>
      <c r="Y20" s="627"/>
      <c r="Z20" s="628">
        <v>64.400000000000006</v>
      </c>
      <c r="AA20" s="628"/>
      <c r="AB20" s="628"/>
      <c r="AC20" s="628"/>
      <c r="AD20" s="629">
        <v>9093385</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569208</v>
      </c>
      <c r="BH20" s="626"/>
      <c r="BI20" s="626"/>
      <c r="BJ20" s="626"/>
      <c r="BK20" s="626"/>
      <c r="BL20" s="626"/>
      <c r="BM20" s="626"/>
      <c r="BN20" s="627"/>
      <c r="BO20" s="628">
        <v>6.9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14600476</v>
      </c>
      <c r="CS20" s="626"/>
      <c r="CT20" s="626"/>
      <c r="CU20" s="626"/>
      <c r="CV20" s="626"/>
      <c r="CW20" s="626"/>
      <c r="CX20" s="626"/>
      <c r="CY20" s="627"/>
      <c r="CZ20" s="628">
        <v>100</v>
      </c>
      <c r="DA20" s="628"/>
      <c r="DB20" s="628"/>
      <c r="DC20" s="628"/>
      <c r="DD20" s="634">
        <v>1452474</v>
      </c>
      <c r="DE20" s="626"/>
      <c r="DF20" s="626"/>
      <c r="DG20" s="626"/>
      <c r="DH20" s="626"/>
      <c r="DI20" s="626"/>
      <c r="DJ20" s="626"/>
      <c r="DK20" s="626"/>
      <c r="DL20" s="626"/>
      <c r="DM20" s="626"/>
      <c r="DN20" s="626"/>
      <c r="DO20" s="626"/>
      <c r="DP20" s="627"/>
      <c r="DQ20" s="634">
        <v>10710913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7766</v>
      </c>
      <c r="S21" s="626"/>
      <c r="T21" s="626"/>
      <c r="U21" s="626"/>
      <c r="V21" s="626"/>
      <c r="W21" s="626"/>
      <c r="X21" s="626"/>
      <c r="Y21" s="627"/>
      <c r="Z21" s="628">
        <v>0.1</v>
      </c>
      <c r="AA21" s="628"/>
      <c r="AB21" s="628"/>
      <c r="AC21" s="628"/>
      <c r="AD21" s="629">
        <v>7766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9918</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6898</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335346</v>
      </c>
      <c r="S23" s="626"/>
      <c r="T23" s="626"/>
      <c r="U23" s="626"/>
      <c r="V23" s="626"/>
      <c r="W23" s="626"/>
      <c r="X23" s="626"/>
      <c r="Y23" s="627"/>
      <c r="Z23" s="628">
        <v>2.2000000000000002</v>
      </c>
      <c r="AA23" s="628"/>
      <c r="AB23" s="628"/>
      <c r="AC23" s="628"/>
      <c r="AD23" s="629">
        <v>25488</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559290</v>
      </c>
      <c r="BH23" s="626"/>
      <c r="BI23" s="626"/>
      <c r="BJ23" s="626"/>
      <c r="BK23" s="626"/>
      <c r="BL23" s="626"/>
      <c r="BM23" s="626"/>
      <c r="BN23" s="627"/>
      <c r="BO23" s="628">
        <v>6.8</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30111</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6475535</v>
      </c>
      <c r="CS24" s="615"/>
      <c r="CT24" s="615"/>
      <c r="CU24" s="615"/>
      <c r="CV24" s="615"/>
      <c r="CW24" s="615"/>
      <c r="CX24" s="615"/>
      <c r="CY24" s="616"/>
      <c r="CZ24" s="652">
        <v>44.4</v>
      </c>
      <c r="DA24" s="653"/>
      <c r="DB24" s="653"/>
      <c r="DC24" s="654"/>
      <c r="DD24" s="651">
        <v>4307352</v>
      </c>
      <c r="DE24" s="615"/>
      <c r="DF24" s="615"/>
      <c r="DG24" s="615"/>
      <c r="DH24" s="615"/>
      <c r="DI24" s="615"/>
      <c r="DJ24" s="615"/>
      <c r="DK24" s="616"/>
      <c r="DL24" s="651">
        <v>4306567</v>
      </c>
      <c r="DM24" s="615"/>
      <c r="DN24" s="615"/>
      <c r="DO24" s="615"/>
      <c r="DP24" s="615"/>
      <c r="DQ24" s="615"/>
      <c r="DR24" s="615"/>
      <c r="DS24" s="615"/>
      <c r="DT24" s="615"/>
      <c r="DU24" s="615"/>
      <c r="DV24" s="616"/>
      <c r="DW24" s="619">
        <v>45.4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1516229</v>
      </c>
      <c r="S25" s="626"/>
      <c r="T25" s="626"/>
      <c r="U25" s="626"/>
      <c r="V25" s="626"/>
      <c r="W25" s="626"/>
      <c r="X25" s="626"/>
      <c r="Y25" s="627"/>
      <c r="Z25" s="628">
        <v>10</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2677787</v>
      </c>
      <c r="CS25" s="657"/>
      <c r="CT25" s="657"/>
      <c r="CU25" s="657"/>
      <c r="CV25" s="657"/>
      <c r="CW25" s="657"/>
      <c r="CX25" s="657"/>
      <c r="CY25" s="658"/>
      <c r="CZ25" s="659">
        <v>18.3</v>
      </c>
      <c r="DA25" s="660"/>
      <c r="DB25" s="660"/>
      <c r="DC25" s="661"/>
      <c r="DD25" s="634">
        <v>2360204</v>
      </c>
      <c r="DE25" s="657"/>
      <c r="DF25" s="657"/>
      <c r="DG25" s="657"/>
      <c r="DH25" s="657"/>
      <c r="DI25" s="657"/>
      <c r="DJ25" s="657"/>
      <c r="DK25" s="658"/>
      <c r="DL25" s="634">
        <v>2359469</v>
      </c>
      <c r="DM25" s="657"/>
      <c r="DN25" s="657"/>
      <c r="DO25" s="657"/>
      <c r="DP25" s="657"/>
      <c r="DQ25" s="657"/>
      <c r="DR25" s="657"/>
      <c r="DS25" s="657"/>
      <c r="DT25" s="657"/>
      <c r="DU25" s="657"/>
      <c r="DV25" s="658"/>
      <c r="DW25" s="630">
        <v>24.9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1761815</v>
      </c>
      <c r="CS26" s="626"/>
      <c r="CT26" s="626"/>
      <c r="CU26" s="626"/>
      <c r="CV26" s="626"/>
      <c r="CW26" s="626"/>
      <c r="CX26" s="626"/>
      <c r="CY26" s="627"/>
      <c r="CZ26" s="659">
        <v>12.1</v>
      </c>
      <c r="DA26" s="660"/>
      <c r="DB26" s="660"/>
      <c r="DC26" s="661"/>
      <c r="DD26" s="634">
        <v>1479612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1032621</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8260858</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2778732</v>
      </c>
      <c r="CS27" s="657"/>
      <c r="CT27" s="657"/>
      <c r="CU27" s="657"/>
      <c r="CV27" s="657"/>
      <c r="CW27" s="657"/>
      <c r="CX27" s="657"/>
      <c r="CY27" s="658"/>
      <c r="CZ27" s="659">
        <v>19</v>
      </c>
      <c r="DA27" s="660"/>
      <c r="DB27" s="660"/>
      <c r="DC27" s="661"/>
      <c r="DD27" s="634">
        <v>928132</v>
      </c>
      <c r="DE27" s="657"/>
      <c r="DF27" s="657"/>
      <c r="DG27" s="657"/>
      <c r="DH27" s="657"/>
      <c r="DI27" s="657"/>
      <c r="DJ27" s="657"/>
      <c r="DK27" s="658"/>
      <c r="DL27" s="634">
        <v>928082</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79607</v>
      </c>
      <c r="S28" s="626"/>
      <c r="T28" s="626"/>
      <c r="U28" s="626"/>
      <c r="V28" s="626"/>
      <c r="W28" s="626"/>
      <c r="X28" s="626"/>
      <c r="Y28" s="627"/>
      <c r="Z28" s="628">
        <v>0.5</v>
      </c>
      <c r="AA28" s="628"/>
      <c r="AB28" s="628"/>
      <c r="AC28" s="628"/>
      <c r="AD28" s="629">
        <v>13147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1019016</v>
      </c>
      <c r="CS28" s="626"/>
      <c r="CT28" s="626"/>
      <c r="CU28" s="626"/>
      <c r="CV28" s="626"/>
      <c r="CW28" s="626"/>
      <c r="CX28" s="626"/>
      <c r="CY28" s="627"/>
      <c r="CZ28" s="659">
        <v>7</v>
      </c>
      <c r="DA28" s="660"/>
      <c r="DB28" s="660"/>
      <c r="DC28" s="661"/>
      <c r="DD28" s="634">
        <v>1019016</v>
      </c>
      <c r="DE28" s="626"/>
      <c r="DF28" s="626"/>
      <c r="DG28" s="626"/>
      <c r="DH28" s="626"/>
      <c r="DI28" s="626"/>
      <c r="DJ28" s="626"/>
      <c r="DK28" s="627"/>
      <c r="DL28" s="634">
        <v>1019016</v>
      </c>
      <c r="DM28" s="626"/>
      <c r="DN28" s="626"/>
      <c r="DO28" s="626"/>
      <c r="DP28" s="626"/>
      <c r="DQ28" s="626"/>
      <c r="DR28" s="626"/>
      <c r="DS28" s="626"/>
      <c r="DT28" s="626"/>
      <c r="DU28" s="626"/>
      <c r="DV28" s="627"/>
      <c r="DW28" s="630">
        <v>10.7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383307</v>
      </c>
      <c r="S29" s="626"/>
      <c r="T29" s="626"/>
      <c r="U29" s="626"/>
      <c r="V29" s="626"/>
      <c r="W29" s="626"/>
      <c r="X29" s="626"/>
      <c r="Y29" s="627"/>
      <c r="Z29" s="628">
        <v>2.5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1019016</v>
      </c>
      <c r="CS29" s="657"/>
      <c r="CT29" s="657"/>
      <c r="CU29" s="657"/>
      <c r="CV29" s="657"/>
      <c r="CW29" s="657"/>
      <c r="CX29" s="657"/>
      <c r="CY29" s="658"/>
      <c r="CZ29" s="659">
        <v>7</v>
      </c>
      <c r="DA29" s="660"/>
      <c r="DB29" s="660"/>
      <c r="DC29" s="661"/>
      <c r="DD29" s="634">
        <v>1019016</v>
      </c>
      <c r="DE29" s="657"/>
      <c r="DF29" s="657"/>
      <c r="DG29" s="657"/>
      <c r="DH29" s="657"/>
      <c r="DI29" s="657"/>
      <c r="DJ29" s="657"/>
      <c r="DK29" s="658"/>
      <c r="DL29" s="634">
        <v>1019016</v>
      </c>
      <c r="DM29" s="657"/>
      <c r="DN29" s="657"/>
      <c r="DO29" s="657"/>
      <c r="DP29" s="657"/>
      <c r="DQ29" s="657"/>
      <c r="DR29" s="657"/>
      <c r="DS29" s="657"/>
      <c r="DT29" s="657"/>
      <c r="DU29" s="657"/>
      <c r="DV29" s="658"/>
      <c r="DW29" s="630">
        <v>10.7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575838</v>
      </c>
      <c r="S30" s="626"/>
      <c r="T30" s="626"/>
      <c r="U30" s="626"/>
      <c r="V30" s="626"/>
      <c r="W30" s="626"/>
      <c r="X30" s="626"/>
      <c r="Y30" s="627"/>
      <c r="Z30" s="628">
        <v>3.8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99.2</v>
      </c>
      <c r="BS30" s="684"/>
      <c r="BT30" s="684"/>
      <c r="BU30" s="684"/>
      <c r="BV30" s="684"/>
      <c r="BW30" s="684"/>
      <c r="BX30" s="620">
        <v>97.5</v>
      </c>
      <c r="BY30" s="684"/>
      <c r="BZ30" s="684"/>
      <c r="CA30" s="684"/>
      <c r="CB30" s="685"/>
      <c r="CD30" s="688"/>
      <c r="CE30" s="689"/>
      <c r="CF30" s="639" t="s">
        <v>293</v>
      </c>
      <c r="CG30" s="640"/>
      <c r="CH30" s="640"/>
      <c r="CI30" s="640"/>
      <c r="CJ30" s="640"/>
      <c r="CK30" s="640"/>
      <c r="CL30" s="640"/>
      <c r="CM30" s="640"/>
      <c r="CN30" s="640"/>
      <c r="CO30" s="640"/>
      <c r="CP30" s="640"/>
      <c r="CQ30" s="641"/>
      <c r="CR30" s="625">
        <v>929049</v>
      </c>
      <c r="CS30" s="626"/>
      <c r="CT30" s="626"/>
      <c r="CU30" s="626"/>
      <c r="CV30" s="626"/>
      <c r="CW30" s="626"/>
      <c r="CX30" s="626"/>
      <c r="CY30" s="627"/>
      <c r="CZ30" s="659">
        <v>6.4</v>
      </c>
      <c r="DA30" s="660"/>
      <c r="DB30" s="660"/>
      <c r="DC30" s="661"/>
      <c r="DD30" s="634">
        <v>929049</v>
      </c>
      <c r="DE30" s="626"/>
      <c r="DF30" s="626"/>
      <c r="DG30" s="626"/>
      <c r="DH30" s="626"/>
      <c r="DI30" s="626"/>
      <c r="DJ30" s="626"/>
      <c r="DK30" s="627"/>
      <c r="DL30" s="634">
        <v>929049</v>
      </c>
      <c r="DM30" s="626"/>
      <c r="DN30" s="626"/>
      <c r="DO30" s="626"/>
      <c r="DP30" s="626"/>
      <c r="DQ30" s="626"/>
      <c r="DR30" s="626"/>
      <c r="DS30" s="626"/>
      <c r="DT30" s="626"/>
      <c r="DU30" s="626"/>
      <c r="DV30" s="627"/>
      <c r="DW30" s="630">
        <v>9.8000000000000007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227657</v>
      </c>
      <c r="S31" s="626"/>
      <c r="T31" s="626"/>
      <c r="U31" s="626"/>
      <c r="V31" s="626"/>
      <c r="W31" s="626"/>
      <c r="X31" s="626"/>
      <c r="Y31" s="627"/>
      <c r="Z31" s="628">
        <v>1.5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96.4</v>
      </c>
      <c r="BN31" s="681"/>
      <c r="BO31" s="681"/>
      <c r="BP31" s="681"/>
      <c r="BQ31" s="682"/>
      <c r="BR31" s="680">
        <v>99</v>
      </c>
      <c r="BS31" s="657"/>
      <c r="BT31" s="657"/>
      <c r="BU31" s="657"/>
      <c r="BV31" s="657"/>
      <c r="BW31" s="657"/>
      <c r="BX31" s="631">
        <v>96.4</v>
      </c>
      <c r="BY31" s="681"/>
      <c r="BZ31" s="681"/>
      <c r="CA31" s="681"/>
      <c r="CB31" s="682"/>
      <c r="CD31" s="688"/>
      <c r="CE31" s="689"/>
      <c r="CF31" s="639" t="s">
        <v>297</v>
      </c>
      <c r="CG31" s="640"/>
      <c r="CH31" s="640"/>
      <c r="CI31" s="640"/>
      <c r="CJ31" s="640"/>
      <c r="CK31" s="640"/>
      <c r="CL31" s="640"/>
      <c r="CM31" s="640"/>
      <c r="CN31" s="640"/>
      <c r="CO31" s="640"/>
      <c r="CP31" s="640"/>
      <c r="CQ31" s="641"/>
      <c r="CR31" s="625">
        <v>89967</v>
      </c>
      <c r="CS31" s="657"/>
      <c r="CT31" s="657"/>
      <c r="CU31" s="657"/>
      <c r="CV31" s="657"/>
      <c r="CW31" s="657"/>
      <c r="CX31" s="657"/>
      <c r="CY31" s="658"/>
      <c r="CZ31" s="659">
        <v>0.6</v>
      </c>
      <c r="DA31" s="660"/>
      <c r="DB31" s="660"/>
      <c r="DC31" s="661"/>
      <c r="DD31" s="634">
        <v>89967</v>
      </c>
      <c r="DE31" s="657"/>
      <c r="DF31" s="657"/>
      <c r="DG31" s="657"/>
      <c r="DH31" s="657"/>
      <c r="DI31" s="657"/>
      <c r="DJ31" s="657"/>
      <c r="DK31" s="658"/>
      <c r="DL31" s="634">
        <v>89967</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700920</v>
      </c>
      <c r="S32" s="626"/>
      <c r="T32" s="626"/>
      <c r="U32" s="626"/>
      <c r="V32" s="626"/>
      <c r="W32" s="626"/>
      <c r="X32" s="626"/>
      <c r="Y32" s="627"/>
      <c r="Z32" s="628">
        <v>4.5999999999999996</v>
      </c>
      <c r="AA32" s="628"/>
      <c r="AB32" s="628"/>
      <c r="AC32" s="628"/>
      <c r="AD32" s="629">
        <v>20330</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98.4</v>
      </c>
      <c r="BN32" s="693"/>
      <c r="BO32" s="693"/>
      <c r="BP32" s="693"/>
      <c r="BQ32" s="695"/>
      <c r="BR32" s="692">
        <v>99.4</v>
      </c>
      <c r="BS32" s="693"/>
      <c r="BT32" s="693"/>
      <c r="BU32" s="693"/>
      <c r="BV32" s="693"/>
      <c r="BW32" s="693"/>
      <c r="BX32" s="694">
        <v>98.3</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501300</v>
      </c>
      <c r="S33" s="626"/>
      <c r="T33" s="626"/>
      <c r="U33" s="626"/>
      <c r="V33" s="626"/>
      <c r="W33" s="626"/>
      <c r="X33" s="626"/>
      <c r="Y33" s="627"/>
      <c r="Z33" s="628">
        <v>3.3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6664863</v>
      </c>
      <c r="CS33" s="657"/>
      <c r="CT33" s="657"/>
      <c r="CU33" s="657"/>
      <c r="CV33" s="657"/>
      <c r="CW33" s="657"/>
      <c r="CX33" s="657"/>
      <c r="CY33" s="658"/>
      <c r="CZ33" s="659">
        <v>45.6</v>
      </c>
      <c r="DA33" s="660"/>
      <c r="DB33" s="660"/>
      <c r="DC33" s="661"/>
      <c r="DD33" s="634">
        <v>5604362</v>
      </c>
      <c r="DE33" s="657"/>
      <c r="DF33" s="657"/>
      <c r="DG33" s="657"/>
      <c r="DH33" s="657"/>
      <c r="DI33" s="657"/>
      <c r="DJ33" s="657"/>
      <c r="DK33" s="658"/>
      <c r="DL33" s="634">
        <v>3808776</v>
      </c>
      <c r="DM33" s="657"/>
      <c r="DN33" s="657"/>
      <c r="DO33" s="657"/>
      <c r="DP33" s="657"/>
      <c r="DQ33" s="657"/>
      <c r="DR33" s="657"/>
      <c r="DS33" s="657"/>
      <c r="DT33" s="657"/>
      <c r="DU33" s="657"/>
      <c r="DV33" s="658"/>
      <c r="DW33" s="630">
        <v>40.1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2462425</v>
      </c>
      <c r="CS34" s="626"/>
      <c r="CT34" s="626"/>
      <c r="CU34" s="626"/>
      <c r="CV34" s="626"/>
      <c r="CW34" s="626"/>
      <c r="CX34" s="626"/>
      <c r="CY34" s="627"/>
      <c r="CZ34" s="659">
        <v>16.899999999999999</v>
      </c>
      <c r="DA34" s="660"/>
      <c r="DB34" s="660"/>
      <c r="DC34" s="661"/>
      <c r="DD34" s="634">
        <v>1748100</v>
      </c>
      <c r="DE34" s="626"/>
      <c r="DF34" s="626"/>
      <c r="DG34" s="626"/>
      <c r="DH34" s="626"/>
      <c r="DI34" s="626"/>
      <c r="DJ34" s="626"/>
      <c r="DK34" s="627"/>
      <c r="DL34" s="634">
        <v>1646440</v>
      </c>
      <c r="DM34" s="626"/>
      <c r="DN34" s="626"/>
      <c r="DO34" s="626"/>
      <c r="DP34" s="626"/>
      <c r="DQ34" s="626"/>
      <c r="DR34" s="626"/>
      <c r="DS34" s="626"/>
      <c r="DT34" s="626"/>
      <c r="DU34" s="626"/>
      <c r="DV34" s="627"/>
      <c r="DW34" s="630">
        <v>17.3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331000</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1457030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361820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74706</v>
      </c>
      <c r="CS35" s="657"/>
      <c r="CT35" s="657"/>
      <c r="CU35" s="657"/>
      <c r="CV35" s="657"/>
      <c r="CW35" s="657"/>
      <c r="CX35" s="657"/>
      <c r="CY35" s="658"/>
      <c r="CZ35" s="659">
        <v>0.5</v>
      </c>
      <c r="DA35" s="660"/>
      <c r="DB35" s="660"/>
      <c r="DC35" s="661"/>
      <c r="DD35" s="634">
        <v>59219</v>
      </c>
      <c r="DE35" s="657"/>
      <c r="DF35" s="657"/>
      <c r="DG35" s="657"/>
      <c r="DH35" s="657"/>
      <c r="DI35" s="657"/>
      <c r="DJ35" s="657"/>
      <c r="DK35" s="658"/>
      <c r="DL35" s="634">
        <v>59219</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15141581</v>
      </c>
      <c r="S36" s="698"/>
      <c r="T36" s="698"/>
      <c r="U36" s="698"/>
      <c r="V36" s="698"/>
      <c r="W36" s="698"/>
      <c r="X36" s="698"/>
      <c r="Y36" s="699"/>
      <c r="Z36" s="700">
        <v>100</v>
      </c>
      <c r="AA36" s="700"/>
      <c r="AB36" s="700"/>
      <c r="AC36" s="700"/>
      <c r="AD36" s="701">
        <v>9160116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663600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273041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2005313</v>
      </c>
      <c r="CS36" s="626"/>
      <c r="CT36" s="626"/>
      <c r="CU36" s="626"/>
      <c r="CV36" s="626"/>
      <c r="CW36" s="626"/>
      <c r="CX36" s="626"/>
      <c r="CY36" s="627"/>
      <c r="CZ36" s="659">
        <v>13.7</v>
      </c>
      <c r="DA36" s="660"/>
      <c r="DB36" s="660"/>
      <c r="DC36" s="661"/>
      <c r="DD36" s="634">
        <v>1932545</v>
      </c>
      <c r="DE36" s="626"/>
      <c r="DF36" s="626"/>
      <c r="DG36" s="626"/>
      <c r="DH36" s="626"/>
      <c r="DI36" s="626"/>
      <c r="DJ36" s="626"/>
      <c r="DK36" s="627"/>
      <c r="DL36" s="634">
        <v>1557455</v>
      </c>
      <c r="DM36" s="626"/>
      <c r="DN36" s="626"/>
      <c r="DO36" s="626"/>
      <c r="DP36" s="626"/>
      <c r="DQ36" s="626"/>
      <c r="DR36" s="626"/>
      <c r="DS36" s="626"/>
      <c r="DT36" s="626"/>
      <c r="DU36" s="626"/>
      <c r="DV36" s="627"/>
      <c r="DW36" s="630">
        <v>16.399999999999999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16104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6452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1430636</v>
      </c>
      <c r="CS37" s="657"/>
      <c r="CT37" s="657"/>
      <c r="CU37" s="657"/>
      <c r="CV37" s="657"/>
      <c r="CW37" s="657"/>
      <c r="CX37" s="657"/>
      <c r="CY37" s="658"/>
      <c r="CZ37" s="659">
        <v>9.8000000000000007</v>
      </c>
      <c r="DA37" s="660"/>
      <c r="DB37" s="660"/>
      <c r="DC37" s="661"/>
      <c r="DD37" s="634">
        <v>1430636</v>
      </c>
      <c r="DE37" s="657"/>
      <c r="DF37" s="657"/>
      <c r="DG37" s="657"/>
      <c r="DH37" s="657"/>
      <c r="DI37" s="657"/>
      <c r="DJ37" s="657"/>
      <c r="DK37" s="658"/>
      <c r="DL37" s="634">
        <v>1160513</v>
      </c>
      <c r="DM37" s="657"/>
      <c r="DN37" s="657"/>
      <c r="DO37" s="657"/>
      <c r="DP37" s="657"/>
      <c r="DQ37" s="657"/>
      <c r="DR37" s="657"/>
      <c r="DS37" s="657"/>
      <c r="DT37" s="657"/>
      <c r="DU37" s="657"/>
      <c r="DV37" s="658"/>
      <c r="DW37" s="630">
        <v>12.2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10925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1440926</v>
      </c>
      <c r="CS38" s="626"/>
      <c r="CT38" s="626"/>
      <c r="CU38" s="626"/>
      <c r="CV38" s="626"/>
      <c r="CW38" s="626"/>
      <c r="CX38" s="626"/>
      <c r="CY38" s="627"/>
      <c r="CZ38" s="659">
        <v>9.9</v>
      </c>
      <c r="DA38" s="660"/>
      <c r="DB38" s="660"/>
      <c r="DC38" s="661"/>
      <c r="DD38" s="634">
        <v>1232996</v>
      </c>
      <c r="DE38" s="626"/>
      <c r="DF38" s="626"/>
      <c r="DG38" s="626"/>
      <c r="DH38" s="626"/>
      <c r="DI38" s="626"/>
      <c r="DJ38" s="626"/>
      <c r="DK38" s="627"/>
      <c r="DL38" s="634">
        <v>545662</v>
      </c>
      <c r="DM38" s="626"/>
      <c r="DN38" s="626"/>
      <c r="DO38" s="626"/>
      <c r="DP38" s="626"/>
      <c r="DQ38" s="626"/>
      <c r="DR38" s="626"/>
      <c r="DS38" s="626"/>
      <c r="DT38" s="626"/>
      <c r="DU38" s="626"/>
      <c r="DV38" s="627"/>
      <c r="DW38" s="630">
        <v>5.7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643493</v>
      </c>
      <c r="CS39" s="657"/>
      <c r="CT39" s="657"/>
      <c r="CU39" s="657"/>
      <c r="CV39" s="657"/>
      <c r="CW39" s="657"/>
      <c r="CX39" s="657"/>
      <c r="CY39" s="658"/>
      <c r="CZ39" s="659">
        <v>4.4000000000000004</v>
      </c>
      <c r="DA39" s="660"/>
      <c r="DB39" s="660"/>
      <c r="DC39" s="661"/>
      <c r="DD39" s="634">
        <v>631502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314559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38000</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462767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1460078</v>
      </c>
      <c r="CS42" s="626"/>
      <c r="CT42" s="626"/>
      <c r="CU42" s="626"/>
      <c r="CV42" s="626"/>
      <c r="CW42" s="626"/>
      <c r="CX42" s="626"/>
      <c r="CY42" s="627"/>
      <c r="CZ42" s="659">
        <v>10</v>
      </c>
      <c r="DA42" s="708"/>
      <c r="DB42" s="708"/>
      <c r="DC42" s="709"/>
      <c r="DD42" s="634">
        <v>799199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69277</v>
      </c>
      <c r="CS43" s="657"/>
      <c r="CT43" s="657"/>
      <c r="CU43" s="657"/>
      <c r="CV43" s="657"/>
      <c r="CW43" s="657"/>
      <c r="CX43" s="657"/>
      <c r="CY43" s="658"/>
      <c r="CZ43" s="659">
        <v>0.5</v>
      </c>
      <c r="DA43" s="660"/>
      <c r="DB43" s="660"/>
      <c r="DC43" s="661"/>
      <c r="DD43" s="634">
        <v>69277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1452474</v>
      </c>
      <c r="CS44" s="626"/>
      <c r="CT44" s="626"/>
      <c r="CU44" s="626"/>
      <c r="CV44" s="626"/>
      <c r="CW44" s="626"/>
      <c r="CX44" s="626"/>
      <c r="CY44" s="627"/>
      <c r="CZ44" s="659">
        <v>9.9</v>
      </c>
      <c r="DA44" s="708"/>
      <c r="DB44" s="708"/>
      <c r="DC44" s="709"/>
      <c r="DD44" s="634">
        <v>798837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372597</v>
      </c>
      <c r="CS45" s="657"/>
      <c r="CT45" s="657"/>
      <c r="CU45" s="657"/>
      <c r="CV45" s="657"/>
      <c r="CW45" s="657"/>
      <c r="CX45" s="657"/>
      <c r="CY45" s="658"/>
      <c r="CZ45" s="659">
        <v>2.6</v>
      </c>
      <c r="DA45" s="660"/>
      <c r="DB45" s="660"/>
      <c r="DC45" s="661"/>
      <c r="DD45" s="634">
        <v>75381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1031904</v>
      </c>
      <c r="CS46" s="626"/>
      <c r="CT46" s="626"/>
      <c r="CU46" s="626"/>
      <c r="CV46" s="626"/>
      <c r="CW46" s="626"/>
      <c r="CX46" s="626"/>
      <c r="CY46" s="627"/>
      <c r="CZ46" s="659">
        <v>7.1</v>
      </c>
      <c r="DA46" s="708"/>
      <c r="DB46" s="708"/>
      <c r="DC46" s="709"/>
      <c r="DD46" s="634">
        <v>685008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7604</v>
      </c>
      <c r="CS47" s="657"/>
      <c r="CT47" s="657"/>
      <c r="CU47" s="657"/>
      <c r="CV47" s="657"/>
      <c r="CW47" s="657"/>
      <c r="CX47" s="657"/>
      <c r="CY47" s="658"/>
      <c r="CZ47" s="659">
        <v>0.1</v>
      </c>
      <c r="DA47" s="660"/>
      <c r="DB47" s="660"/>
      <c r="DC47" s="661"/>
      <c r="DD47" s="634">
        <v>362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14600476</v>
      </c>
      <c r="CS49" s="693"/>
      <c r="CT49" s="693"/>
      <c r="CU49" s="693"/>
      <c r="CV49" s="693"/>
      <c r="CW49" s="693"/>
      <c r="CX49" s="693"/>
      <c r="CY49" s="720"/>
      <c r="CZ49" s="721">
        <v>100</v>
      </c>
      <c r="DA49" s="722"/>
      <c r="DB49" s="722"/>
      <c r="DC49" s="723"/>
      <c r="DD49" s="724">
        <v>10710913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15141</v>
      </c>
      <c r="R7" s="755"/>
      <c r="S7" s="755"/>
      <c r="T7" s="755"/>
      <c r="U7" s="755"/>
      <c r="V7" s="755">
        <v>14600</v>
      </c>
      <c r="W7" s="755"/>
      <c r="X7" s="755"/>
      <c r="Y7" s="755"/>
      <c r="Z7" s="755"/>
      <c r="AA7" s="755">
        <v>541</v>
      </c>
      <c r="AB7" s="755"/>
      <c r="AC7" s="755"/>
      <c r="AD7" s="755"/>
      <c r="AE7" s="756"/>
      <c r="AF7" s="757">
        <v>514</v>
      </c>
      <c r="AG7" s="758"/>
      <c r="AH7" s="758"/>
      <c r="AI7" s="758"/>
      <c r="AJ7" s="759"/>
      <c r="AK7" s="794">
        <v>576</v>
      </c>
      <c r="AL7" s="795"/>
      <c r="AM7" s="795"/>
      <c r="AN7" s="795"/>
      <c r="AO7" s="795"/>
      <c r="AP7" s="795">
        <v>9030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5</v>
      </c>
      <c r="CI7" s="792"/>
      <c r="CJ7" s="792"/>
      <c r="CK7" s="792"/>
      <c r="CL7" s="793"/>
      <c r="CM7" s="791">
        <v>95</v>
      </c>
      <c r="CN7" s="792"/>
      <c r="CO7" s="792"/>
      <c r="CP7" s="792"/>
      <c r="CQ7" s="793"/>
      <c r="CR7" s="791">
        <v>1</v>
      </c>
      <c r="CS7" s="792"/>
      <c r="CT7" s="792"/>
      <c r="CU7" s="792"/>
      <c r="CV7" s="793"/>
      <c r="CW7" s="791" t="s">
        <v>546</v>
      </c>
      <c r="CX7" s="792"/>
      <c r="CY7" s="792"/>
      <c r="CZ7" s="792"/>
      <c r="DA7" s="793"/>
      <c r="DB7" s="791" t="s">
        <v>546</v>
      </c>
      <c r="DC7" s="792"/>
      <c r="DD7" s="792"/>
      <c r="DE7" s="792"/>
      <c r="DF7" s="793"/>
      <c r="DG7" s="791">
        <v>180</v>
      </c>
      <c r="DH7" s="792"/>
      <c r="DI7" s="792"/>
      <c r="DJ7" s="792"/>
      <c r="DK7" s="793"/>
      <c r="DL7" s="791" t="s">
        <v>546</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t="s">
        <v>478</v>
      </c>
      <c r="AB8" s="779"/>
      <c r="AC8" s="779"/>
      <c r="AD8" s="779"/>
      <c r="AE8" s="780"/>
      <c r="AF8" s="781" t="s">
        <v>112</v>
      </c>
      <c r="AG8" s="782"/>
      <c r="AH8" s="782"/>
      <c r="AI8" s="782"/>
      <c r="AJ8" s="783"/>
      <c r="AK8" s="784" t="s">
        <v>478</v>
      </c>
      <c r="AL8" s="785"/>
      <c r="AM8" s="785"/>
      <c r="AN8" s="785"/>
      <c r="AO8" s="785"/>
      <c r="AP8" s="785" t="s">
        <v>478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15142</v>
      </c>
      <c r="R23" s="814"/>
      <c r="S23" s="814"/>
      <c r="T23" s="814"/>
      <c r="U23" s="814"/>
      <c r="V23" s="814">
        <v>14600</v>
      </c>
      <c r="W23" s="814"/>
      <c r="X23" s="814"/>
      <c r="Y23" s="814"/>
      <c r="Z23" s="814"/>
      <c r="AA23" s="814">
        <v>541</v>
      </c>
      <c r="AB23" s="814"/>
      <c r="AC23" s="814"/>
      <c r="AD23" s="814"/>
      <c r="AE23" s="815"/>
      <c r="AF23" s="816">
        <v>514</v>
      </c>
      <c r="AG23" s="814"/>
      <c r="AH23" s="814"/>
      <c r="AI23" s="814"/>
      <c r="AJ23" s="817"/>
      <c r="AK23" s="818"/>
      <c r="AL23" s="819"/>
      <c r="AM23" s="819"/>
      <c r="AN23" s="819"/>
      <c r="AO23" s="819"/>
      <c r="AP23" s="814">
        <v>9030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5542</v>
      </c>
      <c r="R28" s="843"/>
      <c r="S28" s="843"/>
      <c r="T28" s="843"/>
      <c r="U28" s="843"/>
      <c r="V28" s="843">
        <v>5180</v>
      </c>
      <c r="W28" s="843"/>
      <c r="X28" s="843"/>
      <c r="Y28" s="843"/>
      <c r="Z28" s="843"/>
      <c r="AA28" s="843">
        <v>362</v>
      </c>
      <c r="AB28" s="843"/>
      <c r="AC28" s="843"/>
      <c r="AD28" s="843"/>
      <c r="AE28" s="844"/>
      <c r="AF28" s="845">
        <v>362</v>
      </c>
      <c r="AG28" s="843"/>
      <c r="AH28" s="843"/>
      <c r="AI28" s="843"/>
      <c r="AJ28" s="846"/>
      <c r="AK28" s="847">
        <v>275</v>
      </c>
      <c r="AL28" s="838"/>
      <c r="AM28" s="838"/>
      <c r="AN28" s="838"/>
      <c r="AO28" s="838"/>
      <c r="AP28" s="838" t="s">
        <v>478</v>
      </c>
      <c r="AQ28" s="838"/>
      <c r="AR28" s="838"/>
      <c r="AS28" s="838"/>
      <c r="AT28" s="838"/>
      <c r="AU28" s="838" t="s">
        <v>478</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571</v>
      </c>
      <c r="R29" s="779"/>
      <c r="S29" s="779"/>
      <c r="T29" s="779"/>
      <c r="U29" s="779"/>
      <c r="V29" s="779">
        <v>570</v>
      </c>
      <c r="W29" s="779"/>
      <c r="X29" s="779"/>
      <c r="Y29" s="779"/>
      <c r="Z29" s="779"/>
      <c r="AA29" s="779">
        <v>1</v>
      </c>
      <c r="AB29" s="779"/>
      <c r="AC29" s="779"/>
      <c r="AD29" s="779"/>
      <c r="AE29" s="780"/>
      <c r="AF29" s="781">
        <v>1</v>
      </c>
      <c r="AG29" s="782"/>
      <c r="AH29" s="782"/>
      <c r="AI29" s="782"/>
      <c r="AJ29" s="783"/>
      <c r="AK29" s="850">
        <v>83</v>
      </c>
      <c r="AL29" s="851"/>
      <c r="AM29" s="851"/>
      <c r="AN29" s="851"/>
      <c r="AO29" s="851"/>
      <c r="AP29" s="851" t="s">
        <v>478</v>
      </c>
      <c r="AQ29" s="851"/>
      <c r="AR29" s="851"/>
      <c r="AS29" s="851"/>
      <c r="AT29" s="851"/>
      <c r="AU29" s="851" t="s">
        <v>478</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853</v>
      </c>
      <c r="R30" s="779"/>
      <c r="S30" s="779"/>
      <c r="T30" s="779"/>
      <c r="U30" s="779"/>
      <c r="V30" s="779">
        <v>784</v>
      </c>
      <c r="W30" s="779"/>
      <c r="X30" s="779"/>
      <c r="Y30" s="779"/>
      <c r="Z30" s="779"/>
      <c r="AA30" s="779">
        <v>169</v>
      </c>
      <c r="AB30" s="779"/>
      <c r="AC30" s="779"/>
      <c r="AD30" s="779"/>
      <c r="AE30" s="780"/>
      <c r="AF30" s="781">
        <v>1209</v>
      </c>
      <c r="AG30" s="782"/>
      <c r="AH30" s="782"/>
      <c r="AI30" s="782"/>
      <c r="AJ30" s="783"/>
      <c r="AK30" s="850">
        <v>35</v>
      </c>
      <c r="AL30" s="851"/>
      <c r="AM30" s="851"/>
      <c r="AN30" s="851"/>
      <c r="AO30" s="851"/>
      <c r="AP30" s="851" t="s">
        <v>478</v>
      </c>
      <c r="AQ30" s="851"/>
      <c r="AR30" s="851"/>
      <c r="AS30" s="851"/>
      <c r="AT30" s="851"/>
      <c r="AU30" s="851">
        <v>0</v>
      </c>
      <c r="AV30" s="851"/>
      <c r="AW30" s="851"/>
      <c r="AX30" s="851"/>
      <c r="AY30" s="851"/>
      <c r="AZ30" s="852" t="s">
        <v>534</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1449</v>
      </c>
      <c r="R31" s="779"/>
      <c r="S31" s="779"/>
      <c r="T31" s="779"/>
      <c r="U31" s="779"/>
      <c r="V31" s="779">
        <v>1448</v>
      </c>
      <c r="W31" s="779"/>
      <c r="X31" s="779"/>
      <c r="Y31" s="779"/>
      <c r="Z31" s="779"/>
      <c r="AA31" s="779">
        <v>1</v>
      </c>
      <c r="AB31" s="779"/>
      <c r="AC31" s="779"/>
      <c r="AD31" s="779"/>
      <c r="AE31" s="780"/>
      <c r="AF31" s="781">
        <v>0</v>
      </c>
      <c r="AG31" s="782"/>
      <c r="AH31" s="782"/>
      <c r="AI31" s="782"/>
      <c r="AJ31" s="783"/>
      <c r="AK31" s="850">
        <v>664</v>
      </c>
      <c r="AL31" s="851"/>
      <c r="AM31" s="851"/>
      <c r="AN31" s="851"/>
      <c r="AO31" s="851"/>
      <c r="AP31" s="851">
        <v>8693</v>
      </c>
      <c r="AQ31" s="851"/>
      <c r="AR31" s="851"/>
      <c r="AS31" s="851"/>
      <c r="AT31" s="851"/>
      <c r="AU31" s="851">
        <v>7137</v>
      </c>
      <c r="AV31" s="851"/>
      <c r="AW31" s="851"/>
      <c r="AX31" s="851"/>
      <c r="AY31" s="851"/>
      <c r="AZ31" s="852" t="s">
        <v>534</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1571</v>
      </c>
      <c r="AG63" s="862"/>
      <c r="AH63" s="862"/>
      <c r="AI63" s="862"/>
      <c r="AJ63" s="863"/>
      <c r="AK63" s="864"/>
      <c r="AL63" s="859"/>
      <c r="AM63" s="859"/>
      <c r="AN63" s="859"/>
      <c r="AO63" s="859"/>
      <c r="AP63" s="862">
        <v>8693</v>
      </c>
      <c r="AQ63" s="862"/>
      <c r="AR63" s="862"/>
      <c r="AS63" s="862"/>
      <c r="AT63" s="862"/>
      <c r="AU63" s="862">
        <v>7137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2623</v>
      </c>
      <c r="R68" s="886"/>
      <c r="S68" s="886"/>
      <c r="T68" s="886"/>
      <c r="U68" s="886"/>
      <c r="V68" s="886">
        <v>2596</v>
      </c>
      <c r="W68" s="886"/>
      <c r="X68" s="886"/>
      <c r="Y68" s="886"/>
      <c r="Z68" s="886"/>
      <c r="AA68" s="886">
        <v>27</v>
      </c>
      <c r="AB68" s="886"/>
      <c r="AC68" s="886"/>
      <c r="AD68" s="886"/>
      <c r="AE68" s="886"/>
      <c r="AF68" s="886">
        <v>27</v>
      </c>
      <c r="AG68" s="886"/>
      <c r="AH68" s="886"/>
      <c r="AI68" s="886"/>
      <c r="AJ68" s="886"/>
      <c r="AK68" s="886">
        <v>1</v>
      </c>
      <c r="AL68" s="886"/>
      <c r="AM68" s="886"/>
      <c r="AN68" s="886"/>
      <c r="AO68" s="886"/>
      <c r="AP68" s="886">
        <v>528</v>
      </c>
      <c r="AQ68" s="886"/>
      <c r="AR68" s="886"/>
      <c r="AS68" s="886"/>
      <c r="AT68" s="886"/>
      <c r="AU68" s="886">
        <v>214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185</v>
      </c>
      <c r="R69" s="851"/>
      <c r="S69" s="851"/>
      <c r="T69" s="851"/>
      <c r="U69" s="851"/>
      <c r="V69" s="851">
        <v>177</v>
      </c>
      <c r="W69" s="851"/>
      <c r="X69" s="851"/>
      <c r="Y69" s="851"/>
      <c r="Z69" s="851"/>
      <c r="AA69" s="851">
        <v>8</v>
      </c>
      <c r="AB69" s="851"/>
      <c r="AC69" s="851"/>
      <c r="AD69" s="851"/>
      <c r="AE69" s="851"/>
      <c r="AF69" s="851">
        <v>8</v>
      </c>
      <c r="AG69" s="851"/>
      <c r="AH69" s="851"/>
      <c r="AI69" s="851"/>
      <c r="AJ69" s="851"/>
      <c r="AK69" s="851">
        <v>58</v>
      </c>
      <c r="AL69" s="851"/>
      <c r="AM69" s="851"/>
      <c r="AN69" s="851"/>
      <c r="AO69" s="851"/>
      <c r="AP69" s="851">
        <v>1006</v>
      </c>
      <c r="AQ69" s="851"/>
      <c r="AR69" s="851"/>
      <c r="AS69" s="851"/>
      <c r="AT69" s="851"/>
      <c r="AU69" s="851">
        <v>67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307</v>
      </c>
      <c r="R70" s="851"/>
      <c r="S70" s="851"/>
      <c r="T70" s="851"/>
      <c r="U70" s="851"/>
      <c r="V70" s="851">
        <v>297</v>
      </c>
      <c r="W70" s="851"/>
      <c r="X70" s="851"/>
      <c r="Y70" s="851"/>
      <c r="Z70" s="851"/>
      <c r="AA70" s="851">
        <v>10</v>
      </c>
      <c r="AB70" s="851"/>
      <c r="AC70" s="851"/>
      <c r="AD70" s="851"/>
      <c r="AE70" s="851"/>
      <c r="AF70" s="851">
        <v>10</v>
      </c>
      <c r="AG70" s="851"/>
      <c r="AH70" s="851"/>
      <c r="AI70" s="851"/>
      <c r="AJ70" s="851"/>
      <c r="AK70" s="851" t="s">
        <v>478</v>
      </c>
      <c r="AL70" s="851"/>
      <c r="AM70" s="851"/>
      <c r="AN70" s="851"/>
      <c r="AO70" s="851"/>
      <c r="AP70" s="851" t="s">
        <v>478</v>
      </c>
      <c r="AQ70" s="851"/>
      <c r="AR70" s="851"/>
      <c r="AS70" s="851"/>
      <c r="AT70" s="851"/>
      <c r="AU70" s="851" t="s">
        <v>478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199</v>
      </c>
      <c r="R71" s="851"/>
      <c r="S71" s="851"/>
      <c r="T71" s="851"/>
      <c r="U71" s="851"/>
      <c r="V71" s="851">
        <v>195</v>
      </c>
      <c r="W71" s="851"/>
      <c r="X71" s="851"/>
      <c r="Y71" s="851"/>
      <c r="Z71" s="851"/>
      <c r="AA71" s="851">
        <v>4</v>
      </c>
      <c r="AB71" s="851"/>
      <c r="AC71" s="851"/>
      <c r="AD71" s="851"/>
      <c r="AE71" s="851"/>
      <c r="AF71" s="851">
        <v>4</v>
      </c>
      <c r="AG71" s="851"/>
      <c r="AH71" s="851"/>
      <c r="AI71" s="851"/>
      <c r="AJ71" s="851"/>
      <c r="AK71" s="851">
        <v>94</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2051</v>
      </c>
      <c r="R72" s="851"/>
      <c r="S72" s="851"/>
      <c r="T72" s="851"/>
      <c r="U72" s="851"/>
      <c r="V72" s="851">
        <v>2016</v>
      </c>
      <c r="W72" s="851"/>
      <c r="X72" s="851"/>
      <c r="Y72" s="851"/>
      <c r="Z72" s="851"/>
      <c r="AA72" s="851">
        <v>35</v>
      </c>
      <c r="AB72" s="851"/>
      <c r="AC72" s="851"/>
      <c r="AD72" s="851"/>
      <c r="AE72" s="851"/>
      <c r="AF72" s="851">
        <v>35</v>
      </c>
      <c r="AG72" s="851"/>
      <c r="AH72" s="851"/>
      <c r="AI72" s="851"/>
      <c r="AJ72" s="851"/>
      <c r="AK72" s="851" t="s">
        <v>478</v>
      </c>
      <c r="AL72" s="851"/>
      <c r="AM72" s="851"/>
      <c r="AN72" s="851"/>
      <c r="AO72" s="851"/>
      <c r="AP72" s="851">
        <v>1506</v>
      </c>
      <c r="AQ72" s="851"/>
      <c r="AR72" s="851"/>
      <c r="AS72" s="851"/>
      <c r="AT72" s="851"/>
      <c r="AU72" s="851">
        <v>323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3233</v>
      </c>
      <c r="R73" s="851"/>
      <c r="S73" s="851"/>
      <c r="T73" s="851"/>
      <c r="U73" s="851"/>
      <c r="V73" s="851">
        <v>3223</v>
      </c>
      <c r="W73" s="851"/>
      <c r="X73" s="851"/>
      <c r="Y73" s="851"/>
      <c r="Z73" s="851"/>
      <c r="AA73" s="851">
        <v>10</v>
      </c>
      <c r="AB73" s="851"/>
      <c r="AC73" s="851"/>
      <c r="AD73" s="851"/>
      <c r="AE73" s="851"/>
      <c r="AF73" s="851">
        <v>10</v>
      </c>
      <c r="AG73" s="851"/>
      <c r="AH73" s="851"/>
      <c r="AI73" s="851"/>
      <c r="AJ73" s="851"/>
      <c r="AK73" s="851">
        <v>349</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19743</v>
      </c>
      <c r="R74" s="851"/>
      <c r="S74" s="851"/>
      <c r="T74" s="851"/>
      <c r="U74" s="851"/>
      <c r="V74" s="851">
        <v>18932</v>
      </c>
      <c r="W74" s="851"/>
      <c r="X74" s="851"/>
      <c r="Y74" s="851"/>
      <c r="Z74" s="851"/>
      <c r="AA74" s="851">
        <v>811</v>
      </c>
      <c r="AB74" s="851"/>
      <c r="AC74" s="851"/>
      <c r="AD74" s="851"/>
      <c r="AE74" s="851"/>
      <c r="AF74" s="851">
        <v>811</v>
      </c>
      <c r="AG74" s="851"/>
      <c r="AH74" s="851"/>
      <c r="AI74" s="851"/>
      <c r="AJ74" s="851"/>
      <c r="AK74" s="851">
        <v>2739</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1549</v>
      </c>
      <c r="R75" s="900"/>
      <c r="S75" s="900"/>
      <c r="T75" s="900"/>
      <c r="U75" s="850"/>
      <c r="V75" s="901">
        <v>1445</v>
      </c>
      <c r="W75" s="900"/>
      <c r="X75" s="900"/>
      <c r="Y75" s="900"/>
      <c r="Z75" s="850"/>
      <c r="AA75" s="901">
        <v>104</v>
      </c>
      <c r="AB75" s="900"/>
      <c r="AC75" s="900"/>
      <c r="AD75" s="900"/>
      <c r="AE75" s="850"/>
      <c r="AF75" s="901">
        <v>104</v>
      </c>
      <c r="AG75" s="900"/>
      <c r="AH75" s="900"/>
      <c r="AI75" s="900"/>
      <c r="AJ75" s="850"/>
      <c r="AK75" s="851" t="s">
        <v>478</v>
      </c>
      <c r="AL75" s="851"/>
      <c r="AM75" s="851"/>
      <c r="AN75" s="851"/>
      <c r="AO75" s="851"/>
      <c r="AP75" s="851" t="s">
        <v>478</v>
      </c>
      <c r="AQ75" s="851"/>
      <c r="AR75" s="851"/>
      <c r="AS75" s="851"/>
      <c r="AT75" s="851"/>
      <c r="AU75" s="851" t="s">
        <v>478</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795514</v>
      </c>
      <c r="R76" s="900"/>
      <c r="S76" s="900"/>
      <c r="T76" s="900"/>
      <c r="U76" s="850"/>
      <c r="V76" s="901">
        <v>763822</v>
      </c>
      <c r="W76" s="900"/>
      <c r="X76" s="900"/>
      <c r="Y76" s="900"/>
      <c r="Z76" s="850"/>
      <c r="AA76" s="901">
        <v>31692</v>
      </c>
      <c r="AB76" s="900"/>
      <c r="AC76" s="900"/>
      <c r="AD76" s="900"/>
      <c r="AE76" s="850"/>
      <c r="AF76" s="901">
        <v>31692</v>
      </c>
      <c r="AG76" s="900"/>
      <c r="AH76" s="900"/>
      <c r="AI76" s="900"/>
      <c r="AJ76" s="850"/>
      <c r="AK76" s="901">
        <v>1</v>
      </c>
      <c r="AL76" s="900"/>
      <c r="AM76" s="900"/>
      <c r="AN76" s="900"/>
      <c r="AO76" s="850"/>
      <c r="AP76" s="851" t="s">
        <v>478</v>
      </c>
      <c r="AQ76" s="851"/>
      <c r="AR76" s="851"/>
      <c r="AS76" s="851"/>
      <c r="AT76" s="851"/>
      <c r="AU76" s="851" t="s">
        <v>478</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32701</v>
      </c>
      <c r="AG88" s="862"/>
      <c r="AH88" s="862"/>
      <c r="AI88" s="862"/>
      <c r="AJ88" s="862"/>
      <c r="AK88" s="859"/>
      <c r="AL88" s="859"/>
      <c r="AM88" s="859"/>
      <c r="AN88" s="859"/>
      <c r="AO88" s="859"/>
      <c r="AP88" s="862">
        <v>3040</v>
      </c>
      <c r="AQ88" s="862"/>
      <c r="AR88" s="862"/>
      <c r="AS88" s="862"/>
      <c r="AT88" s="862"/>
      <c r="AU88" s="862">
        <v>604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v>
      </c>
      <c r="CS102" s="870"/>
      <c r="CT102" s="870"/>
      <c r="CU102" s="870"/>
      <c r="CV102" s="913"/>
      <c r="CW102" s="912" t="s">
        <v>478</v>
      </c>
      <c r="CX102" s="870"/>
      <c r="CY102" s="870"/>
      <c r="CZ102" s="870"/>
      <c r="DA102" s="913"/>
      <c r="DB102" s="912" t="s">
        <v>478</v>
      </c>
      <c r="DC102" s="870"/>
      <c r="DD102" s="870"/>
      <c r="DE102" s="870"/>
      <c r="DF102" s="913"/>
      <c r="DG102" s="912">
        <v>180</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951552</v>
      </c>
      <c r="AB110" s="922"/>
      <c r="AC110" s="922"/>
      <c r="AD110" s="922"/>
      <c r="AE110" s="923"/>
      <c r="AF110" s="924">
        <v>1110045</v>
      </c>
      <c r="AG110" s="922"/>
      <c r="AH110" s="922"/>
      <c r="AI110" s="922"/>
      <c r="AJ110" s="923"/>
      <c r="AK110" s="924">
        <v>1019016</v>
      </c>
      <c r="AL110" s="922"/>
      <c r="AM110" s="922"/>
      <c r="AN110" s="922"/>
      <c r="AO110" s="923"/>
      <c r="AP110" s="925">
        <v>12</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9138783</v>
      </c>
      <c r="BR110" s="957"/>
      <c r="BS110" s="957"/>
      <c r="BT110" s="957"/>
      <c r="BU110" s="957"/>
      <c r="BV110" s="957">
        <v>9458107</v>
      </c>
      <c r="BW110" s="957"/>
      <c r="BX110" s="957"/>
      <c r="BY110" s="957"/>
      <c r="BZ110" s="957"/>
      <c r="CA110" s="957">
        <v>9030359</v>
      </c>
      <c r="CB110" s="957"/>
      <c r="CC110" s="957"/>
      <c r="CD110" s="957"/>
      <c r="CE110" s="957"/>
      <c r="CF110" s="971">
        <v>106.7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210203</v>
      </c>
      <c r="BR111" s="950"/>
      <c r="BS111" s="950"/>
      <c r="BT111" s="950"/>
      <c r="BU111" s="950"/>
      <c r="BV111" s="950">
        <v>198382</v>
      </c>
      <c r="BW111" s="950"/>
      <c r="BX111" s="950"/>
      <c r="BY111" s="950"/>
      <c r="BZ111" s="950"/>
      <c r="CA111" s="950">
        <v>301072</v>
      </c>
      <c r="CB111" s="950"/>
      <c r="CC111" s="950"/>
      <c r="CD111" s="950"/>
      <c r="CE111" s="950"/>
      <c r="CF111" s="944">
        <v>3.6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8228718</v>
      </c>
      <c r="BR112" s="950"/>
      <c r="BS112" s="950"/>
      <c r="BT112" s="950"/>
      <c r="BU112" s="950"/>
      <c r="BV112" s="950">
        <v>7461458</v>
      </c>
      <c r="BW112" s="950"/>
      <c r="BX112" s="950"/>
      <c r="BY112" s="950"/>
      <c r="BZ112" s="950"/>
      <c r="CA112" s="950">
        <v>7137020</v>
      </c>
      <c r="CB112" s="950"/>
      <c r="CC112" s="950"/>
      <c r="CD112" s="950"/>
      <c r="CE112" s="950"/>
      <c r="CF112" s="944">
        <v>84.4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589050</v>
      </c>
      <c r="AB113" s="964"/>
      <c r="AC113" s="964"/>
      <c r="AD113" s="964"/>
      <c r="AE113" s="965"/>
      <c r="AF113" s="966">
        <v>522342</v>
      </c>
      <c r="AG113" s="964"/>
      <c r="AH113" s="964"/>
      <c r="AI113" s="964"/>
      <c r="AJ113" s="965"/>
      <c r="AK113" s="966">
        <v>537164</v>
      </c>
      <c r="AL113" s="964"/>
      <c r="AM113" s="964"/>
      <c r="AN113" s="964"/>
      <c r="AO113" s="965"/>
      <c r="AP113" s="967">
        <v>6.3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361347</v>
      </c>
      <c r="BR113" s="950"/>
      <c r="BS113" s="950"/>
      <c r="BT113" s="950"/>
      <c r="BU113" s="950"/>
      <c r="BV113" s="950">
        <v>330147</v>
      </c>
      <c r="BW113" s="950"/>
      <c r="BX113" s="950"/>
      <c r="BY113" s="950"/>
      <c r="BZ113" s="950"/>
      <c r="CA113" s="950">
        <v>604520</v>
      </c>
      <c r="CB113" s="950"/>
      <c r="CC113" s="950"/>
      <c r="CD113" s="950"/>
      <c r="CE113" s="950"/>
      <c r="CF113" s="944">
        <v>7.1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33855</v>
      </c>
      <c r="AB114" s="989"/>
      <c r="AC114" s="989"/>
      <c r="AD114" s="989"/>
      <c r="AE114" s="990"/>
      <c r="AF114" s="991">
        <v>33646</v>
      </c>
      <c r="AG114" s="989"/>
      <c r="AH114" s="989"/>
      <c r="AI114" s="989"/>
      <c r="AJ114" s="990"/>
      <c r="AK114" s="991">
        <v>28425</v>
      </c>
      <c r="AL114" s="989"/>
      <c r="AM114" s="989"/>
      <c r="AN114" s="989"/>
      <c r="AO114" s="990"/>
      <c r="AP114" s="992">
        <v>0.3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2146301</v>
      </c>
      <c r="BR114" s="950"/>
      <c r="BS114" s="950"/>
      <c r="BT114" s="950"/>
      <c r="BU114" s="950"/>
      <c r="BV114" s="950">
        <v>2074211</v>
      </c>
      <c r="BW114" s="950"/>
      <c r="BX114" s="950"/>
      <c r="BY114" s="950"/>
      <c r="BZ114" s="950"/>
      <c r="CA114" s="950">
        <v>1899541</v>
      </c>
      <c r="CB114" s="950"/>
      <c r="CC114" s="950"/>
      <c r="CD114" s="950"/>
      <c r="CE114" s="950"/>
      <c r="CF114" s="944">
        <v>22.5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32813</v>
      </c>
      <c r="AB115" s="964"/>
      <c r="AC115" s="964"/>
      <c r="AD115" s="964"/>
      <c r="AE115" s="965"/>
      <c r="AF115" s="966">
        <v>32747</v>
      </c>
      <c r="AG115" s="964"/>
      <c r="AH115" s="964"/>
      <c r="AI115" s="964"/>
      <c r="AJ115" s="965"/>
      <c r="AK115" s="966">
        <v>32703</v>
      </c>
      <c r="AL115" s="964"/>
      <c r="AM115" s="964"/>
      <c r="AN115" s="964"/>
      <c r="AO115" s="965"/>
      <c r="AP115" s="967">
        <v>0.4</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v>16209</v>
      </c>
      <c r="DM115" s="989"/>
      <c r="DN115" s="989"/>
      <c r="DO115" s="989"/>
      <c r="DP115" s="990"/>
      <c r="DQ115" s="991">
        <v>147570</v>
      </c>
      <c r="DR115" s="989"/>
      <c r="DS115" s="989"/>
      <c r="DT115" s="989"/>
      <c r="DU115" s="990"/>
      <c r="DV115" s="992">
        <v>1.7</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1607270</v>
      </c>
      <c r="AB117" s="1007"/>
      <c r="AC117" s="1007"/>
      <c r="AD117" s="1007"/>
      <c r="AE117" s="1008"/>
      <c r="AF117" s="1009">
        <v>1698780</v>
      </c>
      <c r="AG117" s="1007"/>
      <c r="AH117" s="1007"/>
      <c r="AI117" s="1007"/>
      <c r="AJ117" s="1008"/>
      <c r="AK117" s="1009">
        <v>1617308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20085352</v>
      </c>
      <c r="BR119" s="1028"/>
      <c r="BS119" s="1028"/>
      <c r="BT119" s="1028"/>
      <c r="BU119" s="1028"/>
      <c r="BV119" s="1028">
        <v>19522305</v>
      </c>
      <c r="BW119" s="1028"/>
      <c r="BX119" s="1028"/>
      <c r="BY119" s="1028"/>
      <c r="BZ119" s="1028"/>
      <c r="CA119" s="1028">
        <v>18972512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210203</v>
      </c>
      <c r="DH119" s="1014"/>
      <c r="DI119" s="1014"/>
      <c r="DJ119" s="1014"/>
      <c r="DK119" s="1015"/>
      <c r="DL119" s="1013">
        <v>182173</v>
      </c>
      <c r="DM119" s="1014"/>
      <c r="DN119" s="1014"/>
      <c r="DO119" s="1014"/>
      <c r="DP119" s="1015"/>
      <c r="DQ119" s="1013">
        <v>153502</v>
      </c>
      <c r="DR119" s="1014"/>
      <c r="DS119" s="1014"/>
      <c r="DT119" s="1014"/>
      <c r="DU119" s="1015"/>
      <c r="DV119" s="1016">
        <v>1.8</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2910619</v>
      </c>
      <c r="BR120" s="957"/>
      <c r="BS120" s="957"/>
      <c r="BT120" s="957"/>
      <c r="BU120" s="957"/>
      <c r="BV120" s="957">
        <v>3479432</v>
      </c>
      <c r="BW120" s="957"/>
      <c r="BX120" s="957"/>
      <c r="BY120" s="957"/>
      <c r="BZ120" s="957"/>
      <c r="CA120" s="957">
        <v>4108305</v>
      </c>
      <c r="CB120" s="957"/>
      <c r="CC120" s="957"/>
      <c r="CD120" s="957"/>
      <c r="CE120" s="957"/>
      <c r="CF120" s="971">
        <v>48.6</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7751002</v>
      </c>
      <c r="DH120" s="957"/>
      <c r="DI120" s="957"/>
      <c r="DJ120" s="957"/>
      <c r="DK120" s="957"/>
      <c r="DL120" s="957">
        <v>7461325</v>
      </c>
      <c r="DM120" s="957"/>
      <c r="DN120" s="957"/>
      <c r="DO120" s="957"/>
      <c r="DP120" s="957"/>
      <c r="DQ120" s="957">
        <v>7136897</v>
      </c>
      <c r="DR120" s="957"/>
      <c r="DS120" s="957"/>
      <c r="DT120" s="957"/>
      <c r="DU120" s="957"/>
      <c r="DV120" s="958">
        <v>84.4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5167342</v>
      </c>
      <c r="BR121" s="950"/>
      <c r="BS121" s="950"/>
      <c r="BT121" s="950"/>
      <c r="BU121" s="950"/>
      <c r="BV121" s="950">
        <v>5052042</v>
      </c>
      <c r="BW121" s="950"/>
      <c r="BX121" s="950"/>
      <c r="BY121" s="950"/>
      <c r="BZ121" s="950"/>
      <c r="CA121" s="950">
        <v>5155835</v>
      </c>
      <c r="CB121" s="950"/>
      <c r="CC121" s="950"/>
      <c r="CD121" s="950"/>
      <c r="CE121" s="950"/>
      <c r="CF121" s="944">
        <v>60.9</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91</v>
      </c>
      <c r="DH121" s="950"/>
      <c r="DI121" s="950"/>
      <c r="DJ121" s="950"/>
      <c r="DK121" s="950"/>
      <c r="DL121" s="950">
        <v>133</v>
      </c>
      <c r="DM121" s="950"/>
      <c r="DN121" s="950"/>
      <c r="DO121" s="950"/>
      <c r="DP121" s="950"/>
      <c r="DQ121" s="950">
        <v>123</v>
      </c>
      <c r="DR121" s="950"/>
      <c r="DS121" s="950"/>
      <c r="DT121" s="950"/>
      <c r="DU121" s="950"/>
      <c r="DV121" s="951">
        <v>0</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12197413</v>
      </c>
      <c r="BR122" s="1028"/>
      <c r="BS122" s="1028"/>
      <c r="BT122" s="1028"/>
      <c r="BU122" s="1028"/>
      <c r="BV122" s="1028">
        <v>11977572</v>
      </c>
      <c r="BW122" s="1028"/>
      <c r="BX122" s="1028"/>
      <c r="BY122" s="1028"/>
      <c r="BZ122" s="1028"/>
      <c r="CA122" s="1028">
        <v>11692381</v>
      </c>
      <c r="CB122" s="1028"/>
      <c r="CC122" s="1028"/>
      <c r="CD122" s="1028"/>
      <c r="CE122" s="1028"/>
      <c r="CF122" s="1048">
        <v>138.19999999999999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20275374</v>
      </c>
      <c r="BR123" s="1096"/>
      <c r="BS123" s="1096"/>
      <c r="BT123" s="1096"/>
      <c r="BU123" s="1096"/>
      <c r="BV123" s="1096">
        <v>20509046</v>
      </c>
      <c r="BW123" s="1096"/>
      <c r="BX123" s="1096"/>
      <c r="BY123" s="1096"/>
      <c r="BZ123" s="1096"/>
      <c r="CA123" s="1096">
        <v>20956521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477625</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32813</v>
      </c>
      <c r="AB126" s="989"/>
      <c r="AC126" s="989"/>
      <c r="AD126" s="989"/>
      <c r="AE126" s="990"/>
      <c r="AF126" s="991">
        <v>32747</v>
      </c>
      <c r="AG126" s="989"/>
      <c r="AH126" s="989"/>
      <c r="AI126" s="989"/>
      <c r="AJ126" s="990"/>
      <c r="AK126" s="991">
        <v>32703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426663</v>
      </c>
      <c r="AB128" s="1078"/>
      <c r="AC128" s="1078"/>
      <c r="AD128" s="1078"/>
      <c r="AE128" s="1079"/>
      <c r="AF128" s="1080">
        <v>447948</v>
      </c>
      <c r="AG128" s="1078"/>
      <c r="AH128" s="1078"/>
      <c r="AI128" s="1078"/>
      <c r="AJ128" s="1079"/>
      <c r="AK128" s="1080">
        <v>465957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13.42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9213864</v>
      </c>
      <c r="AB129" s="989"/>
      <c r="AC129" s="989"/>
      <c r="AD129" s="989"/>
      <c r="AE129" s="990"/>
      <c r="AF129" s="991">
        <v>9519547</v>
      </c>
      <c r="AG129" s="989"/>
      <c r="AH129" s="989"/>
      <c r="AI129" s="989"/>
      <c r="AJ129" s="990"/>
      <c r="AK129" s="991">
        <v>9522111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18.420000000000002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1139543</v>
      </c>
      <c r="AB130" s="989"/>
      <c r="AC130" s="989"/>
      <c r="AD130" s="989"/>
      <c r="AE130" s="990"/>
      <c r="AF130" s="991">
        <v>1053434</v>
      </c>
      <c r="AG130" s="989"/>
      <c r="AH130" s="989"/>
      <c r="AI130" s="989"/>
      <c r="AJ130" s="990"/>
      <c r="AK130" s="991">
        <v>1061365</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8074321</v>
      </c>
      <c r="AB131" s="1014"/>
      <c r="AC131" s="1014"/>
      <c r="AD131" s="1014"/>
      <c r="AE131" s="1015"/>
      <c r="AF131" s="1013">
        <v>8466113</v>
      </c>
      <c r="AG131" s="1014"/>
      <c r="AH131" s="1014"/>
      <c r="AI131" s="1014"/>
      <c r="AJ131" s="1015"/>
      <c r="AK131" s="1013">
        <v>8460746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0.50857527199999997</v>
      </c>
      <c r="AB132" s="1130"/>
      <c r="AC132" s="1130"/>
      <c r="AD132" s="1130"/>
      <c r="AE132" s="1131"/>
      <c r="AF132" s="1132">
        <v>2.3316249149999999</v>
      </c>
      <c r="AG132" s="1130"/>
      <c r="AH132" s="1130"/>
      <c r="AI132" s="1130"/>
      <c r="AJ132" s="1131"/>
      <c r="AK132" s="1132">
        <v>1.063570517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2.4</v>
      </c>
      <c r="AB133" s="1113"/>
      <c r="AC133" s="1113"/>
      <c r="AD133" s="1113"/>
      <c r="AE133" s="1114"/>
      <c r="AF133" s="1112">
        <v>1.7</v>
      </c>
      <c r="AG133" s="1113"/>
      <c r="AH133" s="1113"/>
      <c r="AI133" s="1113"/>
      <c r="AJ133" s="1114"/>
      <c r="AK133" s="1112">
        <v>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2677787</v>
      </c>
      <c r="L9" s="266">
        <v>53214</v>
      </c>
      <c r="M9" s="267">
        <v>63599</v>
      </c>
      <c r="N9" s="268">
        <v>-16.3</v>
      </c>
    </row>
    <row r="10" spans="1:16" x14ac:dyDescent="0.15">
      <c r="A10" s="250"/>
      <c r="B10" s="246"/>
      <c r="C10" s="246"/>
      <c r="D10" s="246"/>
      <c r="E10" s="246"/>
      <c r="F10" s="246"/>
      <c r="G10" s="1152" t="s">
        <v>474</v>
      </c>
      <c r="H10" s="1153"/>
      <c r="I10" s="1153"/>
      <c r="J10" s="1154"/>
      <c r="K10" s="269">
        <v>445381</v>
      </c>
      <c r="L10" s="270">
        <v>8851</v>
      </c>
      <c r="M10" s="271">
        <v>7046</v>
      </c>
      <c r="N10" s="272">
        <v>25.6</v>
      </c>
    </row>
    <row r="11" spans="1:16" ht="13.5" customHeight="1" x14ac:dyDescent="0.15">
      <c r="A11" s="250"/>
      <c r="B11" s="246"/>
      <c r="C11" s="246"/>
      <c r="D11" s="246"/>
      <c r="E11" s="246"/>
      <c r="F11" s="246"/>
      <c r="G11" s="1152" t="s">
        <v>475</v>
      </c>
      <c r="H11" s="1153"/>
      <c r="I11" s="1153"/>
      <c r="J11" s="1154"/>
      <c r="K11" s="269">
        <v>485986</v>
      </c>
      <c r="L11" s="270">
        <v>9658</v>
      </c>
      <c r="M11" s="271">
        <v>8288</v>
      </c>
      <c r="N11" s="272">
        <v>16.5</v>
      </c>
    </row>
    <row r="12" spans="1:16" ht="13.5" customHeight="1" x14ac:dyDescent="0.15">
      <c r="A12" s="250"/>
      <c r="B12" s="246"/>
      <c r="C12" s="246"/>
      <c r="D12" s="246"/>
      <c r="E12" s="246"/>
      <c r="F12" s="246"/>
      <c r="G12" s="1152" t="s">
        <v>476</v>
      </c>
      <c r="H12" s="1153"/>
      <c r="I12" s="1153"/>
      <c r="J12" s="1154"/>
      <c r="K12" s="269">
        <v>13731</v>
      </c>
      <c r="L12" s="270">
        <v>273</v>
      </c>
      <c r="M12" s="271">
        <v>310</v>
      </c>
      <c r="N12" s="272">
        <v>-11.9</v>
      </c>
    </row>
    <row r="13" spans="1:16" ht="13.5" customHeight="1" x14ac:dyDescent="0.15">
      <c r="A13" s="250"/>
      <c r="B13" s="246"/>
      <c r="C13" s="246"/>
      <c r="D13" s="246"/>
      <c r="E13" s="246"/>
      <c r="F13" s="246"/>
      <c r="G13" s="1152" t="s">
        <v>477</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479</v>
      </c>
      <c r="H14" s="1153"/>
      <c r="I14" s="1153"/>
      <c r="J14" s="1154"/>
      <c r="K14" s="269">
        <v>79910</v>
      </c>
      <c r="L14" s="270">
        <v>1588</v>
      </c>
      <c r="M14" s="271">
        <v>2702</v>
      </c>
      <c r="N14" s="272">
        <v>-41.2</v>
      </c>
    </row>
    <row r="15" spans="1:16" ht="13.5" customHeight="1" x14ac:dyDescent="0.15">
      <c r="A15" s="250"/>
      <c r="B15" s="246"/>
      <c r="C15" s="246"/>
      <c r="D15" s="246"/>
      <c r="E15" s="246"/>
      <c r="F15" s="246"/>
      <c r="G15" s="1152" t="s">
        <v>480</v>
      </c>
      <c r="H15" s="1153"/>
      <c r="I15" s="1153"/>
      <c r="J15" s="1154"/>
      <c r="K15" s="269">
        <v>69277</v>
      </c>
      <c r="L15" s="270">
        <v>1377</v>
      </c>
      <c r="M15" s="271">
        <v>1443</v>
      </c>
      <c r="N15" s="272">
        <v>-4.5999999999999996</v>
      </c>
    </row>
    <row r="16" spans="1:16" x14ac:dyDescent="0.15">
      <c r="A16" s="250"/>
      <c r="B16" s="246"/>
      <c r="C16" s="246"/>
      <c r="D16" s="246"/>
      <c r="E16" s="246"/>
      <c r="F16" s="246"/>
      <c r="G16" s="1155" t="s">
        <v>481</v>
      </c>
      <c r="H16" s="1156"/>
      <c r="I16" s="1156"/>
      <c r="J16" s="1157"/>
      <c r="K16" s="270">
        <v>-385839</v>
      </c>
      <c r="L16" s="270">
        <v>-7668</v>
      </c>
      <c r="M16" s="271">
        <v>-6252</v>
      </c>
      <c r="N16" s="272">
        <v>22.6</v>
      </c>
    </row>
    <row r="17" spans="1:16" x14ac:dyDescent="0.15">
      <c r="A17" s="250"/>
      <c r="B17" s="246"/>
      <c r="C17" s="246"/>
      <c r="D17" s="246"/>
      <c r="E17" s="246"/>
      <c r="F17" s="246"/>
      <c r="G17" s="1155" t="s">
        <v>171</v>
      </c>
      <c r="H17" s="1156"/>
      <c r="I17" s="1156"/>
      <c r="J17" s="1157"/>
      <c r="K17" s="270">
        <v>3386233</v>
      </c>
      <c r="L17" s="270">
        <v>67293</v>
      </c>
      <c r="M17" s="271">
        <v>77134</v>
      </c>
      <c r="N17" s="272">
        <v>-12.8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7.39</v>
      </c>
      <c r="L21" s="283">
        <v>7.57</v>
      </c>
      <c r="M21" s="284">
        <v>-0.18</v>
      </c>
      <c r="N21" s="251"/>
      <c r="O21" s="285"/>
      <c r="P21" s="281"/>
    </row>
    <row r="22" spans="1:16" s="286" customFormat="1" x14ac:dyDescent="0.15">
      <c r="A22" s="281"/>
      <c r="B22" s="251"/>
      <c r="C22" s="251"/>
      <c r="D22" s="251"/>
      <c r="E22" s="251"/>
      <c r="F22" s="251"/>
      <c r="G22" s="1147" t="s">
        <v>487</v>
      </c>
      <c r="H22" s="1148"/>
      <c r="I22" s="1148"/>
      <c r="J22" s="1149"/>
      <c r="K22" s="287">
        <v>99.4</v>
      </c>
      <c r="L22" s="288">
        <v>97</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1019016</v>
      </c>
      <c r="L32" s="296">
        <v>20250</v>
      </c>
      <c r="M32" s="297">
        <v>35009</v>
      </c>
      <c r="N32" s="298">
        <v>-42.2</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494</v>
      </c>
      <c r="H35" s="1164"/>
      <c r="I35" s="1164"/>
      <c r="J35" s="1165"/>
      <c r="K35" s="296">
        <v>537164</v>
      </c>
      <c r="L35" s="296">
        <v>10675</v>
      </c>
      <c r="M35" s="297">
        <v>14278</v>
      </c>
      <c r="N35" s="298">
        <v>-25.2</v>
      </c>
    </row>
    <row r="36" spans="1:16" ht="27" customHeight="1" x14ac:dyDescent="0.15">
      <c r="A36" s="250"/>
      <c r="B36" s="246"/>
      <c r="C36" s="246"/>
      <c r="D36" s="246"/>
      <c r="E36" s="246"/>
      <c r="F36" s="246"/>
      <c r="G36" s="1163" t="s">
        <v>495</v>
      </c>
      <c r="H36" s="1164"/>
      <c r="I36" s="1164"/>
      <c r="J36" s="1165"/>
      <c r="K36" s="296">
        <v>28425</v>
      </c>
      <c r="L36" s="296">
        <v>565</v>
      </c>
      <c r="M36" s="297">
        <v>2727</v>
      </c>
      <c r="N36" s="298">
        <v>-79.3</v>
      </c>
    </row>
    <row r="37" spans="1:16" ht="13.5" customHeight="1" x14ac:dyDescent="0.15">
      <c r="A37" s="250"/>
      <c r="B37" s="246"/>
      <c r="C37" s="246"/>
      <c r="D37" s="246"/>
      <c r="E37" s="246"/>
      <c r="F37" s="246"/>
      <c r="G37" s="1163" t="s">
        <v>496</v>
      </c>
      <c r="H37" s="1164"/>
      <c r="I37" s="1164"/>
      <c r="J37" s="1165"/>
      <c r="K37" s="296">
        <v>32703</v>
      </c>
      <c r="L37" s="296">
        <v>650</v>
      </c>
      <c r="M37" s="297">
        <v>812</v>
      </c>
      <c r="N37" s="298">
        <v>-20</v>
      </c>
    </row>
    <row r="38" spans="1:16" ht="27" customHeight="1" x14ac:dyDescent="0.15">
      <c r="A38" s="250"/>
      <c r="B38" s="246"/>
      <c r="C38" s="246"/>
      <c r="D38" s="246"/>
      <c r="E38" s="246"/>
      <c r="F38" s="246"/>
      <c r="G38" s="1166" t="s">
        <v>497</v>
      </c>
      <c r="H38" s="1167"/>
      <c r="I38" s="1167"/>
      <c r="J38" s="1168"/>
      <c r="K38" s="299" t="s">
        <v>478</v>
      </c>
      <c r="L38" s="299" t="s">
        <v>478</v>
      </c>
      <c r="M38" s="300">
        <v>1</v>
      </c>
      <c r="N38" s="301" t="s">
        <v>478</v>
      </c>
      <c r="O38" s="295"/>
    </row>
    <row r="39" spans="1:16" x14ac:dyDescent="0.15">
      <c r="A39" s="250"/>
      <c r="B39" s="246"/>
      <c r="C39" s="246"/>
      <c r="D39" s="246"/>
      <c r="E39" s="246"/>
      <c r="F39" s="246"/>
      <c r="G39" s="1166" t="s">
        <v>498</v>
      </c>
      <c r="H39" s="1167"/>
      <c r="I39" s="1167"/>
      <c r="J39" s="1168"/>
      <c r="K39" s="302">
        <v>-465957</v>
      </c>
      <c r="L39" s="302">
        <v>-9260</v>
      </c>
      <c r="M39" s="303">
        <v>-3017</v>
      </c>
      <c r="N39" s="304">
        <v>206.9</v>
      </c>
      <c r="O39" s="295"/>
    </row>
    <row r="40" spans="1:16" ht="27" customHeight="1" x14ac:dyDescent="0.15">
      <c r="A40" s="250"/>
      <c r="B40" s="246"/>
      <c r="C40" s="246"/>
      <c r="D40" s="246"/>
      <c r="E40" s="246"/>
      <c r="F40" s="246"/>
      <c r="G40" s="1163" t="s">
        <v>499</v>
      </c>
      <c r="H40" s="1164"/>
      <c r="I40" s="1164"/>
      <c r="J40" s="1165"/>
      <c r="K40" s="302">
        <v>-1061365</v>
      </c>
      <c r="L40" s="302">
        <v>-21092</v>
      </c>
      <c r="M40" s="303">
        <v>-35292</v>
      </c>
      <c r="N40" s="304">
        <v>-40.200000000000003</v>
      </c>
      <c r="O40" s="295"/>
    </row>
    <row r="41" spans="1:16" x14ac:dyDescent="0.15">
      <c r="A41" s="250"/>
      <c r="B41" s="246"/>
      <c r="C41" s="246"/>
      <c r="D41" s="246"/>
      <c r="E41" s="246"/>
      <c r="F41" s="246"/>
      <c r="G41" s="1169" t="s">
        <v>282</v>
      </c>
      <c r="H41" s="1170"/>
      <c r="I41" s="1170"/>
      <c r="J41" s="1171"/>
      <c r="K41" s="296">
        <v>89986</v>
      </c>
      <c r="L41" s="302">
        <v>1788</v>
      </c>
      <c r="M41" s="303">
        <v>14518</v>
      </c>
      <c r="N41" s="304">
        <v>-87.7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1442469</v>
      </c>
      <c r="J51" s="322">
        <v>28754</v>
      </c>
      <c r="K51" s="323">
        <v>-9.6</v>
      </c>
      <c r="L51" s="324">
        <v>48407</v>
      </c>
      <c r="M51" s="325">
        <v>-5.6</v>
      </c>
      <c r="N51" s="326">
        <v>-4</v>
      </c>
    </row>
    <row r="52" spans="1:14" x14ac:dyDescent="0.15">
      <c r="A52" s="250"/>
      <c r="B52" s="246"/>
      <c r="C52" s="246"/>
      <c r="D52" s="246"/>
      <c r="E52" s="246"/>
      <c r="F52" s="246"/>
      <c r="G52" s="327"/>
      <c r="H52" s="328" t="s">
        <v>510</v>
      </c>
      <c r="I52" s="329">
        <v>801179</v>
      </c>
      <c r="J52" s="330">
        <v>15971</v>
      </c>
      <c r="K52" s="331">
        <v>-22.3</v>
      </c>
      <c r="L52" s="332">
        <v>23914</v>
      </c>
      <c r="M52" s="333">
        <v>-6.7</v>
      </c>
      <c r="N52" s="334">
        <v>-15.6</v>
      </c>
    </row>
    <row r="53" spans="1:14" x14ac:dyDescent="0.15">
      <c r="A53" s="250"/>
      <c r="B53" s="246"/>
      <c r="C53" s="246"/>
      <c r="D53" s="246"/>
      <c r="E53" s="246"/>
      <c r="F53" s="246"/>
      <c r="G53" s="312" t="s">
        <v>511</v>
      </c>
      <c r="H53" s="313"/>
      <c r="I53" s="321">
        <v>2490111</v>
      </c>
      <c r="J53" s="322">
        <v>49532</v>
      </c>
      <c r="K53" s="323">
        <v>72.3</v>
      </c>
      <c r="L53" s="324">
        <v>69477</v>
      </c>
      <c r="M53" s="325">
        <v>43.5</v>
      </c>
      <c r="N53" s="326">
        <v>28.8</v>
      </c>
    </row>
    <row r="54" spans="1:14" x14ac:dyDescent="0.15">
      <c r="A54" s="250"/>
      <c r="B54" s="246"/>
      <c r="C54" s="246"/>
      <c r="D54" s="246"/>
      <c r="E54" s="246"/>
      <c r="F54" s="246"/>
      <c r="G54" s="327"/>
      <c r="H54" s="328" t="s">
        <v>510</v>
      </c>
      <c r="I54" s="329">
        <v>1693393</v>
      </c>
      <c r="J54" s="330">
        <v>33684</v>
      </c>
      <c r="K54" s="331">
        <v>110.9</v>
      </c>
      <c r="L54" s="332">
        <v>31528</v>
      </c>
      <c r="M54" s="333">
        <v>31.8</v>
      </c>
      <c r="N54" s="334">
        <v>79.099999999999994</v>
      </c>
    </row>
    <row r="55" spans="1:14" x14ac:dyDescent="0.15">
      <c r="A55" s="250"/>
      <c r="B55" s="246"/>
      <c r="C55" s="246"/>
      <c r="D55" s="246"/>
      <c r="E55" s="246"/>
      <c r="F55" s="246"/>
      <c r="G55" s="312" t="s">
        <v>512</v>
      </c>
      <c r="H55" s="313"/>
      <c r="I55" s="321">
        <v>1386514</v>
      </c>
      <c r="J55" s="322">
        <v>27560</v>
      </c>
      <c r="K55" s="323">
        <v>-44.4</v>
      </c>
      <c r="L55" s="324">
        <v>59668</v>
      </c>
      <c r="M55" s="325">
        <v>-14.1</v>
      </c>
      <c r="N55" s="326">
        <v>-30.3</v>
      </c>
    </row>
    <row r="56" spans="1:14" x14ac:dyDescent="0.15">
      <c r="A56" s="250"/>
      <c r="B56" s="246"/>
      <c r="C56" s="246"/>
      <c r="D56" s="246"/>
      <c r="E56" s="246"/>
      <c r="F56" s="246"/>
      <c r="G56" s="327"/>
      <c r="H56" s="328" t="s">
        <v>510</v>
      </c>
      <c r="I56" s="329">
        <v>793212</v>
      </c>
      <c r="J56" s="330">
        <v>15767</v>
      </c>
      <c r="K56" s="331">
        <v>-53.2</v>
      </c>
      <c r="L56" s="332">
        <v>31515</v>
      </c>
      <c r="M56" s="333">
        <v>0</v>
      </c>
      <c r="N56" s="334">
        <v>-53.2</v>
      </c>
    </row>
    <row r="57" spans="1:14" x14ac:dyDescent="0.15">
      <c r="A57" s="250"/>
      <c r="B57" s="246"/>
      <c r="C57" s="246"/>
      <c r="D57" s="246"/>
      <c r="E57" s="246"/>
      <c r="F57" s="246"/>
      <c r="G57" s="312" t="s">
        <v>513</v>
      </c>
      <c r="H57" s="313"/>
      <c r="I57" s="321">
        <v>1390686</v>
      </c>
      <c r="J57" s="322">
        <v>27684</v>
      </c>
      <c r="K57" s="323">
        <v>0.4</v>
      </c>
      <c r="L57" s="324">
        <v>56894</v>
      </c>
      <c r="M57" s="325">
        <v>-4.5999999999999996</v>
      </c>
      <c r="N57" s="326">
        <v>5</v>
      </c>
    </row>
    <row r="58" spans="1:14" x14ac:dyDescent="0.15">
      <c r="A58" s="250"/>
      <c r="B58" s="246"/>
      <c r="C58" s="246"/>
      <c r="D58" s="246"/>
      <c r="E58" s="246"/>
      <c r="F58" s="246"/>
      <c r="G58" s="327"/>
      <c r="H58" s="328" t="s">
        <v>510</v>
      </c>
      <c r="I58" s="329">
        <v>689087</v>
      </c>
      <c r="J58" s="330">
        <v>13718</v>
      </c>
      <c r="K58" s="331">
        <v>-13</v>
      </c>
      <c r="L58" s="332">
        <v>32548</v>
      </c>
      <c r="M58" s="333">
        <v>3.3</v>
      </c>
      <c r="N58" s="334">
        <v>-16.3</v>
      </c>
    </row>
    <row r="59" spans="1:14" x14ac:dyDescent="0.15">
      <c r="A59" s="250"/>
      <c r="B59" s="246"/>
      <c r="C59" s="246"/>
      <c r="D59" s="246"/>
      <c r="E59" s="246"/>
      <c r="F59" s="246"/>
      <c r="G59" s="312" t="s">
        <v>514</v>
      </c>
      <c r="H59" s="313"/>
      <c r="I59" s="321">
        <v>1452474</v>
      </c>
      <c r="J59" s="322">
        <v>28864</v>
      </c>
      <c r="K59" s="323">
        <v>4.3</v>
      </c>
      <c r="L59" s="324">
        <v>57122</v>
      </c>
      <c r="M59" s="325">
        <v>0.4</v>
      </c>
      <c r="N59" s="326">
        <v>3.9</v>
      </c>
    </row>
    <row r="60" spans="1:14" x14ac:dyDescent="0.15">
      <c r="A60" s="250"/>
      <c r="B60" s="246"/>
      <c r="C60" s="246"/>
      <c r="D60" s="246"/>
      <c r="E60" s="246"/>
      <c r="F60" s="246"/>
      <c r="G60" s="327"/>
      <c r="H60" s="328" t="s">
        <v>510</v>
      </c>
      <c r="I60" s="335">
        <v>1031904</v>
      </c>
      <c r="J60" s="330">
        <v>20506</v>
      </c>
      <c r="K60" s="331">
        <v>49.5</v>
      </c>
      <c r="L60" s="332">
        <v>36191</v>
      </c>
      <c r="M60" s="333">
        <v>11.2</v>
      </c>
      <c r="N60" s="334">
        <v>38.299999999999997</v>
      </c>
    </row>
    <row r="61" spans="1:14" x14ac:dyDescent="0.15">
      <c r="A61" s="250"/>
      <c r="B61" s="246"/>
      <c r="C61" s="246"/>
      <c r="D61" s="246"/>
      <c r="E61" s="246"/>
      <c r="F61" s="246"/>
      <c r="G61" s="312" t="s">
        <v>515</v>
      </c>
      <c r="H61" s="336"/>
      <c r="I61" s="337">
        <v>1632451</v>
      </c>
      <c r="J61" s="338">
        <v>32479</v>
      </c>
      <c r="K61" s="339">
        <v>4.5999999999999996</v>
      </c>
      <c r="L61" s="340">
        <v>58314</v>
      </c>
      <c r="M61" s="341">
        <v>3.9</v>
      </c>
      <c r="N61" s="326">
        <v>0.7</v>
      </c>
    </row>
    <row r="62" spans="1:14" x14ac:dyDescent="0.15">
      <c r="A62" s="250"/>
      <c r="B62" s="246"/>
      <c r="C62" s="246"/>
      <c r="D62" s="246"/>
      <c r="E62" s="246"/>
      <c r="F62" s="246"/>
      <c r="G62" s="327"/>
      <c r="H62" s="328" t="s">
        <v>510</v>
      </c>
      <c r="I62" s="329">
        <v>1001755</v>
      </c>
      <c r="J62" s="330">
        <v>19929</v>
      </c>
      <c r="K62" s="331">
        <v>14.4</v>
      </c>
      <c r="L62" s="332">
        <v>31139</v>
      </c>
      <c r="M62" s="333">
        <v>7.9</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18.41</v>
      </c>
      <c r="G47" s="12">
        <v>17.39</v>
      </c>
      <c r="H47" s="12">
        <v>20.95</v>
      </c>
      <c r="I47" s="12">
        <v>22.59</v>
      </c>
      <c r="J47" s="13">
        <v>26.96</v>
      </c>
    </row>
    <row r="48" spans="2:10" ht="57.75" customHeight="1" x14ac:dyDescent="0.15">
      <c r="B48" s="14"/>
      <c r="C48" s="1174" t="s">
        <v>4</v>
      </c>
      <c r="D48" s="1174"/>
      <c r="E48" s="1175"/>
      <c r="F48" s="15">
        <v>6.73</v>
      </c>
      <c r="G48" s="16">
        <v>5.05</v>
      </c>
      <c r="H48" s="16">
        <v>6.18</v>
      </c>
      <c r="I48" s="16">
        <v>7.74</v>
      </c>
      <c r="J48" s="17">
        <v>5.4</v>
      </c>
    </row>
    <row r="49" spans="2:10" ht="57.75" customHeight="1" thickBot="1" x14ac:dyDescent="0.2">
      <c r="B49" s="18"/>
      <c r="C49" s="1176" t="s">
        <v>5</v>
      </c>
      <c r="D49" s="1176"/>
      <c r="E49" s="1177"/>
      <c r="F49" s="19" t="s">
        <v>522</v>
      </c>
      <c r="G49" s="20" t="s">
        <v>523</v>
      </c>
      <c r="H49" s="20">
        <v>1.1599999999999999</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2018-05-01T06:32:41Z</cp:lastPrinted>
  <dcterms:created xsi:type="dcterms:W3CDTF">2018-01-24T05:18:54Z</dcterms:created>
  <dcterms:modified xsi:type="dcterms:W3CDTF">2018-11-08T04:30:23Z</dcterms:modified>
</cp:coreProperties>
</file>