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0" yWindow="0" windowWidth="20490" windowHeight="6780" tabRatio="82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AM36" i="9"/>
  <c r="CO35" i="9"/>
  <c r="AM35" i="9"/>
  <c r="CO34"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s="1"/>
  <c r="U36" i="9" s="1"/>
  <c r="BE34" i="9" l="1"/>
  <c r="BE35" i="9" l="1"/>
  <c r="BE36" i="9" s="1"/>
  <c r="BW34" i="9"/>
  <c r="BW35" i="9" s="1"/>
  <c r="BW36" i="9" s="1"/>
  <c r="BW37" i="9" s="1"/>
  <c r="BW38" i="9" s="1"/>
  <c r="BW39" i="9" s="1"/>
</calcChain>
</file>

<file path=xl/sharedStrings.xml><?xml version="1.0" encoding="utf-8"?>
<sst xmlns="http://schemas.openxmlformats.org/spreadsheetml/2006/main" count="1116" uniqueCount="570">
  <si>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</si>
  <si>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</si>
  <si>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</si>
  <si>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</si>
  <si>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</si>
  <si>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</si>
  <si>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</si>
  <si>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</si>
  <si>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</si>
  <si>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</si>
  <si>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</si>
  <si>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</si>
  <si>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</si>
  <si>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</si>
  <si>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</si>
  <si>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</si>
  <si>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</si>
  <si>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</si>
  <si>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</si>
  <si>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</si>
  <si>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</si>
  <si>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</si>
  <si>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</si>
  <si>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</si>
  <si>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</si>
  <si>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</si>
  <si>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</si>
  <si>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</si>
  <si>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</si>
  <si>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</si>
  <si>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</si>
  <si>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</si>
  <si>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</si>
  <si>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</si>
  <si>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</si>
  <si>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</si>
  <si>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</si>
  <si>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</si>
  <si>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</si>
  <si>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</si>
  <si>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</si>
  <si>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</si>
  <si>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</si>
  <si>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</si>
  <si>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</si>
  <si>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</si>
  <si>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</si>
  <si>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</si>
  <si>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</si>
  <si>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</si>
  <si>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</si>
  <si>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</si>
  <si>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</si>
  <si>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</si>
  <si>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</si>
  <si>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</si>
  <si>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</si>
  <si>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</si>
  <si>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</si>
  <si>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</si>
  <si>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</si>
  <si>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</si>
  <si>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</si>
  <si>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</si>
  <si>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</si>
  <si>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</si>
  <si>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</si>
  <si>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</si>
  <si>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</si>
  <si>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</si>
  <si>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</si>
  <si>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</si>
  <si>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</si>
  <si>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</si>
  <si>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</si>
  <si>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</si>
  <si>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</si>
  <si>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</si>
  <si>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</si>
  <si>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</si>
  <si>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</si>
  <si>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設楽町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</si>
  <si>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</si>
  <si>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</si>
  <si>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</si>
  <si>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</si>
  <si>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</si>
  <si>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</si>
  <si>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</si>
  <si>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</si>
  <si>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</si>
  <si>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</si>
  <si>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</si>
  <si>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</si>
  <si>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</si>
  <si>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</si>
  <si>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</si>
  <si>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</si>
  <si>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</si>
  <si>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</si>
  <si>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</si>
  <si>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</si>
  <si>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</si>
  <si>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</si>
  <si>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</si>
  <si>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</si>
  <si>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</si>
  <si>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</si>
  <si>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</si>
  <si>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</si>
  <si>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</si>
  <si>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</si>
  <si>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</si>
  <si>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</si>
  <si>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</si>
  <si>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</si>
  <si>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</si>
  <si>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</si>
  <si>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</si>
  <si>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</si>
  <si>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</si>
  <si>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</si>
  <si>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</si>
  <si>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</si>
  <si>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</si>
  <si>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</si>
  <si>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</si>
  <si>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</si>
  <si>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</si>
  <si>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</si>
  <si>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</si>
  <si>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</si>
  <si>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</si>
  <si>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</si>
  <si>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</si>
  <si>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18"/>
  </si>
  <si>
    <t>うち日本人(％)</t>
    <phoneticPr fontId="5"/>
  </si>
  <si>
    <t>-3.3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</si>
  <si>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</si>
  <si>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</si>
  <si>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</si>
  <si>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</si>
  <si>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</si>
  <si>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</si>
  <si>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</si>
  <si>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</si>
  <si>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</si>
  <si>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</si>
  <si>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</si>
  <si>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</si>
  <si>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</si>
  <si>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</si>
  <si>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</si>
  <si>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</si>
  <si>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</si>
  <si>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</si>
  <si>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</si>
  <si>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</si>
  <si>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</si>
  <si>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</si>
  <si>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</si>
  <si>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</si>
  <si>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</si>
  <si>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</si>
  <si>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</si>
  <si>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</si>
  <si>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</si>
  <si>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</si>
  <si>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</si>
  <si>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</si>
  <si>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</si>
  <si>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</si>
  <si>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</si>
  <si>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</si>
  <si>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</si>
  <si>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</si>
  <si>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</si>
  <si>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</si>
  <si>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</si>
  <si>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</si>
  <si>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</si>
  <si>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</si>
  <si>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</si>
  <si>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</si>
  <si>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</si>
  <si>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</si>
  <si>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</si>
  <si>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</si>
  <si>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</si>
  <si>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</si>
  <si>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</si>
  <si>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</si>
  <si>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</si>
  <si>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</si>
  <si>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</si>
  <si>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</si>
  <si>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愛知県設楽町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</si>
  <si>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</si>
  <si>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</si>
  <si>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</si>
  <si>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</si>
  <si>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</si>
  <si>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</si>
  <si>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</si>
  <si>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</si>
  <si>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</si>
  <si>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</si>
  <si>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</si>
  <si>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</si>
  <si>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</si>
  <si>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</si>
  <si>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</si>
  <si>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</si>
  <si>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</si>
  <si>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</si>
  <si>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</si>
  <si>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</si>
  <si>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</si>
  <si>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</si>
  <si>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</si>
  <si>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</si>
  <si>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</si>
  <si>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</si>
  <si>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</si>
  <si>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</si>
  <si>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</si>
  <si>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</si>
  <si>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</si>
  <si>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</si>
  <si>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</si>
  <si>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</si>
  <si>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</si>
  <si>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</si>
  <si>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</si>
  <si>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</si>
  <si>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</si>
  <si>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</si>
  <si>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</si>
  <si>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</si>
  <si>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</si>
  <si>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</si>
  <si>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</si>
  <si>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</si>
  <si>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</si>
  <si>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</si>
  <si>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</si>
  <si>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</si>
  <si>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</si>
  <si>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</si>
  <si>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</si>
  <si>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</si>
  <si>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</si>
  <si>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</si>
  <si>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</si>
  <si>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</si>
  <si>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</si>
  <si>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</si>
  <si>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</si>
  <si>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</si>
  <si>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</si>
  <si>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</si>
  <si>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</si>
  <si>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</si>
  <si>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</si>
  <si>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</si>
  <si>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</si>
  <si>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</si>
  <si>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</si>
  <si>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</si>
  <si>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</si>
  <si>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</si>
  <si>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</si>
  <si>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</si>
  <si>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</si>
  <si>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</si>
  <si>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</si>
  <si>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</si>
  <si>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</si>
  <si>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</si>
  <si>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</si>
  <si>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</si>
  <si>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</si>
  <si>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</si>
  <si>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</si>
  <si>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</si>
  <si>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</si>
  <si>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</si>
  <si>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</si>
  <si>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</si>
  <si>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</si>
  <si>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</si>
  <si>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</si>
  <si>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</si>
  <si>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</si>
  <si>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</si>
  <si>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</si>
  <si>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</si>
  <si>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</si>
  <si>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</si>
  <si>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</si>
  <si>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</si>
  <si>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</si>
  <si>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</si>
  <si>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</si>
  <si>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</si>
  <si>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</si>
  <si>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</si>
  <si>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</si>
  <si>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</si>
  <si>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</si>
  <si>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</si>
  <si>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</si>
  <si>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</si>
  <si>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</si>
  <si>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</si>
  <si>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</si>
  <si>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</si>
  <si>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</si>
  <si>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</si>
  <si>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</si>
  <si>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</si>
  <si>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</si>
  <si>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</si>
  <si>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</si>
  <si>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</si>
  <si>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</si>
  <si>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</si>
  <si>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</si>
  <si>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</si>
  <si>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</si>
  <si>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</si>
  <si>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</si>
  <si>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</si>
  <si>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</si>
  <si>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</si>
  <si>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</si>
  <si>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</si>
  <si>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</si>
  <si>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</si>
  <si>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</si>
  <si>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</si>
  <si>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</si>
  <si>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</si>
  <si>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</si>
  <si>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</si>
  <si>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愛知県設楽町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</si>
  <si>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</si>
  <si>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</si>
  <si>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</si>
  <si>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</si>
  <si>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</si>
  <si>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</si>
  <si>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</si>
  <si>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</si>
  <si>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</si>
  <si>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</si>
  <si>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</si>
  <si>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</si>
  <si>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</si>
  <si>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</si>
  <si>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</si>
  <si>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</si>
  <si>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</si>
  <si>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</si>
  <si>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</si>
  <si>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</si>
  <si>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町営バス特別会計</t>
    <phoneticPr fontId="5"/>
  </si>
  <si>
    <t>つぐ診療所特別会計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</si>
  <si>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</si>
  <si>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</si>
  <si>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</si>
  <si>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</si>
  <si>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</si>
  <si>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</si>
  <si>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</si>
  <si>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</si>
  <si>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</si>
  <si>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</si>
  <si>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</si>
  <si>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</si>
  <si>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</si>
  <si>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</si>
  <si>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</si>
  <si>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</si>
  <si>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</si>
  <si>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簡易水道等特別会計</t>
    <phoneticPr fontId="5"/>
  </si>
  <si>
    <t>法非適用企業</t>
    <phoneticPr fontId="5"/>
  </si>
  <si>
    <t>農業集落排水特別会計</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</si>
  <si>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</si>
  <si>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</si>
  <si>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</si>
  <si>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</si>
  <si>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</si>
  <si>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</si>
  <si>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</si>
  <si>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</si>
  <si>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</si>
  <si>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</si>
  <si>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</si>
  <si>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</si>
  <si>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</si>
  <si>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</si>
  <si>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</si>
  <si>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</si>
  <si>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</si>
  <si>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</si>
  <si>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</si>
  <si>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</si>
  <si>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</si>
  <si>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</si>
  <si>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</si>
  <si>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</si>
  <si>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</si>
  <si>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</si>
  <si>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</si>
  <si>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</si>
  <si>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</si>
  <si>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</si>
  <si>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</si>
  <si>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</si>
  <si>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</si>
  <si>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</si>
  <si>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</si>
  <si>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</si>
  <si>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</si>
  <si>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</si>
  <si>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</si>
  <si>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</si>
  <si>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</si>
  <si>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</si>
  <si>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</si>
  <si>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</si>
  <si>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</si>
  <si>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</si>
  <si>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</si>
  <si>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</si>
  <si>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</si>
  <si>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</si>
  <si>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</si>
  <si>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</si>
  <si>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</si>
  <si>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</si>
  <si>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</si>
  <si>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</si>
  <si>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</si>
  <si>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</si>
  <si>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</si>
  <si>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</si>
  <si>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</si>
  <si>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</si>
  <si>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</si>
  <si>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</si>
  <si>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</si>
  <si>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</si>
  <si>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</si>
  <si>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</si>
  <si>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</si>
  <si>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</si>
  <si>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</si>
  <si>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</si>
  <si>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</si>
  <si>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</si>
  <si>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</si>
  <si>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</si>
  <si>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</si>
  <si>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</si>
  <si>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</si>
  <si>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</si>
  <si>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</si>
  <si>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</si>
  <si>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</si>
  <si>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</si>
  <si>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</si>
  <si>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</si>
  <si>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</si>
  <si>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</si>
  <si>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</si>
  <si>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</si>
  <si>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</si>
  <si>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</si>
  <si>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</si>
  <si>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</si>
  <si>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</si>
  <si>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</si>
  <si>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</si>
  <si>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</si>
  <si>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</si>
  <si>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</si>
  <si>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</si>
  <si>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</si>
  <si>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</si>
  <si>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</si>
  <si>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</si>
  <si>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</si>
  <si>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</si>
  <si>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</si>
  <si>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</si>
  <si>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</si>
  <si>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</si>
  <si>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</si>
  <si>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</si>
  <si>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</si>
  <si>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</si>
  <si>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</si>
  <si>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</si>
  <si>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</si>
  <si>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</si>
  <si>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</si>
  <si>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</si>
  <si>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</si>
  <si>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</si>
  <si>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</si>
  <si>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</si>
  <si>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</si>
  <si>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</si>
  <si>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</si>
  <si>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</si>
  <si>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</si>
  <si>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</si>
  <si>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</si>
  <si>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</si>
  <si>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</si>
  <si>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</si>
  <si>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</si>
  <si>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</si>
  <si>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</si>
  <si>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</si>
  <si>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</si>
  <si>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</si>
  <si>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</si>
  <si>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</si>
  <si>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9.19</t>
  </si>
  <si>
    <t>介護保険特別会計</t>
  </si>
  <si>
    <t>一般会計</t>
  </si>
  <si>
    <t>国民健康保険特別会計</t>
  </si>
  <si>
    <t>簡易水道等特別会計</t>
  </si>
  <si>
    <t>農業集落排水特別会計</t>
  </si>
  <si>
    <t>後期高齢者医療保険特別会計</t>
  </si>
  <si>
    <t>町営バス特別会計</t>
  </si>
  <si>
    <t>つぐ診療所特別会計</t>
  </si>
  <si>
    <t>その他会計（赤字）</t>
  </si>
  <si>
    <t>その他会計（黒字）</t>
  </si>
  <si>
    <t>-</t>
    <phoneticPr fontId="2"/>
  </si>
  <si>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</si>
  <si>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</si>
  <si>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</si>
  <si>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</si>
  <si>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北設広域事務組合</t>
    <rPh sb="0" eb="1">
      <t>キタ</t>
    </rPh>
    <rPh sb="1" eb="2">
      <t>セツ</t>
    </rPh>
    <rPh sb="2" eb="4">
      <t>コウイキ</t>
    </rPh>
    <rPh sb="4" eb="6">
      <t>ジム</t>
    </rPh>
    <rPh sb="6" eb="8">
      <t>クミアイ</t>
    </rPh>
    <phoneticPr fontId="2"/>
  </si>
  <si>
    <t>東三河広域連合</t>
    <rPh sb="0" eb="1">
      <t>ヒガシ</t>
    </rPh>
    <rPh sb="1" eb="3">
      <t>ミカワ</t>
    </rPh>
    <rPh sb="3" eb="5">
      <t>コウイキ</t>
    </rPh>
    <rPh sb="5" eb="7">
      <t>レンゴウ</t>
    </rPh>
    <phoneticPr fontId="2"/>
  </si>
  <si>
    <t>-</t>
    <phoneticPr fontId="2"/>
  </si>
  <si>
    <t>-</t>
    <phoneticPr fontId="2"/>
  </si>
  <si>
    <t>-</t>
    <phoneticPr fontId="2"/>
  </si>
  <si>
    <t>-</t>
    <phoneticPr fontId="2"/>
  </si>
  <si>
    <t>-</t>
    <phoneticPr fontId="2"/>
  </si>
  <si>
    <t>-</t>
    <phoneticPr fontId="2"/>
  </si>
  <si>
    <t>-</t>
    <phoneticPr fontId="2"/>
  </si>
  <si>
    <t>-</t>
    <phoneticPr fontId="2"/>
  </si>
  <si>
    <t>新城北設楽交通災害共済組合</t>
    <rPh sb="0" eb="2">
      <t>シンシロ</t>
    </rPh>
    <rPh sb="2" eb="3">
      <t>キタ</t>
    </rPh>
    <rPh sb="3" eb="5">
      <t>シタラ</t>
    </rPh>
    <rPh sb="5" eb="7">
      <t>コウツウ</t>
    </rPh>
    <rPh sb="7" eb="9">
      <t>サイガイ</t>
    </rPh>
    <rPh sb="9" eb="11">
      <t>キョウサイ</t>
    </rPh>
    <rPh sb="11" eb="13">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</si>
  <si>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</si>
  <si>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</si>
  <si>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</si>
  <si>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</si>
  <si>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</si>
  <si>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</si>
  <si>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</si>
  <si>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</si>
  <si>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</si>
  <si>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将来負担比率は、財政調整基金（Ｈ28末時点2,535百万円）があり、また、町債残高が減少傾向にあるため、Ｈ27から比率がない状態となっている。
　実質公債費比率は、新規借入を抑え、元利償還金額以内に抑えていることから減少傾向にある。将来負担比率がない状態であるため、今後実質公債比率が低下していく可能性があるが、Ｈ28において類似団体を比較した場合、0.6％高い数値となっており、新規借入を抑える必要がある。
　ただし、Ｈ29以降、設楽ダム建設関連事業、歴史民俗資料館建設事業、道の駅建設事業、新斎苑建設事業、情報ネットワーク更改事業等の大型事業を予定しているため、長期的な視点を踏まえ適正な起債管理をしていく。</t>
    <rPh sb="1" eb="3">
      <t>ショウライ</t>
    </rPh>
    <rPh sb="3" eb="5">
      <t>フタン</t>
    </rPh>
    <rPh sb="5" eb="7">
      <t>ヒリツ</t>
    </rPh>
    <rPh sb="9" eb="11">
      <t>ザイセイ</t>
    </rPh>
    <rPh sb="11" eb="13">
      <t>チョウセイ</t>
    </rPh>
    <rPh sb="13" eb="15">
      <t>キキン</t>
    </rPh>
    <rPh sb="19" eb="20">
      <t>マツ</t>
    </rPh>
    <rPh sb="20" eb="22">
      <t>ジテン</t>
    </rPh>
    <rPh sb="27" eb="30">
      <t>ヒャクマンエン</t>
    </rPh>
    <rPh sb="38" eb="40">
      <t>チョウサイ</t>
    </rPh>
    <rPh sb="40" eb="42">
      <t>ザンダカ</t>
    </rPh>
    <rPh sb="43" eb="45">
      <t>ゲンショウ</t>
    </rPh>
    <rPh sb="45" eb="47">
      <t>ケイコウ</t>
    </rPh>
    <rPh sb="58" eb="60">
      <t>ヒリツ</t>
    </rPh>
    <rPh sb="63" eb="65">
      <t>ジョウタイ</t>
    </rPh>
    <rPh sb="74" eb="76">
      <t>ジッシツ</t>
    </rPh>
    <rPh sb="76" eb="79">
      <t>コウサイヒ</t>
    </rPh>
    <rPh sb="79" eb="81">
      <t>ヒリツ</t>
    </rPh>
    <rPh sb="83" eb="85">
      <t>シンキ</t>
    </rPh>
    <rPh sb="85" eb="87">
      <t>シャクニュウ</t>
    </rPh>
    <rPh sb="88" eb="89">
      <t>オサ</t>
    </rPh>
    <rPh sb="91" eb="93">
      <t>ガンリ</t>
    </rPh>
    <rPh sb="93" eb="96">
      <t>ショウカンキン</t>
    </rPh>
    <rPh sb="96" eb="97">
      <t>ガク</t>
    </rPh>
    <rPh sb="97" eb="99">
      <t>イナイ</t>
    </rPh>
    <rPh sb="100" eb="101">
      <t>オサ</t>
    </rPh>
    <rPh sb="109" eb="111">
      <t>ゲンショウ</t>
    </rPh>
    <rPh sb="111" eb="113">
      <t>ケイコウ</t>
    </rPh>
    <rPh sb="117" eb="119">
      <t>ショウライ</t>
    </rPh>
    <rPh sb="119" eb="121">
      <t>フタン</t>
    </rPh>
    <rPh sb="121" eb="123">
      <t>ヒリツ</t>
    </rPh>
    <rPh sb="126" eb="128">
      <t>ジョウタイ</t>
    </rPh>
    <rPh sb="134" eb="136">
      <t>コンゴ</t>
    </rPh>
    <rPh sb="136" eb="138">
      <t>ジッシツ</t>
    </rPh>
    <rPh sb="138" eb="140">
      <t>コウサイ</t>
    </rPh>
    <rPh sb="140" eb="142">
      <t>ヒリツ</t>
    </rPh>
    <rPh sb="143" eb="145">
      <t>テイカ</t>
    </rPh>
    <rPh sb="149" eb="152">
      <t>カノウセイ</t>
    </rPh>
    <rPh sb="164" eb="166">
      <t>ルイジ</t>
    </rPh>
    <rPh sb="166" eb="168">
      <t>ダンタイ</t>
    </rPh>
    <rPh sb="169" eb="171">
      <t>ヒカク</t>
    </rPh>
    <rPh sb="173" eb="175">
      <t>バアイ</t>
    </rPh>
    <rPh sb="180" eb="181">
      <t>タカ</t>
    </rPh>
    <rPh sb="182" eb="184">
      <t>スウチ</t>
    </rPh>
    <rPh sb="191" eb="193">
      <t>シンキ</t>
    </rPh>
    <rPh sb="193" eb="195">
      <t>シャクニュウ</t>
    </rPh>
    <rPh sb="196" eb="197">
      <t>オサ</t>
    </rPh>
    <rPh sb="199" eb="201">
      <t>ヒツヨウ</t>
    </rPh>
    <rPh sb="214" eb="216">
      <t>イコウ</t>
    </rPh>
    <rPh sb="217" eb="219">
      <t>シタラ</t>
    </rPh>
    <rPh sb="221" eb="223">
      <t>ケンセツ</t>
    </rPh>
    <rPh sb="223" eb="225">
      <t>カンレン</t>
    </rPh>
    <rPh sb="225" eb="227">
      <t>ジギョウ</t>
    </rPh>
    <rPh sb="228" eb="230">
      <t>レキシ</t>
    </rPh>
    <rPh sb="230" eb="232">
      <t>ミンゾク</t>
    </rPh>
    <rPh sb="232" eb="235">
      <t>シリョウカン</t>
    </rPh>
    <rPh sb="235" eb="237">
      <t>ケンセツ</t>
    </rPh>
    <rPh sb="237" eb="239">
      <t>ジギョウ</t>
    </rPh>
    <rPh sb="240" eb="241">
      <t>ミチ</t>
    </rPh>
    <rPh sb="242" eb="243">
      <t>エキ</t>
    </rPh>
    <rPh sb="243" eb="245">
      <t>ケンセツ</t>
    </rPh>
    <rPh sb="245" eb="247">
      <t>ジギョウ</t>
    </rPh>
    <rPh sb="248" eb="249">
      <t>シン</t>
    </rPh>
    <rPh sb="249" eb="251">
      <t>サイエン</t>
    </rPh>
    <rPh sb="251" eb="253">
      <t>ケンセツ</t>
    </rPh>
    <rPh sb="253" eb="255">
      <t>ジギョウ</t>
    </rPh>
    <rPh sb="256" eb="258">
      <t>ジョウホウ</t>
    </rPh>
    <rPh sb="264" eb="266">
      <t>コウカイ</t>
    </rPh>
    <rPh sb="266" eb="268">
      <t>ジギョウ</t>
    </rPh>
    <rPh sb="268" eb="269">
      <t>トウ</t>
    </rPh>
    <rPh sb="270" eb="272">
      <t>オオガタ</t>
    </rPh>
    <rPh sb="272" eb="274">
      <t>ジギョウ</t>
    </rPh>
    <rPh sb="275" eb="277">
      <t>ヨテイ</t>
    </rPh>
    <rPh sb="284" eb="287">
      <t>チョウキテキ</t>
    </rPh>
    <rPh sb="288" eb="290">
      <t>シテン</t>
    </rPh>
    <rPh sb="291" eb="292">
      <t>フ</t>
    </rPh>
    <rPh sb="294" eb="296">
      <t>テキセイ</t>
    </rPh>
    <rPh sb="297" eb="299">
      <t>キサイ</t>
    </rPh>
    <rPh sb="299" eb="301">
      <t>カンリ</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</si>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</sst>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extLst>
            <c:ext xmlns:c16="http://schemas.microsoft.com/office/drawing/2014/chart" uri="{C3380CC4-5D6E-409C-BE32-E72D297353CC}">
              <c16:uniqueId val="{00000000-BCD8-4D1D-BBC1-9A8B1C1462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233177</c:v>
                </c:pt>
                <c:pt idx="1">
                  <c:v>292634</c:v>
                </c:pt>
                <c:pt idx="2">
                  <c:v>163437</c:v>
                </c:pt>
                <c:pt idx="3">
                  <c:v>270223</c:v>
                </c:pt>
                <c:pt idx="4">
                  <c:v>148024</c:v>
                </c:pt>
              </c:numCache>
            </c:numRef>
          </c:val>
          <c:smooth val="0"/>
          <c:extLst>
            <c:ext xmlns:c16="http://schemas.microsoft.com/office/drawing/2014/chart" uri="{C3380CC4-5D6E-409C-BE32-E72D297353CC}">
              <c16:uniqueId val="{00000001-BCD8-4D1D-BBC1-9A8B1C146231}"/>
            </c:ext>
          </c:extLst>
        </c:ser>
        <c:dLbls>
          <c:showLegendKey val="0"/>
          <c:showVal val="0"/>
          <c:showCatName val="0"/>
          <c:showSerName val="0"/>
          <c:showPercent val="0"/>
          <c:showBubbleSize val="0"/>
        </c:dLbls>
        <c:marker val="1"/>
        <c:smooth val="0"/>
        <c:axId val="138713344"/>
        <c:axId val="138736000"/>
      </c:lineChart>
      <c:catAx>
        <c:axId val="138713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736000"/>
        <c:crosses val="autoZero"/>
        <c:auto val="1"/>
        <c:lblAlgn val="ctr"/>
        <c:lblOffset val="100"/>
        <c:tickLblSkip val="1"/>
        <c:tickMarkSkip val="1"/>
        <c:noMultiLvlLbl val="0"/>
      </c:catAx>
      <c:valAx>
        <c:axId val="13873600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713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3.07</c:v>
                </c:pt>
                <c:pt idx="1">
                  <c:v>8.98</c:v>
                </c:pt>
                <c:pt idx="2">
                  <c:v>9.0399999999999991</c:v>
                </c:pt>
                <c:pt idx="3">
                  <c:v>10.220000000000001</c:v>
                </c:pt>
                <c:pt idx="4">
                  <c:v>1.0900000000000001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47.77</c:v>
                </c:pt>
                <c:pt idx="1">
                  <c:v>65.27</c:v>
                </c:pt>
                <c:pt idx="2">
                  <c:v>69.73</c:v>
                </c:pt>
                <c:pt idx="3">
                  <c:v>74.7</c:v>
                </c:pt>
                <c:pt idx="4">
                  <c:v>76.42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0755712"/>
        <c:axId val="140757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8.33</c:v>
                </c:pt>
                <c:pt idx="1">
                  <c:v>23.58</c:v>
                </c:pt>
                <c:pt idx="2">
                  <c:v>3.66</c:v>
                </c:pt>
                <c:pt idx="3">
                  <c:v>6.16</c:v>
                </c:pt>
                <c:pt idx="4">
                  <c:v>-9.19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0755712"/>
        <c:axId val="140757632"/>
      </c:lineChart>
      <c:catAx>
        <c:axId val="14075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757632"/>
        <c:crosses val="autoZero"/>
        <c:auto val="1"/>
        <c:lblAlgn val="ctr"/>
        <c:lblOffset val="100"/>
        <c:tickLblSkip val="1"/>
        <c:tickMarkSkip val="1"/>
        <c:noMultiLvlLbl val="0"/>
      </c:catAx>
      <c:valAx>
        <c:axId val="140757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75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0.42</c:v>
                </c:pt>
                <c:pt idx="2">
                  <c:v>#N/A</c:v>
                </c:pt>
                <c:pt idx="3">
                  <c:v>0.26</c:v>
                </c:pt>
                <c:pt idx="4">
                  <c:v>#N/A</c:v>
                </c:pt>
                <c:pt idx="5">
                  <c:v>0.33</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つぐ診療所特別会計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町営バス特別会計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簡易水道等特別会計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1.2</c:v>
                </c:pt>
                <c:pt idx="2">
                  <c:v>#N/A</c:v>
                </c:pt>
                <c:pt idx="3">
                  <c:v>0.57999999999999996</c:v>
                </c:pt>
                <c:pt idx="4">
                  <c:v>#N/A</c:v>
                </c:pt>
                <c:pt idx="5">
                  <c:v>0.59</c:v>
                </c:pt>
                <c:pt idx="6">
                  <c:v>#N/A</c:v>
                </c:pt>
                <c:pt idx="7">
                  <c:v>0.97</c:v>
                </c:pt>
                <c:pt idx="8">
                  <c:v>#N/A</c:v>
                </c:pt>
                <c:pt idx="9">
                  <c:v>0.96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2.64</c:v>
                </c:pt>
                <c:pt idx="2">
                  <c:v>#N/A</c:v>
                </c:pt>
                <c:pt idx="3">
                  <c:v>8.7100000000000009</c:v>
                </c:pt>
                <c:pt idx="4">
                  <c:v>#N/A</c:v>
                </c:pt>
                <c:pt idx="5">
                  <c:v>8.6999999999999993</c:v>
                </c:pt>
                <c:pt idx="6">
                  <c:v>#N/A</c:v>
                </c:pt>
                <c:pt idx="7">
                  <c:v>10.210000000000001</c:v>
                </c:pt>
                <c:pt idx="8">
                  <c:v>#N/A</c:v>
                </c:pt>
                <c:pt idx="9">
                  <c:v>1.0900000000000001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介護保険特別会計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0.02</c:v>
                </c:pt>
                <c:pt idx="2">
                  <c:v>#N/A</c:v>
                </c:pt>
                <c:pt idx="3">
                  <c:v>0.32</c:v>
                </c:pt>
                <c:pt idx="4">
                  <c:v>#N/A</c:v>
                </c:pt>
                <c:pt idx="5">
                  <c:v>0.28000000000000003</c:v>
                </c:pt>
                <c:pt idx="6">
                  <c:v>#N/A</c:v>
                </c:pt>
                <c:pt idx="7">
                  <c:v>0.41</c:v>
                </c:pt>
                <c:pt idx="8">
                  <c:v>#N/A</c:v>
                </c:pt>
                <c:pt idx="9">
                  <c:v>1.29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3571968"/>
        <c:axId val="143577856"/>
      </c:barChart>
      <c:catAx>
        <c:axId val="14357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577856"/>
        <c:crosses val="autoZero"/>
        <c:auto val="1"/>
        <c:lblAlgn val="ctr"/>
        <c:lblOffset val="100"/>
        <c:tickLblSkip val="1"/>
        <c:tickMarkSkip val="1"/>
        <c:noMultiLvlLbl val="0"/>
      </c:catAx>
      <c:valAx>
        <c:axId val="143577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571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517</c:v>
                </c:pt>
                <c:pt idx="5">
                  <c:v>544</c:v>
                </c:pt>
                <c:pt idx="8">
                  <c:v>548</c:v>
                </c:pt>
                <c:pt idx="11">
                  <c:v>478</c:v>
                </c:pt>
                <c:pt idx="14">
                  <c:v>556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123</c:v>
                </c:pt>
                <c:pt idx="3">
                  <c:v>98</c:v>
                </c:pt>
                <c:pt idx="6">
                  <c:v>92</c:v>
                </c:pt>
                <c:pt idx="9">
                  <c:v>78</c:v>
                </c:pt>
                <c:pt idx="12">
                  <c:v>76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703</c:v>
                </c:pt>
                <c:pt idx="3">
                  <c:v>715</c:v>
                </c:pt>
                <c:pt idx="6">
                  <c:v>701</c:v>
                </c:pt>
                <c:pt idx="9">
                  <c:v>708</c:v>
                </c:pt>
                <c:pt idx="12">
                  <c:v>705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3235712"/>
        <c:axId val="120267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319</c:v>
                </c:pt>
                <c:pt idx="2">
                  <c:v>#N/A</c:v>
                </c:pt>
                <c:pt idx="3">
                  <c:v>#N/A</c:v>
                </c:pt>
                <c:pt idx="4">
                  <c:v>269</c:v>
                </c:pt>
                <c:pt idx="5">
                  <c:v>#N/A</c:v>
                </c:pt>
                <c:pt idx="6">
                  <c:v>#N/A</c:v>
                </c:pt>
                <c:pt idx="7">
                  <c:v>245</c:v>
                </c:pt>
                <c:pt idx="8">
                  <c:v>#N/A</c:v>
                </c:pt>
                <c:pt idx="9">
                  <c:v>#N/A</c:v>
                </c:pt>
                <c:pt idx="10">
                  <c:v>308</c:v>
                </c:pt>
                <c:pt idx="11">
                  <c:v>#N/A</c:v>
                </c:pt>
                <c:pt idx="12">
                  <c:v>#N/A</c:v>
                </c:pt>
                <c:pt idx="13">
                  <c:v>225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3235712"/>
        <c:axId val="120267520"/>
      </c:lineChart>
      <c:catAx>
        <c:axId val="14323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267520"/>
        <c:crosses val="autoZero"/>
        <c:auto val="1"/>
        <c:lblAlgn val="ctr"/>
        <c:lblOffset val="100"/>
        <c:tickLblSkip val="1"/>
        <c:tickMarkSkip val="1"/>
        <c:noMultiLvlLbl val="0"/>
      </c:catAx>
      <c:valAx>
        <c:axId val="120267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23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5124</c:v>
                </c:pt>
                <c:pt idx="5">
                  <c:v>4983</c:v>
                </c:pt>
                <c:pt idx="8">
                  <c:v>4705</c:v>
                </c:pt>
                <c:pt idx="11">
                  <c:v>4784</c:v>
                </c:pt>
                <c:pt idx="14">
                  <c:v>4436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3111</c:v>
                </c:pt>
                <c:pt idx="5">
                  <c:v>3366</c:v>
                </c:pt>
                <c:pt idx="8">
                  <c:v>3301</c:v>
                </c:pt>
                <c:pt idx="11">
                  <c:v>3526</c:v>
                </c:pt>
                <c:pt idx="14">
                  <c:v>3845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1473</c:v>
                </c:pt>
                <c:pt idx="3">
                  <c:v>1551</c:v>
                </c:pt>
                <c:pt idx="6">
                  <c:v>1382</c:v>
                </c:pt>
                <c:pt idx="9">
                  <c:v>1419</c:v>
                </c:pt>
                <c:pt idx="12">
                  <c:v>1663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1482</c:v>
                </c:pt>
                <c:pt idx="3">
                  <c:v>1425</c:v>
                </c:pt>
                <c:pt idx="6">
                  <c:v>1270</c:v>
                </c:pt>
                <c:pt idx="9">
                  <c:v>1043</c:v>
                </c:pt>
                <c:pt idx="12">
                  <c:v>912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6035</c:v>
                </c:pt>
                <c:pt idx="3">
                  <c:v>5790</c:v>
                </c:pt>
                <c:pt idx="6">
                  <c:v>5517</c:v>
                </c:pt>
                <c:pt idx="9">
                  <c:v>5452</c:v>
                </c:pt>
                <c:pt idx="12">
                  <c:v>5154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1440768"/>
        <c:axId val="41442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755</c:v>
                </c:pt>
                <c:pt idx="2">
                  <c:v>#N/A</c:v>
                </c:pt>
                <c:pt idx="3">
                  <c:v>#N/A</c:v>
                </c:pt>
                <c:pt idx="4">
                  <c:v>416</c:v>
                </c:pt>
                <c:pt idx="5">
                  <c:v>#N/A</c:v>
                </c:pt>
                <c:pt idx="6">
                  <c:v>#N/A</c:v>
                </c:pt>
                <c:pt idx="7">
                  <c:v>162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1440768"/>
        <c:axId val="41442688"/>
      </c:lineChart>
      <c:catAx>
        <c:axId val="4144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442688"/>
        <c:crosses val="autoZero"/>
        <c:auto val="1"/>
        <c:lblAlgn val="ctr"/>
        <c:lblOffset val="100"/>
        <c:tickLblSkip val="1"/>
        <c:tickMarkSkip val="1"/>
        <c:noMultiLvlLbl val="0"/>
      </c:catAx>
      <c:valAx>
        <c:axId val="41442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4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{06612D12-1C19-41CB-99E6-CAA7450074CD}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{AC643028-D52B-4125-A247-97985F01D7BF}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{3B481B47-B9D7-47D4-B2FA-9E3BD24768EA}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{DA5EDF8B-C90B-401D-9A42-382DD9D8F0E8}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{76D05E09-3E55-49A7-ABB4-383EFF82BB44}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{F34950E7-7B3B-4717-87EA-69FD3D699946}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{CA85EB02-7611-49E7-939C-CABAA5615C9C}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{0B620E3D-42FB-4C61-BE90-B84C123EC3D3}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{38A7DCFC-DD15-44BB-9099-717C0F61CB68}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{9F058DE7-D4D6-49B0-BCC0-F31A55E45522}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7836928"/>
        <c:axId val="127838464"/>
      </c:scatterChart>
      <c:valAx>
        <c:axId val="1278369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838464"/>
        <c:crosses val="autoZero"/>
        <c:crossBetween val="midCat"/>
      </c:valAx>
      <c:valAx>
        <c:axId val="1278384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836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{9773F81D-865E-45FA-90AA-4209781D4F33}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{870A1A5B-C28E-463E-8370-97CAF8B4676E}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{DC566C3E-434E-41CF-8B14-9F266C90564B}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{7B2D770B-6C7C-4AE8-A183-15236E86E75F}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{E22B623C-460D-4D88-BFFA-82A875F0AAD4}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11.5</c:v>
                </c:pt>
                <c:pt idx="1">
                  <c:v>10.9</c:v>
                </c:pt>
                <c:pt idx="2">
                  <c:v>9.6</c:v>
                </c:pt>
                <c:pt idx="3">
                  <c:v>9.5</c:v>
                </c:pt>
                <c:pt idx="4">
                  <c:v>9.1</c:v>
                </c:pt>
              </c:numCache>
            </c:numRef>
          </c:xVal>
          <c:yVal>
            <c:numRef>
              <c:f>公会計指標分析・財政指標組合せ分析表!$K$73:$O$73</c:f>
              <c:numCache>
                <c:formatCode>#,##0.0;"▲ "#,##0.0</c:formatCode>
                <c:ptCount val="5"/>
                <c:pt idx="0">
                  <c:v>26</c:v>
                </c:pt>
                <c:pt idx="1">
                  <c:v>14.3</c:v>
                </c:pt>
                <c:pt idx="2">
                  <c:v>5.6</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{CC81CFC2-2B83-4A2D-8776-F956855325EC}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{8E7E9465-B492-4201-853B-774F3339C439}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{D6647528-0D01-4F66-844C-0601AC010134}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3.034048924458998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{37B5BE63-6A7D-459A-94CF-B7AAD526772F}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3070435279037455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{A125F6AE-4F99-4271-8921-47048CF3E9C1}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8196992"/>
        <c:axId val="128198912"/>
      </c:scatterChart>
      <c:valAx>
        <c:axId val="128196992"/>
        <c:scaling>
          <c:orientation val="minMax"/>
          <c:max val="11.799999999999999"/>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198912"/>
        <c:crosses val="autoZero"/>
        <c:crossBetween val="midCat"/>
      </c:valAx>
      <c:valAx>
        <c:axId val="128198912"/>
        <c:scaling>
          <c:orientation val="minMax"/>
          <c:max val="3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196992"/>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実質公債比率の分子は、Ｈ</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からＨ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まで</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百万円減少した。</a:t>
          </a:r>
          <a:endParaRPr lang="ja-JP" altLang="ja-JP" sz="1400">
            <a:effectLst/>
          </a:endParaRPr>
        </a:p>
        <a:p>
          <a:r>
            <a:rPr kumimoji="1" lang="ja-JP" altLang="ja-JP" sz="1100">
              <a:solidFill>
                <a:schemeClr val="dk1"/>
              </a:solidFill>
              <a:effectLst/>
              <a:latin typeface="+mn-lt"/>
              <a:ea typeface="+mn-ea"/>
              <a:cs typeface="+mn-cs"/>
            </a:rPr>
            <a:t>　要因としては、地方債の新規借入を元利償還額以内に抑えていること、普通交付税基準財政需要額参入率の高い地方債の借入のバランスを考慮していることが挙げられる。今後も引き続き実質公債費比率の減少に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将来負担比率（分子）はＨ</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からＨ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まで</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600</a:t>
          </a:r>
          <a:r>
            <a:rPr kumimoji="1" lang="ja-JP" altLang="ja-JP" sz="1100">
              <a:solidFill>
                <a:schemeClr val="dk1"/>
              </a:solidFill>
              <a:effectLst/>
              <a:latin typeface="+mn-lt"/>
              <a:ea typeface="+mn-ea"/>
              <a:cs typeface="+mn-cs"/>
            </a:rPr>
            <a:t>万円の減となり、減少傾向となる。</a:t>
          </a:r>
          <a:endParaRPr lang="ja-JP" altLang="ja-JP" sz="1400">
            <a:effectLst/>
          </a:endParaRPr>
        </a:p>
        <a:p>
          <a:r>
            <a:rPr kumimoji="1" lang="ja-JP" altLang="ja-JP" sz="1100">
              <a:solidFill>
                <a:schemeClr val="dk1"/>
              </a:solidFill>
              <a:effectLst/>
              <a:latin typeface="+mn-lt"/>
              <a:ea typeface="+mn-ea"/>
              <a:cs typeface="+mn-cs"/>
            </a:rPr>
            <a:t>　要因としては、地方債現在高の償還額より新規借入額を抑制することにより減少となったこと、公営企業債の繰入見込額も新規借入額の抑制に伴い減少していること</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ある。また、普通交付税基準財政需要額参入率の高い地方債の借入も要因となっている。</a:t>
          </a:r>
          <a:endParaRPr lang="ja-JP" altLang="ja-JP" sz="1400">
            <a:effectLst/>
          </a:endParaRPr>
        </a:p>
        <a:p>
          <a:r>
            <a:rPr kumimoji="1" lang="ja-JP" altLang="ja-JP" sz="1100">
              <a:solidFill>
                <a:schemeClr val="dk1"/>
              </a:solidFill>
              <a:effectLst/>
              <a:latin typeface="+mn-lt"/>
              <a:ea typeface="+mn-ea"/>
              <a:cs typeface="+mn-cs"/>
            </a:rPr>
            <a:t>　今後、簡易水道施設の耐震化に伴う改修事業や公共下水道整備に係る起債の借入が見込まれるため、引き続き地方債現在高及び償還財源の確保について計画的かつ適正な管理を実施していく。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愛知県設楽町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5,104
5,063
273.94
5,571,966
5,511,385
36,261
3,316,748
5,154,490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2" name="角丸四角形 21"/>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愛知県設楽町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5,104
5,063
273.94
5,571,966
5,511,385
36,261
3,316,748
5,154,490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愛知県設楽町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5,104
5,063
273.94
5,571,966
5,511,385
36,261
3,316,748
5,154,490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愛知県設楽町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5,104
5,063
273.94
5,571,966
5,511,385
36,261
3,316,748
5,154,490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景気の低迷や少子高齢化による人口減少に伴う個人・法人住民税等の減収などから、Ｈ</a:t>
          </a:r>
          <a:r>
            <a:rPr kumimoji="1" lang="en-US" altLang="ja-JP" sz="1300">
              <a:latin typeface="ＭＳ Ｐゴシック"/>
            </a:rPr>
            <a:t>28</a:t>
          </a:r>
          <a:r>
            <a:rPr kumimoji="1" lang="ja-JP" altLang="en-US" sz="1300">
              <a:latin typeface="ＭＳ Ｐゴシック"/>
            </a:rPr>
            <a:t>は</a:t>
          </a:r>
          <a:r>
            <a:rPr kumimoji="1" lang="en-US" altLang="ja-JP" sz="1300">
              <a:latin typeface="ＭＳ Ｐゴシック"/>
            </a:rPr>
            <a:t>0.24</a:t>
          </a:r>
          <a:r>
            <a:rPr kumimoji="1" lang="ja-JP" altLang="en-US" sz="1300">
              <a:latin typeface="ＭＳ Ｐゴシック"/>
            </a:rPr>
            <a:t>と低い水準で推移しているが、類似団体と比較した場合、若干であるが下回っている状況である。</a:t>
          </a:r>
          <a:endParaRPr kumimoji="1" lang="en-US" altLang="ja-JP" sz="1300">
            <a:latin typeface="ＭＳ Ｐゴシック"/>
          </a:endParaRPr>
        </a:p>
        <a:p>
          <a:r>
            <a:rPr kumimoji="1" lang="ja-JP" altLang="en-US" sz="1300">
              <a:latin typeface="ＭＳ Ｐゴシック"/>
            </a:rPr>
            <a:t>　定期償還額を超える地方債の発行を抑制し、適切な人員管理及び事務事業の精査を行うなど徹底的な歳出の見直しと、徴収率の向上など歳入の確保に努めていく。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60778</xdr:rowOff>
    </xdr:to>
    <xdr:cxnSp macro="">
      <xdr:nvCxnSpPr>
        <xdr:cNvPr id="69" name="直線コネクタ 68"/>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60778</xdr:rowOff>
    </xdr:to>
    <xdr:cxnSp macro="">
      <xdr:nvCxnSpPr>
        <xdr:cNvPr id="72" name="直線コネクタ 71"/>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43543</xdr:rowOff>
    </xdr:from>
    <xdr:to>
      <xdr:col>4</xdr:col>
      <xdr:colOff>482600</xdr:colOff>
      <xdr:row>43</xdr:row>
      <xdr:rowOff>60778</xdr:rowOff>
    </xdr:to>
    <xdr:cxnSp macro="">
      <xdr:nvCxnSpPr>
        <xdr:cNvPr id="75" name="直線コネクタ 74"/>
        <xdr:cNvCxnSpPr/>
      </xdr:nvCxnSpPr>
      <xdr:spPr>
        <a:xfrm>
          <a:off x="2336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7" name="テキスト ボックス 76"/>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43543</xdr:rowOff>
    </xdr:from>
    <xdr:to>
      <xdr:col>3</xdr:col>
      <xdr:colOff>279400</xdr:colOff>
      <xdr:row>43</xdr:row>
      <xdr:rowOff>43543</xdr:rowOff>
    </xdr:to>
    <xdr:cxnSp macro="">
      <xdr:nvCxnSpPr>
        <xdr:cNvPr id="78" name="直線コネクタ 77"/>
        <xdr:cNvCxnSpPr/>
      </xdr:nvCxnSpPr>
      <xdr:spPr>
        <a:xfrm>
          <a:off x="1447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8" name="円/楕円 87"/>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89"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0" name="円/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1" name="テキスト ボックス 90"/>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93" name="テキスト ボックス 92"/>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164193</xdr:rowOff>
    </xdr:from>
    <xdr:to>
      <xdr:col>3</xdr:col>
      <xdr:colOff>330200</xdr:colOff>
      <xdr:row>43</xdr:row>
      <xdr:rowOff>94343</xdr:rowOff>
    </xdr:to>
    <xdr:sp macro="" textlink="">
      <xdr:nvSpPr>
        <xdr:cNvPr id="94" name="円/楕円 93"/>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104520</xdr:rowOff>
    </xdr:from>
    <xdr:ext cx="762000" cy="259045"/>
    <xdr:sp macro="" textlink="">
      <xdr:nvSpPr>
        <xdr:cNvPr id="95" name="テキスト ボックス 94"/>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96" name="円/楕円 95"/>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97" name="テキスト ボックス 96"/>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町民の減少・高齢化の</a:t>
          </a:r>
          <a:r>
            <a:rPr kumimoji="1" lang="ja-JP" altLang="ja-JP" sz="1300">
              <a:solidFill>
                <a:sysClr val="windowText" lastClr="000000"/>
              </a:solidFill>
              <a:effectLst/>
              <a:latin typeface="+mn-ea"/>
              <a:ea typeface="+mn-ea"/>
              <a:cs typeface="+mn-cs"/>
            </a:rPr>
            <a:t>進展に</a:t>
          </a:r>
          <a:r>
            <a:rPr kumimoji="1" lang="ja-JP" altLang="en-US" sz="1300">
              <a:solidFill>
                <a:sysClr val="windowText" lastClr="000000"/>
              </a:solidFill>
              <a:effectLst/>
              <a:latin typeface="+mn-ea"/>
              <a:ea typeface="+mn-ea"/>
              <a:cs typeface="+mn-cs"/>
            </a:rPr>
            <a:t>よ</a:t>
          </a:r>
          <a:r>
            <a:rPr kumimoji="1" lang="ja-JP" altLang="ja-JP" sz="1300">
              <a:solidFill>
                <a:sysClr val="windowText" lastClr="000000"/>
              </a:solidFill>
              <a:effectLst/>
              <a:latin typeface="+mn-ea"/>
              <a:ea typeface="+mn-ea"/>
              <a:cs typeface="+mn-cs"/>
            </a:rPr>
            <a:t>り、年々個人町民税が減少している。　</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　町税等の減少により、前年から</a:t>
          </a:r>
          <a:r>
            <a:rPr kumimoji="1" lang="en-US" altLang="ja-JP" sz="1300">
              <a:solidFill>
                <a:sysClr val="windowText" lastClr="000000"/>
              </a:solidFill>
              <a:effectLst/>
              <a:latin typeface="+mn-ea"/>
              <a:ea typeface="+mn-ea"/>
              <a:cs typeface="+mn-cs"/>
            </a:rPr>
            <a:t>1.3</a:t>
          </a:r>
          <a:r>
            <a:rPr kumimoji="1" lang="ja-JP" altLang="ja-JP" sz="1300">
              <a:solidFill>
                <a:sysClr val="windowText" lastClr="000000"/>
              </a:solidFill>
              <a:effectLst/>
              <a:latin typeface="+mn-ea"/>
              <a:ea typeface="+mn-ea"/>
              <a:cs typeface="+mn-cs"/>
            </a:rPr>
            <a:t>ポイント上昇した。</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　Ｈ</a:t>
          </a:r>
          <a:r>
            <a:rPr kumimoji="1" lang="en-US" altLang="ja-JP" sz="1300">
              <a:solidFill>
                <a:sysClr val="windowText" lastClr="000000"/>
              </a:solidFill>
              <a:effectLst/>
              <a:latin typeface="+mn-ea"/>
              <a:ea typeface="+mn-ea"/>
              <a:cs typeface="+mn-cs"/>
            </a:rPr>
            <a:t>28</a:t>
          </a:r>
          <a:r>
            <a:rPr kumimoji="1" lang="ja-JP" altLang="ja-JP" sz="1300">
              <a:solidFill>
                <a:sysClr val="windowText" lastClr="000000"/>
              </a:solidFill>
              <a:effectLst/>
              <a:latin typeface="+mn-ea"/>
              <a:ea typeface="+mn-ea"/>
              <a:cs typeface="+mn-cs"/>
            </a:rPr>
            <a:t>策定の公共施設等総合管理計画に定めるとおり、計画的に施設の統廃合、民営化等を進め、経常経費の見直しを図るとともに財源</a:t>
          </a:r>
          <a:r>
            <a:rPr kumimoji="1" lang="ja-JP" altLang="ja-JP" sz="1300">
              <a:solidFill>
                <a:schemeClr val="dk1"/>
              </a:solidFill>
              <a:effectLst/>
              <a:latin typeface="+mn-ea"/>
              <a:ea typeface="+mn-ea"/>
              <a:cs typeface="+mn-cs"/>
            </a:rPr>
            <a:t>確保に努めるなど、財政構造の硬直化には十分に注意し、健全な財政運営に努める。</a:t>
          </a:r>
          <a:endParaRPr lang="ja-JP" altLang="ja-JP" sz="1300">
            <a:effectLst/>
            <a:latin typeface="+mn-ea"/>
            <a:ea typeface="+mn-ea"/>
          </a:endParaRPr>
        </a:p>
        <a:p>
          <a:endParaRPr kumimoji="1" lang="ja-JP" altLang="en-US" sz="130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162560</xdr:rowOff>
    </xdr:from>
    <xdr:to>
      <xdr:col>7</xdr:col>
      <xdr:colOff>152400</xdr:colOff>
      <xdr:row>64</xdr:row>
      <xdr:rowOff>53848</xdr:rowOff>
    </xdr:to>
    <xdr:cxnSp macro="">
      <xdr:nvCxnSpPr>
        <xdr:cNvPr id="130" name="直線コネクタ 129"/>
        <xdr:cNvCxnSpPr/>
      </xdr:nvCxnSpPr>
      <xdr:spPr>
        <a:xfrm>
          <a:off x="4114800" y="1096391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8128</xdr:rowOff>
    </xdr:from>
    <xdr:to>
      <xdr:col>6</xdr:col>
      <xdr:colOff>0</xdr:colOff>
      <xdr:row>63</xdr:row>
      <xdr:rowOff>162560</xdr:rowOff>
    </xdr:to>
    <xdr:cxnSp macro="">
      <xdr:nvCxnSpPr>
        <xdr:cNvPr id="133" name="直線コネクタ 132"/>
        <xdr:cNvCxnSpPr/>
      </xdr:nvCxnSpPr>
      <xdr:spPr>
        <a:xfrm>
          <a:off x="3225800" y="1080947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167640</xdr:rowOff>
    </xdr:from>
    <xdr:to>
      <xdr:col>4</xdr:col>
      <xdr:colOff>482600</xdr:colOff>
      <xdr:row>63</xdr:row>
      <xdr:rowOff>8128</xdr:rowOff>
    </xdr:to>
    <xdr:cxnSp macro="">
      <xdr:nvCxnSpPr>
        <xdr:cNvPr id="136" name="直線コネクタ 135"/>
        <xdr:cNvCxnSpPr/>
      </xdr:nvCxnSpPr>
      <xdr:spPr>
        <a:xfrm>
          <a:off x="2336800" y="1062609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27686</xdr:rowOff>
    </xdr:from>
    <xdr:to>
      <xdr:col>3</xdr:col>
      <xdr:colOff>279400</xdr:colOff>
      <xdr:row>61</xdr:row>
      <xdr:rowOff>167640</xdr:rowOff>
    </xdr:to>
    <xdr:cxnSp macro="">
      <xdr:nvCxnSpPr>
        <xdr:cNvPr id="139" name="直線コネクタ 138"/>
        <xdr:cNvCxnSpPr/>
      </xdr:nvCxnSpPr>
      <xdr:spPr>
        <a:xfrm>
          <a:off x="1447800" y="1048613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2811</xdr:rowOff>
    </xdr:from>
    <xdr:ext cx="762000" cy="259045"/>
    <xdr:sp macro="" textlink="">
      <xdr:nvSpPr>
        <xdr:cNvPr id="143" name="テキスト ボックス 142"/>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3048</xdr:rowOff>
    </xdr:from>
    <xdr:to>
      <xdr:col>7</xdr:col>
      <xdr:colOff>203200</xdr:colOff>
      <xdr:row>64</xdr:row>
      <xdr:rowOff>104648</xdr:rowOff>
    </xdr:to>
    <xdr:sp macro="" textlink="">
      <xdr:nvSpPr>
        <xdr:cNvPr id="149" name="円/楕円 148"/>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146575</xdr:rowOff>
    </xdr:from>
    <xdr:ext cx="762000" cy="259045"/>
    <xdr:sp macro="" textlink="">
      <xdr:nvSpPr>
        <xdr:cNvPr id="150" name="財政構造の弾力性該当値テキスト"/>
        <xdr:cNvSpPr txBox="1"/>
      </xdr:nvSpPr>
      <xdr:spPr>
        <a:xfrm>
          <a:off x="5041900" y="1094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111760</xdr:rowOff>
    </xdr:from>
    <xdr:to>
      <xdr:col>6</xdr:col>
      <xdr:colOff>50800</xdr:colOff>
      <xdr:row>64</xdr:row>
      <xdr:rowOff>41910</xdr:rowOff>
    </xdr:to>
    <xdr:sp macro="" textlink="">
      <xdr:nvSpPr>
        <xdr:cNvPr id="151" name="円/楕円 150"/>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26687</xdr:rowOff>
    </xdr:from>
    <xdr:ext cx="736600" cy="259045"/>
    <xdr:sp macro="" textlink="">
      <xdr:nvSpPr>
        <xdr:cNvPr id="152" name="テキスト ボックス 151"/>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128778</xdr:rowOff>
    </xdr:from>
    <xdr:to>
      <xdr:col>4</xdr:col>
      <xdr:colOff>533400</xdr:colOff>
      <xdr:row>63</xdr:row>
      <xdr:rowOff>58928</xdr:rowOff>
    </xdr:to>
    <xdr:sp macro="" textlink="">
      <xdr:nvSpPr>
        <xdr:cNvPr id="153" name="円/楕円 152"/>
        <xdr:cNvSpPr/>
      </xdr:nvSpPr>
      <xdr:spPr>
        <a:xfrm>
          <a:off x="3175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43705</xdr:rowOff>
    </xdr:from>
    <xdr:ext cx="762000" cy="259045"/>
    <xdr:sp macro="" textlink="">
      <xdr:nvSpPr>
        <xdr:cNvPr id="154" name="テキスト ボックス 153"/>
        <xdr:cNvSpPr txBox="1"/>
      </xdr:nvSpPr>
      <xdr:spPr>
        <a:xfrm>
          <a:off x="2844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116840</xdr:rowOff>
    </xdr:from>
    <xdr:to>
      <xdr:col>3</xdr:col>
      <xdr:colOff>330200</xdr:colOff>
      <xdr:row>62</xdr:row>
      <xdr:rowOff>46990</xdr:rowOff>
    </xdr:to>
    <xdr:sp macro="" textlink="">
      <xdr:nvSpPr>
        <xdr:cNvPr id="155" name="円/楕円 154"/>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31767</xdr:rowOff>
    </xdr:from>
    <xdr:ext cx="762000" cy="259045"/>
    <xdr:sp macro="" textlink="">
      <xdr:nvSpPr>
        <xdr:cNvPr id="156" name="テキスト ボックス 155"/>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148336</xdr:rowOff>
    </xdr:from>
    <xdr:to>
      <xdr:col>2</xdr:col>
      <xdr:colOff>127000</xdr:colOff>
      <xdr:row>61</xdr:row>
      <xdr:rowOff>78486</xdr:rowOff>
    </xdr:to>
    <xdr:sp macro="" textlink="">
      <xdr:nvSpPr>
        <xdr:cNvPr id="157" name="円/楕円 156"/>
        <xdr:cNvSpPr/>
      </xdr:nvSpPr>
      <xdr:spPr>
        <a:xfrm>
          <a:off x="1397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88663</xdr:rowOff>
    </xdr:from>
    <xdr:ext cx="762000" cy="259045"/>
    <xdr:sp macro="" textlink="">
      <xdr:nvSpPr>
        <xdr:cNvPr id="158" name="テキスト ボックス 157"/>
        <xdr:cNvSpPr txBox="1"/>
      </xdr:nvSpPr>
      <xdr:spPr>
        <a:xfrm>
          <a:off x="1066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[393,660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人件費、物件費及び維持修繕費の合計額の人口一人当たり金額が、大きく類似団体を上回っているのは、主に物件費が要因となっている。</a:t>
          </a:r>
          <a:endParaRPr lang="ja-JP" altLang="ja-JP" sz="1400">
            <a:effectLst/>
          </a:endParaRPr>
        </a:p>
        <a:p>
          <a:r>
            <a:rPr kumimoji="1" lang="ja-JP" altLang="ja-JP" sz="1100">
              <a:solidFill>
                <a:schemeClr val="dk1"/>
              </a:solidFill>
              <a:effectLst/>
              <a:latin typeface="+mn-lt"/>
              <a:ea typeface="+mn-ea"/>
              <a:cs typeface="+mn-cs"/>
            </a:rPr>
            <a:t>　これは、小規模自治体でありながら、養護老人ホーム実施していることなどがある。</a:t>
          </a:r>
          <a:endParaRPr lang="ja-JP" altLang="ja-JP" sz="1400">
            <a:effectLst/>
          </a:endParaRPr>
        </a:p>
        <a:p>
          <a:r>
            <a:rPr kumimoji="1" lang="ja-JP" altLang="en-US" sz="1100" baseline="0">
              <a:solidFill>
                <a:schemeClr val="dk1"/>
              </a:solidFill>
              <a:effectLst/>
              <a:latin typeface="+mn-lt"/>
              <a:ea typeface="+mn-ea"/>
              <a:cs typeface="+mn-cs"/>
            </a:rPr>
            <a:t>　町が、</a:t>
          </a:r>
          <a:r>
            <a:rPr kumimoji="1" lang="ja-JP" altLang="en-US" sz="1100">
              <a:solidFill>
                <a:schemeClr val="dk1"/>
              </a:solidFill>
              <a:effectLst/>
              <a:latin typeface="+mn-lt"/>
              <a:ea typeface="+mn-ea"/>
              <a:cs typeface="+mn-cs"/>
            </a:rPr>
            <a:t>郡内３町村を一括して行っていた情報ネットワーク事業について、Ｈ</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から北設広域事務組合へ事務移管したことにより、人件費、物件費が減少した。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今後も利用状況や公共施設の適正な規模を考慮し、廃止を含めた見直しを進めて経費の削減をしていく。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65520</xdr:rowOff>
    </xdr:from>
    <xdr:to>
      <xdr:col>7</xdr:col>
      <xdr:colOff>152400</xdr:colOff>
      <xdr:row>88</xdr:row>
      <xdr:rowOff>116508</xdr:rowOff>
    </xdr:to>
    <xdr:cxnSp macro="">
      <xdr:nvCxnSpPr>
        <xdr:cNvPr id="193" name="直線コネクタ 192"/>
        <xdr:cNvCxnSpPr/>
      </xdr:nvCxnSpPr>
      <xdr:spPr>
        <a:xfrm flipV="1">
          <a:off x="4114800" y="14981670"/>
          <a:ext cx="838200" cy="22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4" name="人件費・物件費等の状況平均値テキスト"/>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109641</xdr:rowOff>
    </xdr:from>
    <xdr:to>
      <xdr:col>6</xdr:col>
      <xdr:colOff>0</xdr:colOff>
      <xdr:row>88</xdr:row>
      <xdr:rowOff>116508</xdr:rowOff>
    </xdr:to>
    <xdr:cxnSp macro="">
      <xdr:nvCxnSpPr>
        <xdr:cNvPr id="196" name="直線コネクタ 195"/>
        <xdr:cNvCxnSpPr/>
      </xdr:nvCxnSpPr>
      <xdr:spPr>
        <a:xfrm>
          <a:off x="3225800" y="15025791"/>
          <a:ext cx="889000" cy="17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135910</xdr:rowOff>
    </xdr:from>
    <xdr:to>
      <xdr:col>4</xdr:col>
      <xdr:colOff>482600</xdr:colOff>
      <xdr:row>87</xdr:row>
      <xdr:rowOff>109641</xdr:rowOff>
    </xdr:to>
    <xdr:cxnSp macro="">
      <xdr:nvCxnSpPr>
        <xdr:cNvPr id="199" name="直線コネクタ 198"/>
        <xdr:cNvCxnSpPr/>
      </xdr:nvCxnSpPr>
      <xdr:spPr>
        <a:xfrm>
          <a:off x="2336800" y="14880610"/>
          <a:ext cx="889000" cy="14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120431</xdr:rowOff>
    </xdr:from>
    <xdr:ext cx="762000" cy="259045"/>
    <xdr:sp macro="" textlink="">
      <xdr:nvSpPr>
        <xdr:cNvPr id="201" name="テキスト ボックス 200"/>
        <xdr:cNvSpPr txBox="1"/>
      </xdr:nvSpPr>
      <xdr:spPr>
        <a:xfrm>
          <a:off x="2844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97872</xdr:rowOff>
    </xdr:from>
    <xdr:to>
      <xdr:col>3</xdr:col>
      <xdr:colOff>279400</xdr:colOff>
      <xdr:row>86</xdr:row>
      <xdr:rowOff>135910</xdr:rowOff>
    </xdr:to>
    <xdr:cxnSp macro="">
      <xdr:nvCxnSpPr>
        <xdr:cNvPr id="202" name="直線コネクタ 201"/>
        <xdr:cNvCxnSpPr/>
      </xdr:nvCxnSpPr>
      <xdr:spPr>
        <a:xfrm>
          <a:off x="1447800" y="14842572"/>
          <a:ext cx="889000" cy="3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54821</xdr:rowOff>
    </xdr:from>
    <xdr:ext cx="762000" cy="259045"/>
    <xdr:sp macro="" textlink="">
      <xdr:nvSpPr>
        <xdr:cNvPr id="204" name="テキスト ボックス 203"/>
        <xdr:cNvSpPr txBox="1"/>
      </xdr:nvSpPr>
      <xdr:spPr>
        <a:xfrm>
          <a:off x="1955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26046</xdr:rowOff>
    </xdr:from>
    <xdr:ext cx="762000" cy="259045"/>
    <xdr:sp macro="" textlink="">
      <xdr:nvSpPr>
        <xdr:cNvPr id="206" name="テキスト ボックス 205"/>
        <xdr:cNvSpPr txBox="1"/>
      </xdr:nvSpPr>
      <xdr:spPr>
        <a:xfrm>
          <a:off x="1066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87</xdr:row>
      <xdr:rowOff>14720</xdr:rowOff>
    </xdr:from>
    <xdr:to>
      <xdr:col>7</xdr:col>
      <xdr:colOff>203200</xdr:colOff>
      <xdr:row>87</xdr:row>
      <xdr:rowOff>116320</xdr:rowOff>
    </xdr:to>
    <xdr:sp macro="" textlink="">
      <xdr:nvSpPr>
        <xdr:cNvPr id="212" name="円/楕円 211"/>
        <xdr:cNvSpPr/>
      </xdr:nvSpPr>
      <xdr:spPr>
        <a:xfrm>
          <a:off x="4902200" y="1493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158247</xdr:rowOff>
    </xdr:from>
    <xdr:ext cx="762000" cy="259045"/>
    <xdr:sp macro="" textlink="">
      <xdr:nvSpPr>
        <xdr:cNvPr id="213" name="人件費・物件費等の状況該当値テキスト"/>
        <xdr:cNvSpPr txBox="1"/>
      </xdr:nvSpPr>
      <xdr:spPr>
        <a:xfrm>
          <a:off x="5041900" y="1490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393,660</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65708</xdr:rowOff>
    </xdr:from>
    <xdr:to>
      <xdr:col>6</xdr:col>
      <xdr:colOff>50800</xdr:colOff>
      <xdr:row>88</xdr:row>
      <xdr:rowOff>167308</xdr:rowOff>
    </xdr:to>
    <xdr:sp macro="" textlink="">
      <xdr:nvSpPr>
        <xdr:cNvPr id="214" name="円/楕円 213"/>
        <xdr:cNvSpPr/>
      </xdr:nvSpPr>
      <xdr:spPr>
        <a:xfrm>
          <a:off x="4064000" y="1515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152085</xdr:rowOff>
    </xdr:from>
    <xdr:ext cx="736600" cy="259045"/>
    <xdr:sp macro="" textlink="">
      <xdr:nvSpPr>
        <xdr:cNvPr id="215" name="テキスト ボックス 214"/>
        <xdr:cNvSpPr txBox="1"/>
      </xdr:nvSpPr>
      <xdr:spPr>
        <a:xfrm>
          <a:off x="3733800" y="1523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448,970</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58841</xdr:rowOff>
    </xdr:from>
    <xdr:to>
      <xdr:col>4</xdr:col>
      <xdr:colOff>533400</xdr:colOff>
      <xdr:row>87</xdr:row>
      <xdr:rowOff>160441</xdr:rowOff>
    </xdr:to>
    <xdr:sp macro="" textlink="">
      <xdr:nvSpPr>
        <xdr:cNvPr id="216" name="円/楕円 215"/>
        <xdr:cNvSpPr/>
      </xdr:nvSpPr>
      <xdr:spPr>
        <a:xfrm>
          <a:off x="3175000" y="1497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145218</xdr:rowOff>
    </xdr:from>
    <xdr:ext cx="762000" cy="259045"/>
    <xdr:sp macro="" textlink="">
      <xdr:nvSpPr>
        <xdr:cNvPr id="217" name="テキスト ボックス 216"/>
        <xdr:cNvSpPr txBox="1"/>
      </xdr:nvSpPr>
      <xdr:spPr>
        <a:xfrm>
          <a:off x="2844800" y="1506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404,631</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85110</xdr:rowOff>
    </xdr:from>
    <xdr:to>
      <xdr:col>3</xdr:col>
      <xdr:colOff>330200</xdr:colOff>
      <xdr:row>87</xdr:row>
      <xdr:rowOff>15260</xdr:rowOff>
    </xdr:to>
    <xdr:sp macro="" textlink="">
      <xdr:nvSpPr>
        <xdr:cNvPr id="218" name="円/楕円 217"/>
        <xdr:cNvSpPr/>
      </xdr:nvSpPr>
      <xdr:spPr>
        <a:xfrm>
          <a:off x="2286000" y="1482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37</xdr:rowOff>
    </xdr:from>
    <xdr:ext cx="762000" cy="259045"/>
    <xdr:sp macro="" textlink="">
      <xdr:nvSpPr>
        <xdr:cNvPr id="219" name="テキスト ボックス 218"/>
        <xdr:cNvSpPr txBox="1"/>
      </xdr:nvSpPr>
      <xdr:spPr>
        <a:xfrm>
          <a:off x="1955800" y="1491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368,531</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47072</xdr:rowOff>
    </xdr:from>
    <xdr:to>
      <xdr:col>2</xdr:col>
      <xdr:colOff>127000</xdr:colOff>
      <xdr:row>86</xdr:row>
      <xdr:rowOff>148672</xdr:rowOff>
    </xdr:to>
    <xdr:sp macro="" textlink="">
      <xdr:nvSpPr>
        <xdr:cNvPr id="220" name="円/楕円 219"/>
        <xdr:cNvSpPr/>
      </xdr:nvSpPr>
      <xdr:spPr>
        <a:xfrm>
          <a:off x="1397000" y="1479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133449</xdr:rowOff>
    </xdr:from>
    <xdr:ext cx="762000" cy="259045"/>
    <xdr:sp macro="" textlink="">
      <xdr:nvSpPr>
        <xdr:cNvPr id="221" name="テキスト ボックス 220"/>
        <xdr:cNvSpPr txBox="1"/>
      </xdr:nvSpPr>
      <xdr:spPr>
        <a:xfrm>
          <a:off x="1066800" y="1487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359,073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人事院勧告の趣旨を踏まえ給与の適正化に努めている。Ｈ</a:t>
          </a:r>
          <a:r>
            <a:rPr kumimoji="1" lang="en-US" altLang="ja-JP" sz="1100">
              <a:solidFill>
                <a:schemeClr val="dk1"/>
              </a:solidFill>
              <a:effectLst/>
              <a:latin typeface="+mn-lt"/>
              <a:ea typeface="+mn-ea"/>
              <a:cs typeface="+mn-cs"/>
            </a:rPr>
            <a:t>23,24</a:t>
          </a:r>
          <a:r>
            <a:rPr kumimoji="1" lang="ja-JP" altLang="ja-JP" sz="1100">
              <a:solidFill>
                <a:schemeClr val="dk1"/>
              </a:solidFill>
              <a:effectLst/>
              <a:latin typeface="+mn-lt"/>
              <a:ea typeface="+mn-ea"/>
              <a:cs typeface="+mn-cs"/>
            </a:rPr>
            <a:t>は国家公務員の給与費削減の影響により、高い値となった。</a:t>
          </a:r>
          <a:endParaRPr lang="ja-JP" altLang="ja-JP" sz="1400">
            <a:effectLst/>
          </a:endParaRPr>
        </a:p>
        <a:p>
          <a:r>
            <a:rPr kumimoji="1" lang="ja-JP" altLang="ja-JP" sz="1100">
              <a:solidFill>
                <a:schemeClr val="dk1"/>
              </a:solidFill>
              <a:effectLst/>
              <a:latin typeface="+mn-lt"/>
              <a:ea typeface="+mn-ea"/>
              <a:cs typeface="+mn-cs"/>
            </a:rPr>
            <a:t>　継続して、類似団体を下回っている状況であり、今後も引き続き給与の適正化に取り組んでいく。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114723</xdr:rowOff>
    </xdr:from>
    <xdr:to>
      <xdr:col>24</xdr:col>
      <xdr:colOff>558800</xdr:colOff>
      <xdr:row>85</xdr:row>
      <xdr:rowOff>31750</xdr:rowOff>
    </xdr:to>
    <xdr:cxnSp macro="">
      <xdr:nvCxnSpPr>
        <xdr:cNvPr id="255" name="直線コネクタ 254"/>
        <xdr:cNvCxnSpPr/>
      </xdr:nvCxnSpPr>
      <xdr:spPr>
        <a:xfrm flipV="1">
          <a:off x="16179800" y="1451652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85</xdr:row>
      <xdr:rowOff>31750</xdr:rowOff>
    </xdr:to>
    <xdr:cxnSp macro="">
      <xdr:nvCxnSpPr>
        <xdr:cNvPr id="258" name="直線コネクタ 257"/>
        <xdr:cNvCxnSpPr/>
      </xdr:nvCxnSpPr>
      <xdr:spPr>
        <a:xfrm>
          <a:off x="15290800" y="145084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0" name="テキスト ボックス 259"/>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84</xdr:row>
      <xdr:rowOff>146896</xdr:rowOff>
    </xdr:to>
    <xdr:cxnSp macro="">
      <xdr:nvCxnSpPr>
        <xdr:cNvPr id="261" name="直線コネクタ 260"/>
        <xdr:cNvCxnSpPr/>
      </xdr:nvCxnSpPr>
      <xdr:spPr>
        <a:xfrm flipV="1">
          <a:off x="14401800" y="145084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63" name="テキスト ボックス 262"/>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146896</xdr:rowOff>
    </xdr:from>
    <xdr:to>
      <xdr:col>21</xdr:col>
      <xdr:colOff>0</xdr:colOff>
      <xdr:row>88</xdr:row>
      <xdr:rowOff>32173</xdr:rowOff>
    </xdr:to>
    <xdr:cxnSp macro="">
      <xdr:nvCxnSpPr>
        <xdr:cNvPr id="264" name="直線コネクタ 263"/>
        <xdr:cNvCxnSpPr/>
      </xdr:nvCxnSpPr>
      <xdr:spPr>
        <a:xfrm flipV="1">
          <a:off x="13512800" y="14548696"/>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66" name="テキスト ボックス 265"/>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68" name="テキスト ボックス 267"/>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63923</xdr:rowOff>
    </xdr:from>
    <xdr:to>
      <xdr:col>24</xdr:col>
      <xdr:colOff>609600</xdr:colOff>
      <xdr:row>84</xdr:row>
      <xdr:rowOff>165523</xdr:rowOff>
    </xdr:to>
    <xdr:sp macro="" textlink="">
      <xdr:nvSpPr>
        <xdr:cNvPr id="274" name="円/楕円 273"/>
        <xdr:cNvSpPr/>
      </xdr:nvSpPr>
      <xdr:spPr>
        <a:xfrm>
          <a:off x="169672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80450</xdr:rowOff>
    </xdr:from>
    <xdr:ext cx="762000" cy="259045"/>
    <xdr:sp macro="" textlink="">
      <xdr:nvSpPr>
        <xdr:cNvPr id="275" name="給与水準   （国との比較）該当値テキスト"/>
        <xdr:cNvSpPr txBox="1"/>
      </xdr:nvSpPr>
      <xdr:spPr>
        <a:xfrm>
          <a:off x="17106900" y="1431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6" name="円/楕円 275"/>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77" name="テキスト ボックス 276"/>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55880</xdr:rowOff>
    </xdr:from>
    <xdr:to>
      <xdr:col>22</xdr:col>
      <xdr:colOff>254000</xdr:colOff>
      <xdr:row>84</xdr:row>
      <xdr:rowOff>157480</xdr:rowOff>
    </xdr:to>
    <xdr:sp macro="" textlink="">
      <xdr:nvSpPr>
        <xdr:cNvPr id="278" name="円/楕円 277"/>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167657</xdr:rowOff>
    </xdr:from>
    <xdr:ext cx="762000" cy="259045"/>
    <xdr:sp macro="" textlink="">
      <xdr:nvSpPr>
        <xdr:cNvPr id="279" name="テキスト ボックス 278"/>
        <xdr:cNvSpPr txBox="1"/>
      </xdr:nvSpPr>
      <xdr:spPr>
        <a:xfrm>
          <a:off x="14909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96096</xdr:rowOff>
    </xdr:from>
    <xdr:to>
      <xdr:col>21</xdr:col>
      <xdr:colOff>50800</xdr:colOff>
      <xdr:row>85</xdr:row>
      <xdr:rowOff>26246</xdr:rowOff>
    </xdr:to>
    <xdr:sp macro="" textlink="">
      <xdr:nvSpPr>
        <xdr:cNvPr id="280" name="円/楕円 279"/>
        <xdr:cNvSpPr/>
      </xdr:nvSpPr>
      <xdr:spPr>
        <a:xfrm>
          <a:off x="14351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36423</xdr:rowOff>
    </xdr:from>
    <xdr:ext cx="762000" cy="259045"/>
    <xdr:sp macro="" textlink="">
      <xdr:nvSpPr>
        <xdr:cNvPr id="281" name="テキスト ボックス 280"/>
        <xdr:cNvSpPr txBox="1"/>
      </xdr:nvSpPr>
      <xdr:spPr>
        <a:xfrm>
          <a:off x="14020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152823</xdr:rowOff>
    </xdr:from>
    <xdr:to>
      <xdr:col>19</xdr:col>
      <xdr:colOff>533400</xdr:colOff>
      <xdr:row>88</xdr:row>
      <xdr:rowOff>82973</xdr:rowOff>
    </xdr:to>
    <xdr:sp macro="" textlink="">
      <xdr:nvSpPr>
        <xdr:cNvPr id="282" name="円/楕円 281"/>
        <xdr:cNvSpPr/>
      </xdr:nvSpPr>
      <xdr:spPr>
        <a:xfrm>
          <a:off x="13462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93150</xdr:rowOff>
    </xdr:from>
    <xdr:ext cx="762000" cy="259045"/>
    <xdr:sp macro="" textlink="">
      <xdr:nvSpPr>
        <xdr:cNvPr id="283" name="テキスト ボックス 282"/>
        <xdr:cNvSpPr txBox="1"/>
      </xdr:nvSpPr>
      <xdr:spPr>
        <a:xfrm>
          <a:off x="13131800" y="1483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人口千人当たりの職員数は、町域が広大で集落が点在している状況があるため、住民サービスを確保するため支所等を配置する必要があり、類似団体平均を上回っている状況である。</a:t>
          </a:r>
          <a:endParaRPr lang="ja-JP" altLang="ja-JP">
            <a:effectLst/>
          </a:endParaRPr>
        </a:p>
        <a:p>
          <a:r>
            <a:rPr kumimoji="1" lang="ja-JP" altLang="ja-JP" sz="1100">
              <a:solidFill>
                <a:schemeClr val="dk1"/>
              </a:solidFill>
              <a:effectLst/>
              <a:latin typeface="+mn-lt"/>
              <a:ea typeface="+mn-ea"/>
              <a:cs typeface="+mn-cs"/>
            </a:rPr>
            <a:t>　行政サービスを維持しつつ、適正な人員管理や職員配置の再考、近隣市町村（北設広域事務組合、東三河広域連合等）による共同処理事業の拡充など事務事業の効率化を進めていく。</a:t>
          </a:r>
          <a:endParaRPr lang="ja-JP" altLang="ja-JP">
            <a:effectLst/>
          </a:endParaRPr>
        </a:p>
        <a:p>
          <a:r>
            <a:rPr kumimoji="1" lang="ja-JP" altLang="ja-JP" sz="1100">
              <a:solidFill>
                <a:schemeClr val="dk1"/>
              </a:solidFill>
              <a:effectLst/>
              <a:latin typeface="+mn-lt"/>
              <a:ea typeface="+mn-ea"/>
              <a:cs typeface="+mn-cs"/>
            </a:rPr>
            <a:t>　</a:t>
          </a:r>
          <a:endParaRPr lang="ja-JP" altLang="ja-JP">
            <a:effectLst/>
          </a:endParaRPr>
        </a:p>
        <a:p>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113824</xdr:rowOff>
    </xdr:from>
    <xdr:to>
      <xdr:col>24</xdr:col>
      <xdr:colOff>558800</xdr:colOff>
      <xdr:row>62</xdr:row>
      <xdr:rowOff>140367</xdr:rowOff>
    </xdr:to>
    <xdr:cxnSp macro="">
      <xdr:nvCxnSpPr>
        <xdr:cNvPr id="314" name="直線コネクタ 313"/>
        <xdr:cNvCxnSpPr/>
      </xdr:nvCxnSpPr>
      <xdr:spPr>
        <a:xfrm>
          <a:off x="16179800" y="10743724"/>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5" name="定員管理の状況平均値テキスト"/>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107791</xdr:rowOff>
    </xdr:from>
    <xdr:to>
      <xdr:col>23</xdr:col>
      <xdr:colOff>406400</xdr:colOff>
      <xdr:row>62</xdr:row>
      <xdr:rowOff>113824</xdr:rowOff>
    </xdr:to>
    <xdr:cxnSp macro="">
      <xdr:nvCxnSpPr>
        <xdr:cNvPr id="317" name="直線コネクタ 316"/>
        <xdr:cNvCxnSpPr/>
      </xdr:nvCxnSpPr>
      <xdr:spPr>
        <a:xfrm>
          <a:off x="15290800" y="1073769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9" name="テキスト ボックス 318"/>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72199</xdr:rowOff>
    </xdr:from>
    <xdr:to>
      <xdr:col>22</xdr:col>
      <xdr:colOff>203200</xdr:colOff>
      <xdr:row>62</xdr:row>
      <xdr:rowOff>107791</xdr:rowOff>
    </xdr:to>
    <xdr:cxnSp macro="">
      <xdr:nvCxnSpPr>
        <xdr:cNvPr id="320" name="直線コネクタ 319"/>
        <xdr:cNvCxnSpPr/>
      </xdr:nvCxnSpPr>
      <xdr:spPr>
        <a:xfrm>
          <a:off x="14401800" y="10702099"/>
          <a:ext cx="889000" cy="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127271</xdr:rowOff>
    </xdr:from>
    <xdr:ext cx="762000" cy="259045"/>
    <xdr:sp macro="" textlink="">
      <xdr:nvSpPr>
        <xdr:cNvPr id="322" name="テキスト ボックス 321"/>
        <xdr:cNvSpPr txBox="1"/>
      </xdr:nvSpPr>
      <xdr:spPr>
        <a:xfrm>
          <a:off x="14909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69183</xdr:rowOff>
    </xdr:from>
    <xdr:to>
      <xdr:col>21</xdr:col>
      <xdr:colOff>0</xdr:colOff>
      <xdr:row>62</xdr:row>
      <xdr:rowOff>72199</xdr:rowOff>
    </xdr:to>
    <xdr:cxnSp macro="">
      <xdr:nvCxnSpPr>
        <xdr:cNvPr id="323" name="直線コネクタ 322"/>
        <xdr:cNvCxnSpPr/>
      </xdr:nvCxnSpPr>
      <xdr:spPr>
        <a:xfrm>
          <a:off x="13512800" y="10699083"/>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98918</xdr:rowOff>
    </xdr:from>
    <xdr:ext cx="762000" cy="259045"/>
    <xdr:sp macro="" textlink="">
      <xdr:nvSpPr>
        <xdr:cNvPr id="325" name="テキスト ボックス 324"/>
        <xdr:cNvSpPr txBox="1"/>
      </xdr:nvSpPr>
      <xdr:spPr>
        <a:xfrm>
          <a:off x="14020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91076</xdr:rowOff>
    </xdr:from>
    <xdr:ext cx="762000" cy="259045"/>
    <xdr:sp macro="" textlink="">
      <xdr:nvSpPr>
        <xdr:cNvPr id="327" name="テキスト ボックス 326"/>
        <xdr:cNvSpPr txBox="1"/>
      </xdr:nvSpPr>
      <xdr:spPr>
        <a:xfrm>
          <a:off x="13131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89567</xdr:rowOff>
    </xdr:from>
    <xdr:to>
      <xdr:col>24</xdr:col>
      <xdr:colOff>609600</xdr:colOff>
      <xdr:row>63</xdr:row>
      <xdr:rowOff>19717</xdr:rowOff>
    </xdr:to>
    <xdr:sp macro="" textlink="">
      <xdr:nvSpPr>
        <xdr:cNvPr id="333" name="円/楕円 332"/>
        <xdr:cNvSpPr/>
      </xdr:nvSpPr>
      <xdr:spPr>
        <a:xfrm>
          <a:off x="16967200" y="1071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61644</xdr:rowOff>
    </xdr:from>
    <xdr:ext cx="762000" cy="259045"/>
    <xdr:sp macro="" textlink="">
      <xdr:nvSpPr>
        <xdr:cNvPr id="334" name="定員管理の状況該当値テキスト"/>
        <xdr:cNvSpPr txBox="1"/>
      </xdr:nvSpPr>
      <xdr:spPr>
        <a:xfrm>
          <a:off x="17106900" y="1069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63024</xdr:rowOff>
    </xdr:from>
    <xdr:to>
      <xdr:col>23</xdr:col>
      <xdr:colOff>457200</xdr:colOff>
      <xdr:row>62</xdr:row>
      <xdr:rowOff>164624</xdr:rowOff>
    </xdr:to>
    <xdr:sp macro="" textlink="">
      <xdr:nvSpPr>
        <xdr:cNvPr id="335" name="円/楕円 334"/>
        <xdr:cNvSpPr/>
      </xdr:nvSpPr>
      <xdr:spPr>
        <a:xfrm>
          <a:off x="16129000" y="1069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149401</xdr:rowOff>
    </xdr:from>
    <xdr:ext cx="736600" cy="259045"/>
    <xdr:sp macro="" textlink="">
      <xdr:nvSpPr>
        <xdr:cNvPr id="336" name="テキスト ボックス 335"/>
        <xdr:cNvSpPr txBox="1"/>
      </xdr:nvSpPr>
      <xdr:spPr>
        <a:xfrm>
          <a:off x="15798800" y="10779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56991</xdr:rowOff>
    </xdr:from>
    <xdr:to>
      <xdr:col>22</xdr:col>
      <xdr:colOff>254000</xdr:colOff>
      <xdr:row>62</xdr:row>
      <xdr:rowOff>158591</xdr:rowOff>
    </xdr:to>
    <xdr:sp macro="" textlink="">
      <xdr:nvSpPr>
        <xdr:cNvPr id="337" name="円/楕円 336"/>
        <xdr:cNvSpPr/>
      </xdr:nvSpPr>
      <xdr:spPr>
        <a:xfrm>
          <a:off x="15240000" y="1068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143368</xdr:rowOff>
    </xdr:from>
    <xdr:ext cx="762000" cy="259045"/>
    <xdr:sp macro="" textlink="">
      <xdr:nvSpPr>
        <xdr:cNvPr id="338" name="テキスト ボックス 337"/>
        <xdr:cNvSpPr txBox="1"/>
      </xdr:nvSpPr>
      <xdr:spPr>
        <a:xfrm>
          <a:off x="14909800" y="107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21399</xdr:rowOff>
    </xdr:from>
    <xdr:to>
      <xdr:col>21</xdr:col>
      <xdr:colOff>50800</xdr:colOff>
      <xdr:row>62</xdr:row>
      <xdr:rowOff>122999</xdr:rowOff>
    </xdr:to>
    <xdr:sp macro="" textlink="">
      <xdr:nvSpPr>
        <xdr:cNvPr id="339" name="円/楕円 338"/>
        <xdr:cNvSpPr/>
      </xdr:nvSpPr>
      <xdr:spPr>
        <a:xfrm>
          <a:off x="14351000" y="1065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107776</xdr:rowOff>
    </xdr:from>
    <xdr:ext cx="762000" cy="259045"/>
    <xdr:sp macro="" textlink="">
      <xdr:nvSpPr>
        <xdr:cNvPr id="340" name="テキスト ボックス 339"/>
        <xdr:cNvSpPr txBox="1"/>
      </xdr:nvSpPr>
      <xdr:spPr>
        <a:xfrm>
          <a:off x="14020800" y="1073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18383</xdr:rowOff>
    </xdr:from>
    <xdr:to>
      <xdr:col>19</xdr:col>
      <xdr:colOff>533400</xdr:colOff>
      <xdr:row>62</xdr:row>
      <xdr:rowOff>119983</xdr:rowOff>
    </xdr:to>
    <xdr:sp macro="" textlink="">
      <xdr:nvSpPr>
        <xdr:cNvPr id="341" name="円/楕円 340"/>
        <xdr:cNvSpPr/>
      </xdr:nvSpPr>
      <xdr:spPr>
        <a:xfrm>
          <a:off x="13462000" y="1064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104760</xdr:rowOff>
    </xdr:from>
    <xdr:ext cx="762000" cy="259045"/>
    <xdr:sp macro="" textlink="">
      <xdr:nvSpPr>
        <xdr:cNvPr id="342" name="テキスト ボックス 341"/>
        <xdr:cNvSpPr txBox="1"/>
      </xdr:nvSpPr>
      <xdr:spPr>
        <a:xfrm>
          <a:off x="13131800" y="10734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過去からの地方債借入額抑制に伴い、</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％と減少傾向にあるが、類似団体と比較して、若干高い数値となった。</a:t>
          </a:r>
          <a:endParaRPr lang="ja-JP" altLang="ja-JP" sz="1400">
            <a:effectLst/>
          </a:endParaRPr>
        </a:p>
        <a:p>
          <a:r>
            <a:rPr kumimoji="1" lang="ja-JP" altLang="ja-JP" sz="1100">
              <a:solidFill>
                <a:schemeClr val="dk1"/>
              </a:solidFill>
              <a:effectLst/>
              <a:latin typeface="+mn-lt"/>
              <a:ea typeface="+mn-ea"/>
              <a:cs typeface="+mn-cs"/>
            </a:rPr>
            <a:t>　要因としては、地方債現在高の償還額より新規借入額を抑制することにより減少となったこと、公営企業債の繰入見込額も新規借入額の抑制に伴い減少していることがある。また、充当可能基金（財政調整基金）への積み増しや、普通交付税基準財政需要額参入率の高い地方債の借入にも努めている。</a:t>
          </a:r>
          <a:endParaRPr lang="ja-JP" altLang="ja-JP" sz="1400">
            <a:effectLst/>
          </a:endParaRPr>
        </a:p>
        <a:p>
          <a:r>
            <a:rPr kumimoji="1" lang="ja-JP" altLang="ja-JP" sz="1100">
              <a:solidFill>
                <a:schemeClr val="dk1"/>
              </a:solidFill>
              <a:effectLst/>
              <a:latin typeface="+mn-lt"/>
              <a:ea typeface="+mn-ea"/>
              <a:cs typeface="+mn-cs"/>
            </a:rPr>
            <a:t>　今後、簡易水道施設の耐震化に伴う改修事業や公共下水道整備に係る起債の借入が見込まれるため、引き続き地方債現在高及び償還財源の確保について計画的かつ適正な管理を実施していく。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153416</xdr:rowOff>
    </xdr:from>
    <xdr:to>
      <xdr:col>24</xdr:col>
      <xdr:colOff>558800</xdr:colOff>
      <xdr:row>42</xdr:row>
      <xdr:rowOff>1270</xdr:rowOff>
    </xdr:to>
    <xdr:cxnSp macro="">
      <xdr:nvCxnSpPr>
        <xdr:cNvPr id="373" name="直線コネクタ 372"/>
        <xdr:cNvCxnSpPr/>
      </xdr:nvCxnSpPr>
      <xdr:spPr>
        <a:xfrm flipV="1">
          <a:off x="16179800" y="718286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1270</xdr:rowOff>
    </xdr:from>
    <xdr:to>
      <xdr:col>23</xdr:col>
      <xdr:colOff>406400</xdr:colOff>
      <xdr:row>42</xdr:row>
      <xdr:rowOff>6096</xdr:rowOff>
    </xdr:to>
    <xdr:cxnSp macro="">
      <xdr:nvCxnSpPr>
        <xdr:cNvPr id="376" name="直線コネクタ 375"/>
        <xdr:cNvCxnSpPr/>
      </xdr:nvCxnSpPr>
      <xdr:spPr>
        <a:xfrm flipV="1">
          <a:off x="15290800" y="720217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8" name="テキスト ボックス 377"/>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6096</xdr:rowOff>
    </xdr:from>
    <xdr:to>
      <xdr:col>22</xdr:col>
      <xdr:colOff>203200</xdr:colOff>
      <xdr:row>42</xdr:row>
      <xdr:rowOff>68834</xdr:rowOff>
    </xdr:to>
    <xdr:cxnSp macro="">
      <xdr:nvCxnSpPr>
        <xdr:cNvPr id="379" name="直線コネクタ 378"/>
        <xdr:cNvCxnSpPr/>
      </xdr:nvCxnSpPr>
      <xdr:spPr>
        <a:xfrm flipV="1">
          <a:off x="14401800" y="720699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81" name="テキスト ボックス 380"/>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68834</xdr:rowOff>
    </xdr:from>
    <xdr:to>
      <xdr:col>21</xdr:col>
      <xdr:colOff>0</xdr:colOff>
      <xdr:row>42</xdr:row>
      <xdr:rowOff>97790</xdr:rowOff>
    </xdr:to>
    <xdr:cxnSp macro="">
      <xdr:nvCxnSpPr>
        <xdr:cNvPr id="382" name="直線コネクタ 381"/>
        <xdr:cNvCxnSpPr/>
      </xdr:nvCxnSpPr>
      <xdr:spPr>
        <a:xfrm flipV="1">
          <a:off x="13512800" y="726973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4" name="テキスト ボックス 383"/>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92" name="円/楕円 391"/>
        <xdr:cNvSpPr/>
      </xdr:nvSpPr>
      <xdr:spPr>
        <a:xfrm>
          <a:off x="169672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74693</xdr:rowOff>
    </xdr:from>
    <xdr:ext cx="762000" cy="259045"/>
    <xdr:sp macro="" textlink="">
      <xdr:nvSpPr>
        <xdr:cNvPr id="393" name="公債費負担の状況該当値テキスト"/>
        <xdr:cNvSpPr txBox="1"/>
      </xdr:nvSpPr>
      <xdr:spPr>
        <a:xfrm>
          <a:off x="17106900" y="710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121920</xdr:rowOff>
    </xdr:from>
    <xdr:to>
      <xdr:col>23</xdr:col>
      <xdr:colOff>457200</xdr:colOff>
      <xdr:row>42</xdr:row>
      <xdr:rowOff>52070</xdr:rowOff>
    </xdr:to>
    <xdr:sp macro="" textlink="">
      <xdr:nvSpPr>
        <xdr:cNvPr id="394" name="円/楕円 393"/>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95" name="テキスト ボックス 394"/>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126746</xdr:rowOff>
    </xdr:from>
    <xdr:to>
      <xdr:col>22</xdr:col>
      <xdr:colOff>254000</xdr:colOff>
      <xdr:row>42</xdr:row>
      <xdr:rowOff>56896</xdr:rowOff>
    </xdr:to>
    <xdr:sp macro="" textlink="">
      <xdr:nvSpPr>
        <xdr:cNvPr id="396" name="円/楕円 395"/>
        <xdr:cNvSpPr/>
      </xdr:nvSpPr>
      <xdr:spPr>
        <a:xfrm>
          <a:off x="15240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41673</xdr:rowOff>
    </xdr:from>
    <xdr:ext cx="762000" cy="259045"/>
    <xdr:sp macro="" textlink="">
      <xdr:nvSpPr>
        <xdr:cNvPr id="397" name="テキスト ボックス 396"/>
        <xdr:cNvSpPr txBox="1"/>
      </xdr:nvSpPr>
      <xdr:spPr>
        <a:xfrm>
          <a:off x="14909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18034</xdr:rowOff>
    </xdr:from>
    <xdr:to>
      <xdr:col>21</xdr:col>
      <xdr:colOff>50800</xdr:colOff>
      <xdr:row>42</xdr:row>
      <xdr:rowOff>119634</xdr:rowOff>
    </xdr:to>
    <xdr:sp macro="" textlink="">
      <xdr:nvSpPr>
        <xdr:cNvPr id="398" name="円/楕円 397"/>
        <xdr:cNvSpPr/>
      </xdr:nvSpPr>
      <xdr:spPr>
        <a:xfrm>
          <a:off x="14351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104411</xdr:rowOff>
    </xdr:from>
    <xdr:ext cx="762000" cy="259045"/>
    <xdr:sp macro="" textlink="">
      <xdr:nvSpPr>
        <xdr:cNvPr id="399" name="テキスト ボックス 398"/>
        <xdr:cNvSpPr txBox="1"/>
      </xdr:nvSpPr>
      <xdr:spPr>
        <a:xfrm>
          <a:off x="14020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400" name="円/楕円 399"/>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133367</xdr:rowOff>
    </xdr:from>
    <xdr:ext cx="762000" cy="259045"/>
    <xdr:sp macro="" textlink="">
      <xdr:nvSpPr>
        <xdr:cNvPr id="401" name="テキスト ボックス 400"/>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将来負担比率は、地方債現在高が減少し、基金積立額が増加したことにより、</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に続き将来負担比率は算定されていない</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引き続き、公債費等の義務的経費の削減を目標とする行財政改革を推し進め、財政の健全化に努める。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15409</xdr:rowOff>
    </xdr:from>
    <xdr:to>
      <xdr:col>22</xdr:col>
      <xdr:colOff>203200</xdr:colOff>
      <xdr:row>14</xdr:row>
      <xdr:rowOff>85386</xdr:rowOff>
    </xdr:to>
    <xdr:cxnSp macro="">
      <xdr:nvCxnSpPr>
        <xdr:cNvPr id="435" name="直線コネクタ 434"/>
        <xdr:cNvCxnSpPr/>
      </xdr:nvCxnSpPr>
      <xdr:spPr>
        <a:xfrm flipV="1">
          <a:off x="14401800" y="2415709"/>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85386</xdr:rowOff>
    </xdr:from>
    <xdr:to>
      <xdr:col>21</xdr:col>
      <xdr:colOff>0</xdr:colOff>
      <xdr:row>15</xdr:row>
      <xdr:rowOff>8043</xdr:rowOff>
    </xdr:to>
    <xdr:cxnSp macro="">
      <xdr:nvCxnSpPr>
        <xdr:cNvPr id="438" name="直線コネクタ 437"/>
        <xdr:cNvCxnSpPr/>
      </xdr:nvCxnSpPr>
      <xdr:spPr>
        <a:xfrm flipV="1">
          <a:off x="13512800" y="2485686"/>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5" name="フローチャート : 判断 444"/>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6" name="テキスト ボックス 445"/>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136059</xdr:rowOff>
    </xdr:from>
    <xdr:to>
      <xdr:col>22</xdr:col>
      <xdr:colOff>254000</xdr:colOff>
      <xdr:row>14</xdr:row>
      <xdr:rowOff>66209</xdr:rowOff>
    </xdr:to>
    <xdr:sp macro="" textlink="">
      <xdr:nvSpPr>
        <xdr:cNvPr id="452" name="円/楕円 451"/>
        <xdr:cNvSpPr/>
      </xdr:nvSpPr>
      <xdr:spPr>
        <a:xfrm>
          <a:off x="15240000" y="23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50986</xdr:rowOff>
    </xdr:from>
    <xdr:ext cx="762000" cy="259045"/>
    <xdr:sp macro="" textlink="">
      <xdr:nvSpPr>
        <xdr:cNvPr id="453" name="テキスト ボックス 452"/>
        <xdr:cNvSpPr txBox="1"/>
      </xdr:nvSpPr>
      <xdr:spPr>
        <a:xfrm>
          <a:off x="14909800" y="245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34586</xdr:rowOff>
    </xdr:from>
    <xdr:to>
      <xdr:col>21</xdr:col>
      <xdr:colOff>50800</xdr:colOff>
      <xdr:row>14</xdr:row>
      <xdr:rowOff>136186</xdr:rowOff>
    </xdr:to>
    <xdr:sp macro="" textlink="">
      <xdr:nvSpPr>
        <xdr:cNvPr id="454" name="円/楕円 453"/>
        <xdr:cNvSpPr/>
      </xdr:nvSpPr>
      <xdr:spPr>
        <a:xfrm>
          <a:off x="14351000" y="243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120963</xdr:rowOff>
    </xdr:from>
    <xdr:ext cx="762000" cy="259045"/>
    <xdr:sp macro="" textlink="">
      <xdr:nvSpPr>
        <xdr:cNvPr id="455" name="テキスト ボックス 454"/>
        <xdr:cNvSpPr txBox="1"/>
      </xdr:nvSpPr>
      <xdr:spPr>
        <a:xfrm>
          <a:off x="14020800" y="2521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128693</xdr:rowOff>
    </xdr:from>
    <xdr:to>
      <xdr:col>19</xdr:col>
      <xdr:colOff>533400</xdr:colOff>
      <xdr:row>15</xdr:row>
      <xdr:rowOff>58843</xdr:rowOff>
    </xdr:to>
    <xdr:sp macro="" textlink="">
      <xdr:nvSpPr>
        <xdr:cNvPr id="456" name="円/楕円 455"/>
        <xdr:cNvSpPr/>
      </xdr:nvSpPr>
      <xdr:spPr>
        <a:xfrm>
          <a:off x="13462000" y="25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43620</xdr:rowOff>
    </xdr:from>
    <xdr:ext cx="762000" cy="259045"/>
    <xdr:sp macro="" textlink="">
      <xdr:nvSpPr>
        <xdr:cNvPr id="457" name="テキスト ボックス 456"/>
        <xdr:cNvSpPr txBox="1"/>
      </xdr:nvSpPr>
      <xdr:spPr>
        <a:xfrm>
          <a:off x="13131800" y="261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愛知県設楽町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5,104
5,063
273.94
5,571,966
5,511,385
36,261
3,316,748
5,154,490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a:t>
          </a:r>
          <a:r>
            <a:rPr kumimoji="1" lang="en-US" altLang="ja-JP" sz="1100">
              <a:solidFill>
                <a:schemeClr val="dk1"/>
              </a:solidFill>
              <a:effectLst/>
              <a:latin typeface="+mn-lt"/>
              <a:ea typeface="+mn-ea"/>
              <a:cs typeface="+mn-cs"/>
            </a:rPr>
            <a:t>25.3</a:t>
          </a:r>
          <a:r>
            <a:rPr kumimoji="1" lang="ja-JP" altLang="ja-JP" sz="1100">
              <a:solidFill>
                <a:schemeClr val="dk1"/>
              </a:solidFill>
              <a:effectLst/>
              <a:latin typeface="+mn-lt"/>
              <a:ea typeface="+mn-ea"/>
              <a:cs typeface="+mn-cs"/>
            </a:rPr>
            <a:t>％となり、Ｈ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と比較し、</a:t>
          </a:r>
          <a:r>
            <a:rPr kumimoji="1" lang="ja-JP" altLang="en-US" sz="1100">
              <a:solidFill>
                <a:schemeClr val="dk1"/>
              </a:solidFill>
              <a:effectLst/>
              <a:latin typeface="+mn-lt"/>
              <a:ea typeface="+mn-ea"/>
              <a:cs typeface="+mn-cs"/>
            </a:rPr>
            <a:t>若干増加した。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情報ネットワーク事業について、Ｈ</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以前は特別会計で郡内３町村分の事業を実施していたが、Ｈ</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から北設広域事務組合へ事務を移管した。これにより、他町村分の事業費</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物件費等</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が減少し、該当事務に従事した職員に係る人件費率が相対的に増加したと考えられる。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類似団体と比較し、若干高い数値となっており、引き続き、適正な人員管理を行い、人件費の抑制に努めていく。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159004</xdr:rowOff>
    </xdr:from>
    <xdr:to>
      <xdr:col>7</xdr:col>
      <xdr:colOff>15875</xdr:colOff>
      <xdr:row>37</xdr:row>
      <xdr:rowOff>83566</xdr:rowOff>
    </xdr:to>
    <xdr:cxnSp macro="">
      <xdr:nvCxnSpPr>
        <xdr:cNvPr id="64" name="直線コネクタ 63"/>
        <xdr:cNvCxnSpPr/>
      </xdr:nvCxnSpPr>
      <xdr:spPr>
        <a:xfrm>
          <a:off x="3987800" y="633120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111015</xdr:rowOff>
    </xdr:from>
    <xdr:ext cx="762000" cy="259045"/>
    <xdr:sp macro="" textlink="">
      <xdr:nvSpPr>
        <xdr:cNvPr id="65" name="人件費平均値テキスト"/>
        <xdr:cNvSpPr txBox="1"/>
      </xdr:nvSpPr>
      <xdr:spPr>
        <a:xfrm>
          <a:off x="4914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154432</xdr:rowOff>
    </xdr:from>
    <xdr:to>
      <xdr:col>5</xdr:col>
      <xdr:colOff>549275</xdr:colOff>
      <xdr:row>36</xdr:row>
      <xdr:rowOff>159004</xdr:rowOff>
    </xdr:to>
    <xdr:cxnSp macro="">
      <xdr:nvCxnSpPr>
        <xdr:cNvPr id="67" name="直線コネクタ 66"/>
        <xdr:cNvCxnSpPr/>
      </xdr:nvCxnSpPr>
      <xdr:spPr>
        <a:xfrm>
          <a:off x="3098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85852</xdr:rowOff>
    </xdr:from>
    <xdr:to>
      <xdr:col>4</xdr:col>
      <xdr:colOff>346075</xdr:colOff>
      <xdr:row>36</xdr:row>
      <xdr:rowOff>154432</xdr:rowOff>
    </xdr:to>
    <xdr:cxnSp macro="">
      <xdr:nvCxnSpPr>
        <xdr:cNvPr id="70" name="直線コネクタ 69"/>
        <xdr:cNvCxnSpPr/>
      </xdr:nvCxnSpPr>
      <xdr:spPr>
        <a:xfrm>
          <a:off x="2209800" y="62580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85852</xdr:rowOff>
    </xdr:from>
    <xdr:to>
      <xdr:col>3</xdr:col>
      <xdr:colOff>142875</xdr:colOff>
      <xdr:row>36</xdr:row>
      <xdr:rowOff>145288</xdr:rowOff>
    </xdr:to>
    <xdr:cxnSp macro="">
      <xdr:nvCxnSpPr>
        <xdr:cNvPr id="73" name="直線コネクタ 72"/>
        <xdr:cNvCxnSpPr/>
      </xdr:nvCxnSpPr>
      <xdr:spPr>
        <a:xfrm flipV="1">
          <a:off x="1320800" y="62580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32766</xdr:rowOff>
    </xdr:from>
    <xdr:to>
      <xdr:col>7</xdr:col>
      <xdr:colOff>66675</xdr:colOff>
      <xdr:row>37</xdr:row>
      <xdr:rowOff>134366</xdr:rowOff>
    </xdr:to>
    <xdr:sp macro="" textlink="">
      <xdr:nvSpPr>
        <xdr:cNvPr id="83" name="円/楕円 82"/>
        <xdr:cNvSpPr/>
      </xdr:nvSpPr>
      <xdr:spPr>
        <a:xfrm>
          <a:off x="4775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4843</xdr:rowOff>
    </xdr:from>
    <xdr:ext cx="762000" cy="259045"/>
    <xdr:sp macro="" textlink="">
      <xdr:nvSpPr>
        <xdr:cNvPr id="84" name="人件費該当値テキスト"/>
        <xdr:cNvSpPr txBox="1"/>
      </xdr:nvSpPr>
      <xdr:spPr>
        <a:xfrm>
          <a:off x="4914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108204</xdr:rowOff>
    </xdr:from>
    <xdr:to>
      <xdr:col>5</xdr:col>
      <xdr:colOff>600075</xdr:colOff>
      <xdr:row>37</xdr:row>
      <xdr:rowOff>38354</xdr:rowOff>
    </xdr:to>
    <xdr:sp macro="" textlink="">
      <xdr:nvSpPr>
        <xdr:cNvPr id="85" name="円/楕円 84"/>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23131</xdr:rowOff>
    </xdr:from>
    <xdr:ext cx="736600" cy="259045"/>
    <xdr:sp macro="" textlink="">
      <xdr:nvSpPr>
        <xdr:cNvPr id="86" name="テキスト ボックス 85"/>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103632</xdr:rowOff>
    </xdr:from>
    <xdr:to>
      <xdr:col>4</xdr:col>
      <xdr:colOff>396875</xdr:colOff>
      <xdr:row>37</xdr:row>
      <xdr:rowOff>33782</xdr:rowOff>
    </xdr:to>
    <xdr:sp macro="" textlink="">
      <xdr:nvSpPr>
        <xdr:cNvPr id="87" name="円/楕円 86"/>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88" name="テキスト ボックス 87"/>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35052</xdr:rowOff>
    </xdr:from>
    <xdr:to>
      <xdr:col>3</xdr:col>
      <xdr:colOff>193675</xdr:colOff>
      <xdr:row>36</xdr:row>
      <xdr:rowOff>136652</xdr:rowOff>
    </xdr:to>
    <xdr:sp macro="" textlink="">
      <xdr:nvSpPr>
        <xdr:cNvPr id="89" name="円/楕円 88"/>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146829</xdr:rowOff>
    </xdr:from>
    <xdr:ext cx="762000" cy="259045"/>
    <xdr:sp macro="" textlink="">
      <xdr:nvSpPr>
        <xdr:cNvPr id="90" name="テキスト ボックス 89"/>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91" name="円/楕円 90"/>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92" name="テキスト ボックス 91"/>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情報ネットワーク事業について、Ｈ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以前は特別会計で郡内３町村分の事業を実施していたが、Ｈ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から北設広域事務組合へ事務を移管した。これにより、該当事務</a:t>
          </a:r>
          <a:r>
            <a:rPr kumimoji="1" lang="ja-JP" altLang="en-US" sz="1100">
              <a:solidFill>
                <a:schemeClr val="dk1"/>
              </a:solidFill>
              <a:effectLst/>
              <a:latin typeface="+mn-lt"/>
              <a:ea typeface="+mn-ea"/>
              <a:cs typeface="+mn-cs"/>
            </a:rPr>
            <a:t>に係る委託料等の物件費が</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した。</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161290</xdr:rowOff>
    </xdr:from>
    <xdr:to>
      <xdr:col>24</xdr:col>
      <xdr:colOff>31750</xdr:colOff>
      <xdr:row>18</xdr:row>
      <xdr:rowOff>12700</xdr:rowOff>
    </xdr:to>
    <xdr:cxnSp macro="">
      <xdr:nvCxnSpPr>
        <xdr:cNvPr id="125" name="直線コネクタ 124"/>
        <xdr:cNvCxnSpPr/>
      </xdr:nvCxnSpPr>
      <xdr:spPr>
        <a:xfrm flipV="1">
          <a:off x="15671800" y="2733040"/>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24130</xdr:rowOff>
    </xdr:from>
    <xdr:to>
      <xdr:col>22</xdr:col>
      <xdr:colOff>565150</xdr:colOff>
      <xdr:row>18</xdr:row>
      <xdr:rowOff>12700</xdr:rowOff>
    </xdr:to>
    <xdr:cxnSp macro="">
      <xdr:nvCxnSpPr>
        <xdr:cNvPr id="128" name="直線コネクタ 127"/>
        <xdr:cNvCxnSpPr/>
      </xdr:nvCxnSpPr>
      <xdr:spPr>
        <a:xfrm>
          <a:off x="14782800" y="29387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24130</xdr:rowOff>
    </xdr:from>
    <xdr:to>
      <xdr:col>21</xdr:col>
      <xdr:colOff>361950</xdr:colOff>
      <xdr:row>17</xdr:row>
      <xdr:rowOff>46990</xdr:rowOff>
    </xdr:to>
    <xdr:cxnSp macro="">
      <xdr:nvCxnSpPr>
        <xdr:cNvPr id="131" name="直線コネクタ 130"/>
        <xdr:cNvCxnSpPr/>
      </xdr:nvCxnSpPr>
      <xdr:spPr>
        <a:xfrm flipV="1">
          <a:off x="13893800" y="2938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149860</xdr:rowOff>
    </xdr:from>
    <xdr:to>
      <xdr:col>20</xdr:col>
      <xdr:colOff>158750</xdr:colOff>
      <xdr:row>17</xdr:row>
      <xdr:rowOff>46990</xdr:rowOff>
    </xdr:to>
    <xdr:cxnSp macro="">
      <xdr:nvCxnSpPr>
        <xdr:cNvPr id="134" name="直線コネクタ 133"/>
        <xdr:cNvCxnSpPr/>
      </xdr:nvCxnSpPr>
      <xdr:spPr>
        <a:xfrm>
          <a:off x="13004800" y="2893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110490</xdr:rowOff>
    </xdr:from>
    <xdr:to>
      <xdr:col>24</xdr:col>
      <xdr:colOff>82550</xdr:colOff>
      <xdr:row>16</xdr:row>
      <xdr:rowOff>40640</xdr:rowOff>
    </xdr:to>
    <xdr:sp macro="" textlink="">
      <xdr:nvSpPr>
        <xdr:cNvPr id="144" name="円/楕円 143"/>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127017</xdr:rowOff>
    </xdr:from>
    <xdr:ext cx="762000" cy="259045"/>
    <xdr:sp macro="" textlink="">
      <xdr:nvSpPr>
        <xdr:cNvPr id="145" name="物件費該当値テキスト"/>
        <xdr:cNvSpPr txBox="1"/>
      </xdr:nvSpPr>
      <xdr:spPr>
        <a:xfrm>
          <a:off x="165989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133350</xdr:rowOff>
    </xdr:from>
    <xdr:to>
      <xdr:col>22</xdr:col>
      <xdr:colOff>615950</xdr:colOff>
      <xdr:row>18</xdr:row>
      <xdr:rowOff>63500</xdr:rowOff>
    </xdr:to>
    <xdr:sp macro="" textlink="">
      <xdr:nvSpPr>
        <xdr:cNvPr id="146" name="円/楕円 145"/>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47" name="テキスト ボックス 146"/>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144780</xdr:rowOff>
    </xdr:from>
    <xdr:to>
      <xdr:col>21</xdr:col>
      <xdr:colOff>412750</xdr:colOff>
      <xdr:row>17</xdr:row>
      <xdr:rowOff>74930</xdr:rowOff>
    </xdr:to>
    <xdr:sp macro="" textlink="">
      <xdr:nvSpPr>
        <xdr:cNvPr id="148" name="円/楕円 147"/>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59707</xdr:rowOff>
    </xdr:from>
    <xdr:ext cx="762000" cy="259045"/>
    <xdr:sp macro="" textlink="">
      <xdr:nvSpPr>
        <xdr:cNvPr id="149" name="テキスト ボックス 148"/>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167640</xdr:rowOff>
    </xdr:from>
    <xdr:to>
      <xdr:col>20</xdr:col>
      <xdr:colOff>209550</xdr:colOff>
      <xdr:row>17</xdr:row>
      <xdr:rowOff>97790</xdr:rowOff>
    </xdr:to>
    <xdr:sp macro="" textlink="">
      <xdr:nvSpPr>
        <xdr:cNvPr id="150" name="円/楕円 149"/>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51" name="テキスト ボックス 15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99060</xdr:rowOff>
    </xdr:from>
    <xdr:to>
      <xdr:col>19</xdr:col>
      <xdr:colOff>6350</xdr:colOff>
      <xdr:row>17</xdr:row>
      <xdr:rowOff>29210</xdr:rowOff>
    </xdr:to>
    <xdr:sp macro="" textlink="">
      <xdr:nvSpPr>
        <xdr:cNvPr id="152" name="円/楕円 151"/>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13987</xdr:rowOff>
    </xdr:from>
    <xdr:ext cx="762000" cy="259045"/>
    <xdr:sp macro="" textlink="">
      <xdr:nvSpPr>
        <xdr:cNvPr id="153" name="テキスト ボックス 152"/>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a:t>
          </a:r>
          <a:r>
            <a:rPr kumimoji="1" lang="ja-JP" altLang="en-US"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と同水準であった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類似団体と比較すると下回った状況であるが、住民の生活保障、生活支援的な性格の支出であるため、抑制が難しく、今後の社会要因により増加する場合が考えられるため、必要な財源を確保しつつ、より一層の資格審査等の適正化を図る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54</xdr:row>
      <xdr:rowOff>94343</xdr:rowOff>
    </xdr:to>
    <xdr:cxnSp macro="">
      <xdr:nvCxnSpPr>
        <xdr:cNvPr id="187" name="直線コネクタ 186"/>
        <xdr:cNvCxnSpPr/>
      </xdr:nvCxnSpPr>
      <xdr:spPr>
        <a:xfrm>
          <a:off x="3987800" y="93363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127000</xdr:rowOff>
    </xdr:to>
    <xdr:cxnSp macro="">
      <xdr:nvCxnSpPr>
        <xdr:cNvPr id="190" name="直線コネクタ 189"/>
        <xdr:cNvCxnSpPr/>
      </xdr:nvCxnSpPr>
      <xdr:spPr>
        <a:xfrm flipV="1">
          <a:off x="3098800" y="93363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127000</xdr:rowOff>
    </xdr:to>
    <xdr:cxnSp macro="">
      <xdr:nvCxnSpPr>
        <xdr:cNvPr id="193" name="直線コネクタ 192"/>
        <xdr:cNvCxnSpPr/>
      </xdr:nvCxnSpPr>
      <xdr:spPr>
        <a:xfrm>
          <a:off x="2209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5" name="テキスト ボックス 194"/>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143328</xdr:rowOff>
    </xdr:to>
    <xdr:cxnSp macro="">
      <xdr:nvCxnSpPr>
        <xdr:cNvPr id="196" name="直線コネクタ 195"/>
        <xdr:cNvCxnSpPr/>
      </xdr:nvCxnSpPr>
      <xdr:spPr>
        <a:xfrm flipV="1">
          <a:off x="1320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198" name="テキスト ボックス 19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00" name="テキスト ボックス 19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43543</xdr:rowOff>
    </xdr:from>
    <xdr:to>
      <xdr:col>7</xdr:col>
      <xdr:colOff>66675</xdr:colOff>
      <xdr:row>54</xdr:row>
      <xdr:rowOff>145143</xdr:rowOff>
    </xdr:to>
    <xdr:sp macro="" textlink="">
      <xdr:nvSpPr>
        <xdr:cNvPr id="206" name="円/楕円 205"/>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60070</xdr:rowOff>
    </xdr:from>
    <xdr:ext cx="762000" cy="259045"/>
    <xdr:sp macro="" textlink="">
      <xdr:nvSpPr>
        <xdr:cNvPr id="207"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08" name="円/楕円 207"/>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09" name="テキスト ボックス 208"/>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0" name="円/楕円 209"/>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1" name="テキスト ボックス 210"/>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2" name="円/楕円 211"/>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3" name="テキスト ボックス 212"/>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4" name="円/楕円 213"/>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5" name="テキスト ボックス 214"/>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と比較し、</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％増加し、</a:t>
          </a:r>
          <a:r>
            <a:rPr kumimoji="1" lang="en-US" altLang="ja-JP" sz="1100">
              <a:solidFill>
                <a:schemeClr val="dk1"/>
              </a:solidFill>
              <a:effectLst/>
              <a:latin typeface="+mn-lt"/>
              <a:ea typeface="+mn-ea"/>
              <a:cs typeface="+mn-cs"/>
            </a:rPr>
            <a:t>13.6</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介護保険等特別会計への繰出金が増加していることなどが主な要因と考えられる。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今後も特別会計において受益者負担の適正化を図るなど、普通会計の負担額抑制に努める。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104140</xdr:rowOff>
    </xdr:from>
    <xdr:to>
      <xdr:col>24</xdr:col>
      <xdr:colOff>31750</xdr:colOff>
      <xdr:row>58</xdr:row>
      <xdr:rowOff>104140</xdr:rowOff>
    </xdr:to>
    <xdr:cxnSp macro="">
      <xdr:nvCxnSpPr>
        <xdr:cNvPr id="243" name="直線コネクタ 242"/>
        <xdr:cNvCxnSpPr/>
      </xdr:nvCxnSpPr>
      <xdr:spPr>
        <a:xfrm>
          <a:off x="15671800" y="987679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12700</xdr:rowOff>
    </xdr:from>
    <xdr:to>
      <xdr:col>22</xdr:col>
      <xdr:colOff>565150</xdr:colOff>
      <xdr:row>57</xdr:row>
      <xdr:rowOff>104140</xdr:rowOff>
    </xdr:to>
    <xdr:cxnSp macro="">
      <xdr:nvCxnSpPr>
        <xdr:cNvPr id="246" name="直線コネクタ 245"/>
        <xdr:cNvCxnSpPr/>
      </xdr:nvCxnSpPr>
      <xdr:spPr>
        <a:xfrm>
          <a:off x="14782800" y="978535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12700</xdr:rowOff>
    </xdr:from>
    <xdr:to>
      <xdr:col>21</xdr:col>
      <xdr:colOff>361950</xdr:colOff>
      <xdr:row>57</xdr:row>
      <xdr:rowOff>18415</xdr:rowOff>
    </xdr:to>
    <xdr:cxnSp macro="">
      <xdr:nvCxnSpPr>
        <xdr:cNvPr id="249" name="直線コネクタ 248"/>
        <xdr:cNvCxnSpPr/>
      </xdr:nvCxnSpPr>
      <xdr:spPr>
        <a:xfrm flipV="1">
          <a:off x="13893800" y="97853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24130</xdr:rowOff>
    </xdr:from>
    <xdr:to>
      <xdr:col>20</xdr:col>
      <xdr:colOff>158750</xdr:colOff>
      <xdr:row>57</xdr:row>
      <xdr:rowOff>18415</xdr:rowOff>
    </xdr:to>
    <xdr:cxnSp macro="">
      <xdr:nvCxnSpPr>
        <xdr:cNvPr id="252" name="直線コネクタ 251"/>
        <xdr:cNvCxnSpPr/>
      </xdr:nvCxnSpPr>
      <xdr:spPr>
        <a:xfrm>
          <a:off x="13004800" y="962533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54" name="テキスト ボックス 253"/>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53340</xdr:rowOff>
    </xdr:from>
    <xdr:to>
      <xdr:col>24</xdr:col>
      <xdr:colOff>82550</xdr:colOff>
      <xdr:row>58</xdr:row>
      <xdr:rowOff>154940</xdr:rowOff>
    </xdr:to>
    <xdr:sp macro="" textlink="">
      <xdr:nvSpPr>
        <xdr:cNvPr id="262" name="円/楕円 261"/>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25417</xdr:rowOff>
    </xdr:from>
    <xdr:ext cx="762000" cy="259045"/>
    <xdr:sp macro="" textlink="">
      <xdr:nvSpPr>
        <xdr:cNvPr id="263"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53340</xdr:rowOff>
    </xdr:from>
    <xdr:to>
      <xdr:col>22</xdr:col>
      <xdr:colOff>615950</xdr:colOff>
      <xdr:row>57</xdr:row>
      <xdr:rowOff>154940</xdr:rowOff>
    </xdr:to>
    <xdr:sp macro="" textlink="">
      <xdr:nvSpPr>
        <xdr:cNvPr id="264" name="円/楕円 263"/>
        <xdr:cNvSpPr/>
      </xdr:nvSpPr>
      <xdr:spPr>
        <a:xfrm>
          <a:off x="15621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165117</xdr:rowOff>
    </xdr:from>
    <xdr:ext cx="736600" cy="259045"/>
    <xdr:sp macro="" textlink="">
      <xdr:nvSpPr>
        <xdr:cNvPr id="265" name="テキスト ボックス 264"/>
        <xdr:cNvSpPr txBox="1"/>
      </xdr:nvSpPr>
      <xdr:spPr>
        <a:xfrm>
          <a:off x="15290800" y="9594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133350</xdr:rowOff>
    </xdr:from>
    <xdr:to>
      <xdr:col>21</xdr:col>
      <xdr:colOff>412750</xdr:colOff>
      <xdr:row>57</xdr:row>
      <xdr:rowOff>63500</xdr:rowOff>
    </xdr:to>
    <xdr:sp macro="" textlink="">
      <xdr:nvSpPr>
        <xdr:cNvPr id="266" name="円/楕円 265"/>
        <xdr:cNvSpPr/>
      </xdr:nvSpPr>
      <xdr:spPr>
        <a:xfrm>
          <a:off x="14732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73677</xdr:rowOff>
    </xdr:from>
    <xdr:ext cx="762000" cy="259045"/>
    <xdr:sp macro="" textlink="">
      <xdr:nvSpPr>
        <xdr:cNvPr id="267" name="テキスト ボックス 266"/>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139065</xdr:rowOff>
    </xdr:from>
    <xdr:to>
      <xdr:col>20</xdr:col>
      <xdr:colOff>209550</xdr:colOff>
      <xdr:row>57</xdr:row>
      <xdr:rowOff>69215</xdr:rowOff>
    </xdr:to>
    <xdr:sp macro="" textlink="">
      <xdr:nvSpPr>
        <xdr:cNvPr id="268" name="円/楕円 267"/>
        <xdr:cNvSpPr/>
      </xdr:nvSpPr>
      <xdr:spPr>
        <a:xfrm>
          <a:off x="138430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79392</xdr:rowOff>
    </xdr:from>
    <xdr:ext cx="762000" cy="259045"/>
    <xdr:sp macro="" textlink="">
      <xdr:nvSpPr>
        <xdr:cNvPr id="269" name="テキスト ボックス 268"/>
        <xdr:cNvSpPr txBox="1"/>
      </xdr:nvSpPr>
      <xdr:spPr>
        <a:xfrm>
          <a:off x="13512800" y="950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144780</xdr:rowOff>
    </xdr:from>
    <xdr:to>
      <xdr:col>19</xdr:col>
      <xdr:colOff>6350</xdr:colOff>
      <xdr:row>56</xdr:row>
      <xdr:rowOff>74930</xdr:rowOff>
    </xdr:to>
    <xdr:sp macro="" textlink="">
      <xdr:nvSpPr>
        <xdr:cNvPr id="270" name="円/楕円 269"/>
        <xdr:cNvSpPr/>
      </xdr:nvSpPr>
      <xdr:spPr>
        <a:xfrm>
          <a:off x="1295400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85107</xdr:rowOff>
    </xdr:from>
    <xdr:ext cx="762000" cy="259045"/>
    <xdr:sp macro="" textlink="">
      <xdr:nvSpPr>
        <xdr:cNvPr id="271" name="テキスト ボックス 270"/>
        <xdr:cNvSpPr txBox="1"/>
      </xdr:nvSpPr>
      <xdr:spPr>
        <a:xfrm>
          <a:off x="12623800" y="934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補助費等に係る経常収支比率がＨ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となり、Ｈ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とほぼ同水準となっている</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類似団体と比較すると、若干高い値となっているが、設楽ダムに伴う移転者に対する生活再建資金の交付などの要因がある。</a:t>
          </a:r>
          <a:endParaRPr lang="ja-JP" altLang="ja-JP" sz="1400">
            <a:effectLst/>
          </a:endParaRPr>
        </a:p>
        <a:p>
          <a:r>
            <a:rPr kumimoji="1" lang="ja-JP" altLang="ja-JP" sz="1100">
              <a:solidFill>
                <a:schemeClr val="dk1"/>
              </a:solidFill>
              <a:effectLst/>
              <a:latin typeface="+mn-lt"/>
              <a:ea typeface="+mn-ea"/>
              <a:cs typeface="+mn-cs"/>
            </a:rPr>
            <a:t>　今後は、補助内容の精査や各種団体の経営の健全化などに努め、歳出の削減を行う。</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106426</xdr:rowOff>
    </xdr:from>
    <xdr:to>
      <xdr:col>24</xdr:col>
      <xdr:colOff>31750</xdr:colOff>
      <xdr:row>37</xdr:row>
      <xdr:rowOff>115570</xdr:rowOff>
    </xdr:to>
    <xdr:cxnSp macro="">
      <xdr:nvCxnSpPr>
        <xdr:cNvPr id="301" name="直線コネクタ 300"/>
        <xdr:cNvCxnSpPr/>
      </xdr:nvCxnSpPr>
      <xdr:spPr>
        <a:xfrm>
          <a:off x="15671800" y="64500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156735</xdr:rowOff>
    </xdr:from>
    <xdr:ext cx="762000" cy="259045"/>
    <xdr:sp macro="" textlink="">
      <xdr:nvSpPr>
        <xdr:cNvPr id="302"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106426</xdr:rowOff>
    </xdr:from>
    <xdr:to>
      <xdr:col>22</xdr:col>
      <xdr:colOff>565150</xdr:colOff>
      <xdr:row>37</xdr:row>
      <xdr:rowOff>110998</xdr:rowOff>
    </xdr:to>
    <xdr:cxnSp macro="">
      <xdr:nvCxnSpPr>
        <xdr:cNvPr id="304" name="直線コネクタ 303"/>
        <xdr:cNvCxnSpPr/>
      </xdr:nvCxnSpPr>
      <xdr:spPr>
        <a:xfrm flipV="1">
          <a:off x="14782800" y="6450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5842</xdr:rowOff>
    </xdr:from>
    <xdr:to>
      <xdr:col>21</xdr:col>
      <xdr:colOff>361950</xdr:colOff>
      <xdr:row>37</xdr:row>
      <xdr:rowOff>110998</xdr:rowOff>
    </xdr:to>
    <xdr:cxnSp macro="">
      <xdr:nvCxnSpPr>
        <xdr:cNvPr id="307" name="直線コネクタ 306"/>
        <xdr:cNvCxnSpPr/>
      </xdr:nvCxnSpPr>
      <xdr:spPr>
        <a:xfrm>
          <a:off x="13893800" y="634949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9" name="テキスト ボックス 308"/>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145288</xdr:rowOff>
    </xdr:from>
    <xdr:to>
      <xdr:col>20</xdr:col>
      <xdr:colOff>158750</xdr:colOff>
      <xdr:row>37</xdr:row>
      <xdr:rowOff>5842</xdr:rowOff>
    </xdr:to>
    <xdr:cxnSp macro="">
      <xdr:nvCxnSpPr>
        <xdr:cNvPr id="310" name="直線コネクタ 309"/>
        <xdr:cNvCxnSpPr/>
      </xdr:nvCxnSpPr>
      <xdr:spPr>
        <a:xfrm>
          <a:off x="13004800" y="63174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2" name="テキスト ボックス 311"/>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64770</xdr:rowOff>
    </xdr:from>
    <xdr:to>
      <xdr:col>24</xdr:col>
      <xdr:colOff>82550</xdr:colOff>
      <xdr:row>37</xdr:row>
      <xdr:rowOff>166370</xdr:rowOff>
    </xdr:to>
    <xdr:sp macro="" textlink="">
      <xdr:nvSpPr>
        <xdr:cNvPr id="320" name="円/楕円 319"/>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36847</xdr:rowOff>
    </xdr:from>
    <xdr:ext cx="762000" cy="259045"/>
    <xdr:sp macro="" textlink="">
      <xdr:nvSpPr>
        <xdr:cNvPr id="321"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55626</xdr:rowOff>
    </xdr:from>
    <xdr:to>
      <xdr:col>22</xdr:col>
      <xdr:colOff>615950</xdr:colOff>
      <xdr:row>37</xdr:row>
      <xdr:rowOff>157226</xdr:rowOff>
    </xdr:to>
    <xdr:sp macro="" textlink="">
      <xdr:nvSpPr>
        <xdr:cNvPr id="322" name="円/楕円 321"/>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142003</xdr:rowOff>
    </xdr:from>
    <xdr:ext cx="736600" cy="259045"/>
    <xdr:sp macro="" textlink="">
      <xdr:nvSpPr>
        <xdr:cNvPr id="323" name="テキスト ボックス 322"/>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60198</xdr:rowOff>
    </xdr:from>
    <xdr:to>
      <xdr:col>21</xdr:col>
      <xdr:colOff>412750</xdr:colOff>
      <xdr:row>37</xdr:row>
      <xdr:rowOff>161798</xdr:rowOff>
    </xdr:to>
    <xdr:sp macro="" textlink="">
      <xdr:nvSpPr>
        <xdr:cNvPr id="324" name="円/楕円 323"/>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146575</xdr:rowOff>
    </xdr:from>
    <xdr:ext cx="762000" cy="259045"/>
    <xdr:sp macro="" textlink="">
      <xdr:nvSpPr>
        <xdr:cNvPr id="325" name="テキスト ボックス 324"/>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126492</xdr:rowOff>
    </xdr:from>
    <xdr:to>
      <xdr:col>20</xdr:col>
      <xdr:colOff>209550</xdr:colOff>
      <xdr:row>37</xdr:row>
      <xdr:rowOff>56642</xdr:rowOff>
    </xdr:to>
    <xdr:sp macro="" textlink="">
      <xdr:nvSpPr>
        <xdr:cNvPr id="326" name="円/楕円 325"/>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41419</xdr:rowOff>
    </xdr:from>
    <xdr:ext cx="762000" cy="259045"/>
    <xdr:sp macro="" textlink="">
      <xdr:nvSpPr>
        <xdr:cNvPr id="327" name="テキスト ボックス 326"/>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94488</xdr:rowOff>
    </xdr:from>
    <xdr:to>
      <xdr:col>19</xdr:col>
      <xdr:colOff>6350</xdr:colOff>
      <xdr:row>37</xdr:row>
      <xdr:rowOff>24638</xdr:rowOff>
    </xdr:to>
    <xdr:sp macro="" textlink="">
      <xdr:nvSpPr>
        <xdr:cNvPr id="328" name="円/楕円 327"/>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9415</xdr:rowOff>
    </xdr:from>
    <xdr:ext cx="762000" cy="259045"/>
    <xdr:sp macro="" textlink="">
      <xdr:nvSpPr>
        <xdr:cNvPr id="329" name="テキスト ボックス 328"/>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近年、新規の借入を抑制したことにより、公債費に係る経常収支比率は同水準で推移している。</a:t>
          </a:r>
          <a:endParaRPr lang="ja-JP" altLang="ja-JP" sz="1400">
            <a:effectLst/>
          </a:endParaRPr>
        </a:p>
        <a:p>
          <a:r>
            <a:rPr kumimoji="1" lang="ja-JP" altLang="ja-JP" sz="1100">
              <a:solidFill>
                <a:schemeClr val="dk1"/>
              </a:solidFill>
              <a:effectLst/>
              <a:latin typeface="+mn-lt"/>
              <a:ea typeface="+mn-ea"/>
              <a:cs typeface="+mn-cs"/>
            </a:rPr>
            <a:t>　しかしながら、類似団体と比較すると、若干上回っている状況である。</a:t>
          </a:r>
          <a:endParaRPr lang="ja-JP" altLang="ja-JP" sz="1400">
            <a:effectLst/>
          </a:endParaRPr>
        </a:p>
        <a:p>
          <a:r>
            <a:rPr kumimoji="1" lang="ja-JP" altLang="ja-JP" sz="1100">
              <a:solidFill>
                <a:schemeClr val="dk1"/>
              </a:solidFill>
              <a:effectLst/>
              <a:latin typeface="+mn-lt"/>
              <a:ea typeface="+mn-ea"/>
              <a:cs typeface="+mn-cs"/>
            </a:rPr>
            <a:t>　今後は、設楽ダム建設に係る水源地域振興事業による借入の増加が予想されるが、地方債の借入と償還のバランスを考慮し適正な財政運営を行うよう努める。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149861</xdr:rowOff>
    </xdr:from>
    <xdr:to>
      <xdr:col>7</xdr:col>
      <xdr:colOff>15875</xdr:colOff>
      <xdr:row>79</xdr:row>
      <xdr:rowOff>10413</xdr:rowOff>
    </xdr:to>
    <xdr:cxnSp macro="">
      <xdr:nvCxnSpPr>
        <xdr:cNvPr id="359" name="直線コネクタ 358"/>
        <xdr:cNvCxnSpPr/>
      </xdr:nvCxnSpPr>
      <xdr:spPr>
        <a:xfrm>
          <a:off x="3987800" y="13522961"/>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149861</xdr:rowOff>
    </xdr:from>
    <xdr:to>
      <xdr:col>5</xdr:col>
      <xdr:colOff>549275</xdr:colOff>
      <xdr:row>78</xdr:row>
      <xdr:rowOff>159004</xdr:rowOff>
    </xdr:to>
    <xdr:cxnSp macro="">
      <xdr:nvCxnSpPr>
        <xdr:cNvPr id="362" name="直線コネクタ 361"/>
        <xdr:cNvCxnSpPr/>
      </xdr:nvCxnSpPr>
      <xdr:spPr>
        <a:xfrm flipV="1">
          <a:off x="3098800" y="135229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140715</xdr:rowOff>
    </xdr:from>
    <xdr:to>
      <xdr:col>4</xdr:col>
      <xdr:colOff>346075</xdr:colOff>
      <xdr:row>78</xdr:row>
      <xdr:rowOff>159004</xdr:rowOff>
    </xdr:to>
    <xdr:cxnSp macro="">
      <xdr:nvCxnSpPr>
        <xdr:cNvPr id="365" name="直線コネクタ 364"/>
        <xdr:cNvCxnSpPr/>
      </xdr:nvCxnSpPr>
      <xdr:spPr>
        <a:xfrm>
          <a:off x="2209800" y="135138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67" name="テキスト ボックス 366"/>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140715</xdr:rowOff>
    </xdr:from>
    <xdr:to>
      <xdr:col>3</xdr:col>
      <xdr:colOff>142875</xdr:colOff>
      <xdr:row>78</xdr:row>
      <xdr:rowOff>149861</xdr:rowOff>
    </xdr:to>
    <xdr:cxnSp macro="">
      <xdr:nvCxnSpPr>
        <xdr:cNvPr id="368" name="直線コネクタ 367"/>
        <xdr:cNvCxnSpPr/>
      </xdr:nvCxnSpPr>
      <xdr:spPr>
        <a:xfrm flipV="1">
          <a:off x="1320800" y="135138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131063</xdr:rowOff>
    </xdr:from>
    <xdr:to>
      <xdr:col>7</xdr:col>
      <xdr:colOff>66675</xdr:colOff>
      <xdr:row>79</xdr:row>
      <xdr:rowOff>61213</xdr:rowOff>
    </xdr:to>
    <xdr:sp macro="" textlink="">
      <xdr:nvSpPr>
        <xdr:cNvPr id="378" name="円/楕円 377"/>
        <xdr:cNvSpPr/>
      </xdr:nvSpPr>
      <xdr:spPr>
        <a:xfrm>
          <a:off x="4775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103140</xdr:rowOff>
    </xdr:from>
    <xdr:ext cx="762000" cy="259045"/>
    <xdr:sp macro="" textlink="">
      <xdr:nvSpPr>
        <xdr:cNvPr id="379" name="公債費該当値テキスト"/>
        <xdr:cNvSpPr txBox="1"/>
      </xdr:nvSpPr>
      <xdr:spPr>
        <a:xfrm>
          <a:off x="4914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99061</xdr:rowOff>
    </xdr:from>
    <xdr:to>
      <xdr:col>5</xdr:col>
      <xdr:colOff>600075</xdr:colOff>
      <xdr:row>79</xdr:row>
      <xdr:rowOff>29211</xdr:rowOff>
    </xdr:to>
    <xdr:sp macro="" textlink="">
      <xdr:nvSpPr>
        <xdr:cNvPr id="380" name="円/楕円 379"/>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13988</xdr:rowOff>
    </xdr:from>
    <xdr:ext cx="736600" cy="259045"/>
    <xdr:sp macro="" textlink="">
      <xdr:nvSpPr>
        <xdr:cNvPr id="381" name="テキスト ボックス 380"/>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108204</xdr:rowOff>
    </xdr:from>
    <xdr:to>
      <xdr:col>4</xdr:col>
      <xdr:colOff>396875</xdr:colOff>
      <xdr:row>79</xdr:row>
      <xdr:rowOff>38354</xdr:rowOff>
    </xdr:to>
    <xdr:sp macro="" textlink="">
      <xdr:nvSpPr>
        <xdr:cNvPr id="382" name="円/楕円 381"/>
        <xdr:cNvSpPr/>
      </xdr:nvSpPr>
      <xdr:spPr>
        <a:xfrm>
          <a:off x="3048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23131</xdr:rowOff>
    </xdr:from>
    <xdr:ext cx="762000" cy="259045"/>
    <xdr:sp macro="" textlink="">
      <xdr:nvSpPr>
        <xdr:cNvPr id="383" name="テキスト ボックス 382"/>
        <xdr:cNvSpPr txBox="1"/>
      </xdr:nvSpPr>
      <xdr:spPr>
        <a:xfrm>
          <a:off x="2717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89915</xdr:rowOff>
    </xdr:from>
    <xdr:to>
      <xdr:col>3</xdr:col>
      <xdr:colOff>193675</xdr:colOff>
      <xdr:row>79</xdr:row>
      <xdr:rowOff>20065</xdr:rowOff>
    </xdr:to>
    <xdr:sp macro="" textlink="">
      <xdr:nvSpPr>
        <xdr:cNvPr id="384" name="円/楕円 383"/>
        <xdr:cNvSpPr/>
      </xdr:nvSpPr>
      <xdr:spPr>
        <a:xfrm>
          <a:off x="2159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4842</xdr:rowOff>
    </xdr:from>
    <xdr:ext cx="762000" cy="259045"/>
    <xdr:sp macro="" textlink="">
      <xdr:nvSpPr>
        <xdr:cNvPr id="385" name="テキスト ボックス 384"/>
        <xdr:cNvSpPr txBox="1"/>
      </xdr:nvSpPr>
      <xdr:spPr>
        <a:xfrm>
          <a:off x="1828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86" name="円/楕円 385"/>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87" name="テキスト ボックス 386"/>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公債費以外に係る経常収支比率が増加傾向にあり、Ｈ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％増加し、</a:t>
          </a:r>
          <a:r>
            <a:rPr kumimoji="1" lang="en-US" altLang="ja-JP" sz="1100">
              <a:solidFill>
                <a:schemeClr val="dk1"/>
              </a:solidFill>
              <a:effectLst/>
              <a:latin typeface="+mn-lt"/>
              <a:ea typeface="+mn-ea"/>
              <a:cs typeface="+mn-cs"/>
            </a:rPr>
            <a:t>68.6</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今後は、物件費、補助費、扶助費及び施設の老朽化に係る維持管理に係る経費など予算規模に占める割合が増加する見込みがあるため、計画的かつ適正な行財政運営をさらに進めていく必要がある。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経常収支比率が増加傾向にある要因として、設楽ダムに伴う移転者への生活再建資金の交付</a:t>
          </a:r>
          <a:r>
            <a:rPr kumimoji="1" lang="ja-JP" altLang="en-US" sz="1100">
              <a:solidFill>
                <a:schemeClr val="dk1"/>
              </a:solidFill>
              <a:effectLst/>
              <a:latin typeface="+mn-lt"/>
              <a:ea typeface="+mn-ea"/>
              <a:cs typeface="+mn-cs"/>
            </a:rPr>
            <a:t>の増が挙げられる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165100</xdr:rowOff>
    </xdr:from>
    <xdr:to>
      <xdr:col>24</xdr:col>
      <xdr:colOff>31750</xdr:colOff>
      <xdr:row>77</xdr:row>
      <xdr:rowOff>16511</xdr:rowOff>
    </xdr:to>
    <xdr:cxnSp macro="">
      <xdr:nvCxnSpPr>
        <xdr:cNvPr id="420" name="直線コネクタ 419"/>
        <xdr:cNvCxnSpPr/>
      </xdr:nvCxnSpPr>
      <xdr:spPr>
        <a:xfrm>
          <a:off x="15671800" y="131953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35561</xdr:rowOff>
    </xdr:from>
    <xdr:to>
      <xdr:col>22</xdr:col>
      <xdr:colOff>565150</xdr:colOff>
      <xdr:row>76</xdr:row>
      <xdr:rowOff>165100</xdr:rowOff>
    </xdr:to>
    <xdr:cxnSp macro="">
      <xdr:nvCxnSpPr>
        <xdr:cNvPr id="423" name="直線コネクタ 422"/>
        <xdr:cNvCxnSpPr/>
      </xdr:nvCxnSpPr>
      <xdr:spPr>
        <a:xfrm>
          <a:off x="14782800" y="130657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77470</xdr:rowOff>
    </xdr:from>
    <xdr:to>
      <xdr:col>21</xdr:col>
      <xdr:colOff>361950</xdr:colOff>
      <xdr:row>76</xdr:row>
      <xdr:rowOff>35561</xdr:rowOff>
    </xdr:to>
    <xdr:cxnSp macro="">
      <xdr:nvCxnSpPr>
        <xdr:cNvPr id="426" name="直線コネクタ 425"/>
        <xdr:cNvCxnSpPr/>
      </xdr:nvCxnSpPr>
      <xdr:spPr>
        <a:xfrm>
          <a:off x="13893800" y="1293622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28" name="テキスト ボックス 427"/>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130810</xdr:rowOff>
    </xdr:from>
    <xdr:to>
      <xdr:col>20</xdr:col>
      <xdr:colOff>158750</xdr:colOff>
      <xdr:row>75</xdr:row>
      <xdr:rowOff>77470</xdr:rowOff>
    </xdr:to>
    <xdr:cxnSp macro="">
      <xdr:nvCxnSpPr>
        <xdr:cNvPr id="429" name="直線コネクタ 428"/>
        <xdr:cNvCxnSpPr/>
      </xdr:nvCxnSpPr>
      <xdr:spPr>
        <a:xfrm>
          <a:off x="13004800" y="1281811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31" name="テキスト ボックス 430"/>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135907</xdr:rowOff>
    </xdr:from>
    <xdr:ext cx="762000" cy="259045"/>
    <xdr:sp macro="" textlink="">
      <xdr:nvSpPr>
        <xdr:cNvPr id="433" name="テキスト ボックス 432"/>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137161</xdr:rowOff>
    </xdr:from>
    <xdr:to>
      <xdr:col>24</xdr:col>
      <xdr:colOff>82550</xdr:colOff>
      <xdr:row>77</xdr:row>
      <xdr:rowOff>67311</xdr:rowOff>
    </xdr:to>
    <xdr:sp macro="" textlink="">
      <xdr:nvSpPr>
        <xdr:cNvPr id="439" name="円/楕円 438"/>
        <xdr:cNvSpPr/>
      </xdr:nvSpPr>
      <xdr:spPr>
        <a:xfrm>
          <a:off x="16459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109238</xdr:rowOff>
    </xdr:from>
    <xdr:ext cx="762000" cy="259045"/>
    <xdr:sp macro="" textlink="">
      <xdr:nvSpPr>
        <xdr:cNvPr id="440" name="公債費以外該当値テキスト"/>
        <xdr:cNvSpPr txBox="1"/>
      </xdr:nvSpPr>
      <xdr:spPr>
        <a:xfrm>
          <a:off x="16598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114300</xdr:rowOff>
    </xdr:from>
    <xdr:to>
      <xdr:col>22</xdr:col>
      <xdr:colOff>615950</xdr:colOff>
      <xdr:row>77</xdr:row>
      <xdr:rowOff>44450</xdr:rowOff>
    </xdr:to>
    <xdr:sp macro="" textlink="">
      <xdr:nvSpPr>
        <xdr:cNvPr id="441" name="円/楕円 440"/>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29227</xdr:rowOff>
    </xdr:from>
    <xdr:ext cx="736600" cy="259045"/>
    <xdr:sp macro="" textlink="">
      <xdr:nvSpPr>
        <xdr:cNvPr id="442" name="テキスト ボックス 441"/>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156211</xdr:rowOff>
    </xdr:from>
    <xdr:to>
      <xdr:col>21</xdr:col>
      <xdr:colOff>412750</xdr:colOff>
      <xdr:row>76</xdr:row>
      <xdr:rowOff>86361</xdr:rowOff>
    </xdr:to>
    <xdr:sp macro="" textlink="">
      <xdr:nvSpPr>
        <xdr:cNvPr id="443" name="円/楕円 442"/>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96537</xdr:rowOff>
    </xdr:from>
    <xdr:ext cx="762000" cy="259045"/>
    <xdr:sp macro="" textlink="">
      <xdr:nvSpPr>
        <xdr:cNvPr id="444" name="テキスト ボックス 443"/>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26670</xdr:rowOff>
    </xdr:from>
    <xdr:to>
      <xdr:col>20</xdr:col>
      <xdr:colOff>209550</xdr:colOff>
      <xdr:row>75</xdr:row>
      <xdr:rowOff>128270</xdr:rowOff>
    </xdr:to>
    <xdr:sp macro="" textlink="">
      <xdr:nvSpPr>
        <xdr:cNvPr id="445" name="円/楕円 444"/>
        <xdr:cNvSpPr/>
      </xdr:nvSpPr>
      <xdr:spPr>
        <a:xfrm>
          <a:off x="13843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138447</xdr:rowOff>
    </xdr:from>
    <xdr:ext cx="762000" cy="259045"/>
    <xdr:sp macro="" textlink="">
      <xdr:nvSpPr>
        <xdr:cNvPr id="446" name="テキスト ボックス 445"/>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80010</xdr:rowOff>
    </xdr:from>
    <xdr:to>
      <xdr:col>19</xdr:col>
      <xdr:colOff>6350</xdr:colOff>
      <xdr:row>75</xdr:row>
      <xdr:rowOff>10160</xdr:rowOff>
    </xdr:to>
    <xdr:sp macro="" textlink="">
      <xdr:nvSpPr>
        <xdr:cNvPr id="447" name="円/楕円 446"/>
        <xdr:cNvSpPr/>
      </xdr:nvSpPr>
      <xdr:spPr>
        <a:xfrm>
          <a:off x="12954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20337</xdr:rowOff>
    </xdr:from>
    <xdr:ext cx="762000" cy="259045"/>
    <xdr:sp macro="" textlink="">
      <xdr:nvSpPr>
        <xdr:cNvPr id="448" name="テキスト ボックス 447"/>
        <xdr:cNvSpPr txBox="1"/>
      </xdr:nvSpPr>
      <xdr:spPr>
        <a:xfrm>
          <a:off x="12623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愛知県設楽町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31801</xdr:rowOff>
    </xdr:from>
    <xdr:to>
      <xdr:col>4</xdr:col>
      <xdr:colOff>1117600</xdr:colOff>
      <xdr:row>16</xdr:row>
      <xdr:rowOff>76418</xdr:rowOff>
    </xdr:to>
    <xdr:cxnSp macro="">
      <xdr:nvCxnSpPr>
        <xdr:cNvPr id="46" name="直線コネクタ 45"/>
        <xdr:cNvCxnSpPr/>
      </xdr:nvCxnSpPr>
      <xdr:spPr bwMode="auto">
        <a:xfrm flipV="1">
          <a:off x="5003800" y="2822626"/>
          <a:ext cx="647700" cy="44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92119</xdr:rowOff>
    </xdr:from>
    <xdr:ext cx="762000" cy="259045"/>
    <xdr:sp macro="" textlink="">
      <xdr:nvSpPr>
        <xdr:cNvPr id="47" name="人口1人当たり決算額の推移平均値テキスト130"/>
        <xdr:cNvSpPr txBox="1"/>
      </xdr:nvSpPr>
      <xdr:spPr>
        <a:xfrm>
          <a:off x="5740400" y="288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76418</xdr:rowOff>
    </xdr:from>
    <xdr:to>
      <xdr:col>4</xdr:col>
      <xdr:colOff>469900</xdr:colOff>
      <xdr:row>16</xdr:row>
      <xdr:rowOff>106096</xdr:rowOff>
    </xdr:to>
    <xdr:cxnSp macro="">
      <xdr:nvCxnSpPr>
        <xdr:cNvPr id="49" name="直線コネクタ 48"/>
        <xdr:cNvCxnSpPr/>
      </xdr:nvCxnSpPr>
      <xdr:spPr bwMode="auto">
        <a:xfrm flipV="1">
          <a:off x="4305300" y="2867243"/>
          <a:ext cx="698500" cy="29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106096</xdr:rowOff>
    </xdr:from>
    <xdr:to>
      <xdr:col>3</xdr:col>
      <xdr:colOff>904875</xdr:colOff>
      <xdr:row>16</xdr:row>
      <xdr:rowOff>166590</xdr:rowOff>
    </xdr:to>
    <xdr:cxnSp macro="">
      <xdr:nvCxnSpPr>
        <xdr:cNvPr id="52" name="直線コネクタ 51"/>
        <xdr:cNvCxnSpPr/>
      </xdr:nvCxnSpPr>
      <xdr:spPr bwMode="auto">
        <a:xfrm flipV="1">
          <a:off x="3606800" y="2896921"/>
          <a:ext cx="698500" cy="60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27025</xdr:rowOff>
    </xdr:from>
    <xdr:ext cx="762000" cy="259045"/>
    <xdr:sp macro="" textlink="">
      <xdr:nvSpPr>
        <xdr:cNvPr id="54" name="テキスト ボックス 53"/>
        <xdr:cNvSpPr txBox="1"/>
      </xdr:nvSpPr>
      <xdr:spPr>
        <a:xfrm>
          <a:off x="3924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144101</xdr:rowOff>
    </xdr:from>
    <xdr:to>
      <xdr:col>3</xdr:col>
      <xdr:colOff>206375</xdr:colOff>
      <xdr:row>16</xdr:row>
      <xdr:rowOff>166590</xdr:rowOff>
    </xdr:to>
    <xdr:cxnSp macro="">
      <xdr:nvCxnSpPr>
        <xdr:cNvPr id="55" name="直線コネクタ 54"/>
        <xdr:cNvCxnSpPr/>
      </xdr:nvCxnSpPr>
      <xdr:spPr bwMode="auto">
        <a:xfrm>
          <a:off x="2908300" y="2934926"/>
          <a:ext cx="698500" cy="22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70539</xdr:rowOff>
    </xdr:from>
    <xdr:ext cx="762000" cy="259045"/>
    <xdr:sp macro="" textlink="">
      <xdr:nvSpPr>
        <xdr:cNvPr id="57" name="テキスト ボックス 56"/>
        <xdr:cNvSpPr txBox="1"/>
      </xdr:nvSpPr>
      <xdr:spPr>
        <a:xfrm>
          <a:off x="32258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59246</xdr:rowOff>
    </xdr:from>
    <xdr:ext cx="762000" cy="259045"/>
    <xdr:sp macro="" textlink="">
      <xdr:nvSpPr>
        <xdr:cNvPr id="59" name="テキスト ボックス 58"/>
        <xdr:cNvSpPr txBox="1"/>
      </xdr:nvSpPr>
      <xdr:spPr>
        <a:xfrm>
          <a:off x="2527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152451</xdr:rowOff>
    </xdr:from>
    <xdr:to>
      <xdr:col>5</xdr:col>
      <xdr:colOff>34925</xdr:colOff>
      <xdr:row>16</xdr:row>
      <xdr:rowOff>82601</xdr:rowOff>
    </xdr:to>
    <xdr:sp macro="" textlink="">
      <xdr:nvSpPr>
        <xdr:cNvPr id="65" name="円/楕円 64"/>
        <xdr:cNvSpPr/>
      </xdr:nvSpPr>
      <xdr:spPr bwMode="auto">
        <a:xfrm>
          <a:off x="5600700" y="2771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168978</xdr:rowOff>
    </xdr:from>
    <xdr:ext cx="762000" cy="259045"/>
    <xdr:sp macro="" textlink="">
      <xdr:nvSpPr>
        <xdr:cNvPr id="66" name="人口1人当たり決算額の推移該当値テキスト130"/>
        <xdr:cNvSpPr txBox="1"/>
      </xdr:nvSpPr>
      <xdr:spPr>
        <a:xfrm>
          <a:off x="5740400" y="261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194,991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25618</xdr:rowOff>
    </xdr:from>
    <xdr:to>
      <xdr:col>4</xdr:col>
      <xdr:colOff>520700</xdr:colOff>
      <xdr:row>16</xdr:row>
      <xdr:rowOff>127218</xdr:rowOff>
    </xdr:to>
    <xdr:sp macro="" textlink="">
      <xdr:nvSpPr>
        <xdr:cNvPr id="67" name="円/楕円 66"/>
        <xdr:cNvSpPr/>
      </xdr:nvSpPr>
      <xdr:spPr bwMode="auto">
        <a:xfrm>
          <a:off x="4953000" y="2816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137395</xdr:rowOff>
    </xdr:from>
    <xdr:ext cx="736600" cy="259045"/>
    <xdr:sp macro="" textlink="">
      <xdr:nvSpPr>
        <xdr:cNvPr id="68" name="テキスト ボックス 67"/>
        <xdr:cNvSpPr txBox="1"/>
      </xdr:nvSpPr>
      <xdr:spPr>
        <a:xfrm>
          <a:off x="4622800" y="2585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187,184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55296</xdr:rowOff>
    </xdr:from>
    <xdr:to>
      <xdr:col>3</xdr:col>
      <xdr:colOff>955675</xdr:colOff>
      <xdr:row>16</xdr:row>
      <xdr:rowOff>156896</xdr:rowOff>
    </xdr:to>
    <xdr:sp macro="" textlink="">
      <xdr:nvSpPr>
        <xdr:cNvPr id="69" name="円/楕円 68"/>
        <xdr:cNvSpPr/>
      </xdr:nvSpPr>
      <xdr:spPr bwMode="auto">
        <a:xfrm>
          <a:off x="4254500" y="2846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167073</xdr:rowOff>
    </xdr:from>
    <xdr:ext cx="762000" cy="259045"/>
    <xdr:sp macro="" textlink="">
      <xdr:nvSpPr>
        <xdr:cNvPr id="70" name="テキスト ボックス 69"/>
        <xdr:cNvSpPr txBox="1"/>
      </xdr:nvSpPr>
      <xdr:spPr>
        <a:xfrm>
          <a:off x="3924300" y="261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181,991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115790</xdr:rowOff>
    </xdr:from>
    <xdr:to>
      <xdr:col>3</xdr:col>
      <xdr:colOff>257175</xdr:colOff>
      <xdr:row>17</xdr:row>
      <xdr:rowOff>45940</xdr:rowOff>
    </xdr:to>
    <xdr:sp macro="" textlink="">
      <xdr:nvSpPr>
        <xdr:cNvPr id="71" name="円/楕円 70"/>
        <xdr:cNvSpPr/>
      </xdr:nvSpPr>
      <xdr:spPr bwMode="auto">
        <a:xfrm>
          <a:off x="3556000" y="2906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56117</xdr:rowOff>
    </xdr:from>
    <xdr:ext cx="762000" cy="259045"/>
    <xdr:sp macro="" textlink="">
      <xdr:nvSpPr>
        <xdr:cNvPr id="72" name="テキスト ボックス 71"/>
        <xdr:cNvSpPr txBox="1"/>
      </xdr:nvSpPr>
      <xdr:spPr>
        <a:xfrm>
          <a:off x="3225800" y="267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171,406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93301</xdr:rowOff>
    </xdr:from>
    <xdr:to>
      <xdr:col>2</xdr:col>
      <xdr:colOff>692150</xdr:colOff>
      <xdr:row>17</xdr:row>
      <xdr:rowOff>23451</xdr:rowOff>
    </xdr:to>
    <xdr:sp macro="" textlink="">
      <xdr:nvSpPr>
        <xdr:cNvPr id="73" name="円/楕円 72"/>
        <xdr:cNvSpPr/>
      </xdr:nvSpPr>
      <xdr:spPr bwMode="auto">
        <a:xfrm>
          <a:off x="2857500" y="2884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33628</xdr:rowOff>
    </xdr:from>
    <xdr:ext cx="762000" cy="259045"/>
    <xdr:sp macro="" textlink="">
      <xdr:nvSpPr>
        <xdr:cNvPr id="74" name="テキスト ボックス 73"/>
        <xdr:cNvSpPr txBox="1"/>
      </xdr:nvSpPr>
      <xdr:spPr>
        <a:xfrm>
          <a:off x="2527300" y="265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175,341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39773</xdr:rowOff>
    </xdr:from>
    <xdr:to>
      <xdr:col>4</xdr:col>
      <xdr:colOff>1117600</xdr:colOff>
      <xdr:row>35</xdr:row>
      <xdr:rowOff>195199</xdr:rowOff>
    </xdr:to>
    <xdr:cxnSp macro="">
      <xdr:nvCxnSpPr>
        <xdr:cNvPr id="109" name="直線コネクタ 108"/>
        <xdr:cNvCxnSpPr/>
      </xdr:nvCxnSpPr>
      <xdr:spPr bwMode="auto">
        <a:xfrm>
          <a:off x="5003800" y="6650123"/>
          <a:ext cx="647700" cy="155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194951</xdr:rowOff>
    </xdr:from>
    <xdr:ext cx="762000" cy="259045"/>
    <xdr:sp macro="" textlink="">
      <xdr:nvSpPr>
        <xdr:cNvPr id="110" name="人口1人当たり決算額の推移平均値テキスト445"/>
        <xdr:cNvSpPr txBox="1"/>
      </xdr:nvSpPr>
      <xdr:spPr>
        <a:xfrm>
          <a:off x="5740400" y="680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39773</xdr:rowOff>
    </xdr:from>
    <xdr:to>
      <xdr:col>4</xdr:col>
      <xdr:colOff>469900</xdr:colOff>
      <xdr:row>35</xdr:row>
      <xdr:rowOff>183224</xdr:rowOff>
    </xdr:to>
    <xdr:cxnSp macro="">
      <xdr:nvCxnSpPr>
        <xdr:cNvPr id="112" name="直線コネクタ 111"/>
        <xdr:cNvCxnSpPr/>
      </xdr:nvCxnSpPr>
      <xdr:spPr bwMode="auto">
        <a:xfrm flipV="1">
          <a:off x="4305300" y="6650123"/>
          <a:ext cx="698500" cy="143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329302</xdr:rowOff>
    </xdr:from>
    <xdr:ext cx="736600" cy="259045"/>
    <xdr:sp macro="" textlink="">
      <xdr:nvSpPr>
        <xdr:cNvPr id="114" name="テキスト ボックス 113"/>
        <xdr:cNvSpPr txBox="1"/>
      </xdr:nvSpPr>
      <xdr:spPr>
        <a:xfrm>
          <a:off x="4622800" y="693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149534</xdr:rowOff>
    </xdr:from>
    <xdr:to>
      <xdr:col>3</xdr:col>
      <xdr:colOff>904875</xdr:colOff>
      <xdr:row>35</xdr:row>
      <xdr:rowOff>183224</xdr:rowOff>
    </xdr:to>
    <xdr:cxnSp macro="">
      <xdr:nvCxnSpPr>
        <xdr:cNvPr id="115" name="直線コネクタ 114"/>
        <xdr:cNvCxnSpPr/>
      </xdr:nvCxnSpPr>
      <xdr:spPr bwMode="auto">
        <a:xfrm>
          <a:off x="3606800" y="6759884"/>
          <a:ext cx="698500" cy="33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311004</xdr:rowOff>
    </xdr:from>
    <xdr:ext cx="762000" cy="259045"/>
    <xdr:sp macro="" textlink="">
      <xdr:nvSpPr>
        <xdr:cNvPr id="117" name="テキスト ボックス 116"/>
        <xdr:cNvSpPr txBox="1"/>
      </xdr:nvSpPr>
      <xdr:spPr>
        <a:xfrm>
          <a:off x="3924300" y="69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57506</xdr:rowOff>
    </xdr:from>
    <xdr:to>
      <xdr:col>3</xdr:col>
      <xdr:colOff>206375</xdr:colOff>
      <xdr:row>35</xdr:row>
      <xdr:rowOff>149534</xdr:rowOff>
    </xdr:to>
    <xdr:cxnSp macro="">
      <xdr:nvCxnSpPr>
        <xdr:cNvPr id="118" name="直線コネクタ 117"/>
        <xdr:cNvCxnSpPr/>
      </xdr:nvCxnSpPr>
      <xdr:spPr bwMode="auto">
        <a:xfrm>
          <a:off x="2908300" y="6667856"/>
          <a:ext cx="698500" cy="92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279272</xdr:rowOff>
    </xdr:from>
    <xdr:ext cx="762000" cy="259045"/>
    <xdr:sp macro="" textlink="">
      <xdr:nvSpPr>
        <xdr:cNvPr id="120" name="テキスト ボックス 119"/>
        <xdr:cNvSpPr txBox="1"/>
      </xdr:nvSpPr>
      <xdr:spPr>
        <a:xfrm>
          <a:off x="32258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144399</xdr:rowOff>
    </xdr:from>
    <xdr:to>
      <xdr:col>5</xdr:col>
      <xdr:colOff>34925</xdr:colOff>
      <xdr:row>35</xdr:row>
      <xdr:rowOff>245999</xdr:rowOff>
    </xdr:to>
    <xdr:sp macro="" textlink="">
      <xdr:nvSpPr>
        <xdr:cNvPr id="128" name="円/楕円 127"/>
        <xdr:cNvSpPr/>
      </xdr:nvSpPr>
      <xdr:spPr bwMode="auto">
        <a:xfrm>
          <a:off x="5600700" y="6754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332376</xdr:rowOff>
    </xdr:from>
    <xdr:ext cx="762000" cy="259045"/>
    <xdr:sp macro="" textlink="">
      <xdr:nvSpPr>
        <xdr:cNvPr id="129" name="人口1人当たり決算額の推移該当値テキスト445"/>
        <xdr:cNvSpPr txBox="1"/>
      </xdr:nvSpPr>
      <xdr:spPr>
        <a:xfrm>
          <a:off x="5740400" y="6599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43,985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331873</xdr:rowOff>
    </xdr:from>
    <xdr:to>
      <xdr:col>4</xdr:col>
      <xdr:colOff>520700</xdr:colOff>
      <xdr:row>35</xdr:row>
      <xdr:rowOff>90573</xdr:rowOff>
    </xdr:to>
    <xdr:sp macro="" textlink="">
      <xdr:nvSpPr>
        <xdr:cNvPr id="130" name="円/楕円 129"/>
        <xdr:cNvSpPr/>
      </xdr:nvSpPr>
      <xdr:spPr bwMode="auto">
        <a:xfrm>
          <a:off x="4953000" y="6599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100750</xdr:rowOff>
    </xdr:from>
    <xdr:ext cx="736600" cy="259045"/>
    <xdr:sp macro="" textlink="">
      <xdr:nvSpPr>
        <xdr:cNvPr id="131" name="テキスト ボックス 130"/>
        <xdr:cNvSpPr txBox="1"/>
      </xdr:nvSpPr>
      <xdr:spPr>
        <a:xfrm>
          <a:off x="4622800" y="636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58,263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132424</xdr:rowOff>
    </xdr:from>
    <xdr:to>
      <xdr:col>3</xdr:col>
      <xdr:colOff>955675</xdr:colOff>
      <xdr:row>35</xdr:row>
      <xdr:rowOff>234024</xdr:rowOff>
    </xdr:to>
    <xdr:sp macro="" textlink="">
      <xdr:nvSpPr>
        <xdr:cNvPr id="132" name="円/楕円 131"/>
        <xdr:cNvSpPr/>
      </xdr:nvSpPr>
      <xdr:spPr bwMode="auto">
        <a:xfrm>
          <a:off x="4254500" y="6742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244201</xdr:rowOff>
    </xdr:from>
    <xdr:ext cx="762000" cy="259045"/>
    <xdr:sp macro="" textlink="">
      <xdr:nvSpPr>
        <xdr:cNvPr id="133" name="テキスト ボックス 132"/>
        <xdr:cNvSpPr txBox="1"/>
      </xdr:nvSpPr>
      <xdr:spPr>
        <a:xfrm>
          <a:off x="3924300" y="651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45,085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98734</xdr:rowOff>
    </xdr:from>
    <xdr:to>
      <xdr:col>3</xdr:col>
      <xdr:colOff>257175</xdr:colOff>
      <xdr:row>35</xdr:row>
      <xdr:rowOff>200334</xdr:rowOff>
    </xdr:to>
    <xdr:sp macro="" textlink="">
      <xdr:nvSpPr>
        <xdr:cNvPr id="134" name="円/楕円 133"/>
        <xdr:cNvSpPr/>
      </xdr:nvSpPr>
      <xdr:spPr bwMode="auto">
        <a:xfrm>
          <a:off x="3556000" y="6709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210511</xdr:rowOff>
    </xdr:from>
    <xdr:ext cx="762000" cy="259045"/>
    <xdr:sp macro="" textlink="">
      <xdr:nvSpPr>
        <xdr:cNvPr id="135" name="テキスト ボックス 134"/>
        <xdr:cNvSpPr txBox="1"/>
      </xdr:nvSpPr>
      <xdr:spPr>
        <a:xfrm>
          <a:off x="3225800" y="647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48,180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6706</xdr:rowOff>
    </xdr:from>
    <xdr:to>
      <xdr:col>2</xdr:col>
      <xdr:colOff>692150</xdr:colOff>
      <xdr:row>35</xdr:row>
      <xdr:rowOff>108306</xdr:rowOff>
    </xdr:to>
    <xdr:sp macro="" textlink="">
      <xdr:nvSpPr>
        <xdr:cNvPr id="136" name="円/楕円 135"/>
        <xdr:cNvSpPr/>
      </xdr:nvSpPr>
      <xdr:spPr bwMode="auto">
        <a:xfrm>
          <a:off x="2857500" y="6617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118483</xdr:rowOff>
    </xdr:from>
    <xdr:ext cx="762000" cy="259045"/>
    <xdr:sp macro="" textlink="">
      <xdr:nvSpPr>
        <xdr:cNvPr id="137" name="テキスト ボックス 136"/>
        <xdr:cNvSpPr txBox="1"/>
      </xdr:nvSpPr>
      <xdr:spPr>
        <a:xfrm>
          <a:off x="2527300" y="638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愛知県設楽町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5,104
5,063
273.94
5,571,966
5,511,385
36,261
3,316,748
5,154,490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143822</xdr:rowOff>
    </xdr:from>
    <xdr:to>
      <xdr:col>6</xdr:col>
      <xdr:colOff>511175</xdr:colOff>
      <xdr:row>33</xdr:row>
      <xdr:rowOff>158308</xdr:rowOff>
    </xdr:to>
    <xdr:cxnSp macro="">
      <xdr:nvCxnSpPr>
        <xdr:cNvPr id="61" name="直線コネクタ 60"/>
        <xdr:cNvCxnSpPr/>
      </xdr:nvCxnSpPr>
      <xdr:spPr>
        <a:xfrm flipV="1">
          <a:off x="3797300" y="5801672"/>
          <a:ext cx="838200" cy="1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158308</xdr:rowOff>
    </xdr:from>
    <xdr:to>
      <xdr:col>5</xdr:col>
      <xdr:colOff>358775</xdr:colOff>
      <xdr:row>33</xdr:row>
      <xdr:rowOff>169273</xdr:rowOff>
    </xdr:to>
    <xdr:cxnSp macro="">
      <xdr:nvCxnSpPr>
        <xdr:cNvPr id="64" name="直線コネクタ 63"/>
        <xdr:cNvCxnSpPr/>
      </xdr:nvCxnSpPr>
      <xdr:spPr>
        <a:xfrm flipV="1">
          <a:off x="2908300" y="5816158"/>
          <a:ext cx="889000" cy="1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169273</xdr:rowOff>
    </xdr:from>
    <xdr:to>
      <xdr:col>4</xdr:col>
      <xdr:colOff>155575</xdr:colOff>
      <xdr:row>34</xdr:row>
      <xdr:rowOff>83571</xdr:rowOff>
    </xdr:to>
    <xdr:cxnSp macro="">
      <xdr:nvCxnSpPr>
        <xdr:cNvPr id="67" name="直線コネクタ 66"/>
        <xdr:cNvCxnSpPr/>
      </xdr:nvCxnSpPr>
      <xdr:spPr>
        <a:xfrm flipV="1">
          <a:off x="2019300" y="5827123"/>
          <a:ext cx="889000" cy="8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100223</xdr:rowOff>
    </xdr:from>
    <xdr:ext cx="599010" cy="259045"/>
    <xdr:sp macro="" textlink="">
      <xdr:nvSpPr>
        <xdr:cNvPr id="69" name="テキスト ボックス 68"/>
        <xdr:cNvSpPr txBox="1"/>
      </xdr:nvSpPr>
      <xdr:spPr>
        <a:xfrm>
          <a:off x="2608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55072</xdr:rowOff>
    </xdr:from>
    <xdr:to>
      <xdr:col>2</xdr:col>
      <xdr:colOff>638175</xdr:colOff>
      <xdr:row>34</xdr:row>
      <xdr:rowOff>83571</xdr:rowOff>
    </xdr:to>
    <xdr:cxnSp macro="">
      <xdr:nvCxnSpPr>
        <xdr:cNvPr id="70" name="直線コネクタ 69"/>
        <xdr:cNvCxnSpPr/>
      </xdr:nvCxnSpPr>
      <xdr:spPr>
        <a:xfrm>
          <a:off x="1130300" y="5884372"/>
          <a:ext cx="8890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140151</xdr:rowOff>
    </xdr:from>
    <xdr:ext cx="599010" cy="259045"/>
    <xdr:sp macro="" textlink="">
      <xdr:nvSpPr>
        <xdr:cNvPr id="72" name="テキスト ボックス 71"/>
        <xdr:cNvSpPr txBox="1"/>
      </xdr:nvSpPr>
      <xdr:spPr>
        <a:xfrm>
          <a:off x="1719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132600</xdr:rowOff>
    </xdr:from>
    <xdr:ext cx="599010" cy="259045"/>
    <xdr:sp macro="" textlink="">
      <xdr:nvSpPr>
        <xdr:cNvPr id="74" name="テキスト ボックス 73"/>
        <xdr:cNvSpPr txBox="1"/>
      </xdr:nvSpPr>
      <xdr:spPr>
        <a:xfrm>
          <a:off x="830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93022</xdr:rowOff>
    </xdr:from>
    <xdr:to>
      <xdr:col>6</xdr:col>
      <xdr:colOff>561975</xdr:colOff>
      <xdr:row>34</xdr:row>
      <xdr:rowOff>23172</xdr:rowOff>
    </xdr:to>
    <xdr:sp macro="" textlink="">
      <xdr:nvSpPr>
        <xdr:cNvPr id="80" name="円/楕円 79"/>
        <xdr:cNvSpPr/>
      </xdr:nvSpPr>
      <xdr:spPr>
        <a:xfrm>
          <a:off x="4584700" y="575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115899</xdr:rowOff>
    </xdr:from>
    <xdr:ext cx="599010" cy="259045"/>
    <xdr:sp macro="" textlink="">
      <xdr:nvSpPr>
        <xdr:cNvPr id="81" name="人件費該当値テキスト"/>
        <xdr:cNvSpPr txBox="1"/>
      </xdr:nvSpPr>
      <xdr:spPr>
        <a:xfrm>
          <a:off x="4686300" y="560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171,959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107508</xdr:rowOff>
    </xdr:from>
    <xdr:to>
      <xdr:col>5</xdr:col>
      <xdr:colOff>409575</xdr:colOff>
      <xdr:row>34</xdr:row>
      <xdr:rowOff>37658</xdr:rowOff>
    </xdr:to>
    <xdr:sp macro="" textlink="">
      <xdr:nvSpPr>
        <xdr:cNvPr id="82" name="円/楕円 81"/>
        <xdr:cNvSpPr/>
      </xdr:nvSpPr>
      <xdr:spPr>
        <a:xfrm>
          <a:off x="3746500" y="576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54185</xdr:rowOff>
    </xdr:from>
    <xdr:ext cx="599010" cy="259045"/>
    <xdr:sp macro="" textlink="">
      <xdr:nvSpPr>
        <xdr:cNvPr id="83" name="テキスト ボックス 82"/>
        <xdr:cNvSpPr txBox="1"/>
      </xdr:nvSpPr>
      <xdr:spPr>
        <a:xfrm>
          <a:off x="3497794" y="55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170,058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118473</xdr:rowOff>
    </xdr:from>
    <xdr:to>
      <xdr:col>4</xdr:col>
      <xdr:colOff>206375</xdr:colOff>
      <xdr:row>34</xdr:row>
      <xdr:rowOff>48623</xdr:rowOff>
    </xdr:to>
    <xdr:sp macro="" textlink="">
      <xdr:nvSpPr>
        <xdr:cNvPr id="84" name="円/楕円 83"/>
        <xdr:cNvSpPr/>
      </xdr:nvSpPr>
      <xdr:spPr>
        <a:xfrm>
          <a:off x="2857500" y="57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65150</xdr:rowOff>
    </xdr:from>
    <xdr:ext cx="599010" cy="259045"/>
    <xdr:sp macro="" textlink="">
      <xdr:nvSpPr>
        <xdr:cNvPr id="85" name="テキスト ボックス 84"/>
        <xdr:cNvSpPr txBox="1"/>
      </xdr:nvSpPr>
      <xdr:spPr>
        <a:xfrm>
          <a:off x="2608794" y="555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168,619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32771</xdr:rowOff>
    </xdr:from>
    <xdr:to>
      <xdr:col>3</xdr:col>
      <xdr:colOff>3175</xdr:colOff>
      <xdr:row>34</xdr:row>
      <xdr:rowOff>134371</xdr:rowOff>
    </xdr:to>
    <xdr:sp macro="" textlink="">
      <xdr:nvSpPr>
        <xdr:cNvPr id="86" name="円/楕円 85"/>
        <xdr:cNvSpPr/>
      </xdr:nvSpPr>
      <xdr:spPr>
        <a:xfrm>
          <a:off x="1968500" y="586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150898</xdr:rowOff>
    </xdr:from>
    <xdr:ext cx="599010" cy="259045"/>
    <xdr:sp macro="" textlink="">
      <xdr:nvSpPr>
        <xdr:cNvPr id="87" name="テキスト ボックス 86"/>
        <xdr:cNvSpPr txBox="1"/>
      </xdr:nvSpPr>
      <xdr:spPr>
        <a:xfrm>
          <a:off x="1719794" y="563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157,366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4272</xdr:rowOff>
    </xdr:from>
    <xdr:to>
      <xdr:col>1</xdr:col>
      <xdr:colOff>485775</xdr:colOff>
      <xdr:row>34</xdr:row>
      <xdr:rowOff>105872</xdr:rowOff>
    </xdr:to>
    <xdr:sp macro="" textlink="">
      <xdr:nvSpPr>
        <xdr:cNvPr id="88" name="円/楕円 87"/>
        <xdr:cNvSpPr/>
      </xdr:nvSpPr>
      <xdr:spPr>
        <a:xfrm>
          <a:off x="1079500" y="58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122399</xdr:rowOff>
    </xdr:from>
    <xdr:ext cx="599010" cy="259045"/>
    <xdr:sp macro="" textlink="">
      <xdr:nvSpPr>
        <xdr:cNvPr id="89" name="テキスト ボックス 88"/>
        <xdr:cNvSpPr txBox="1"/>
      </xdr:nvSpPr>
      <xdr:spPr>
        <a:xfrm>
          <a:off x="830794" y="560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70373</xdr:rowOff>
    </xdr:from>
    <xdr:to>
      <xdr:col>6</xdr:col>
      <xdr:colOff>511175</xdr:colOff>
      <xdr:row>52</xdr:row>
      <xdr:rowOff>142535</xdr:rowOff>
    </xdr:to>
    <xdr:cxnSp macro="">
      <xdr:nvCxnSpPr>
        <xdr:cNvPr id="119" name="直線コネクタ 118"/>
        <xdr:cNvCxnSpPr/>
      </xdr:nvCxnSpPr>
      <xdr:spPr>
        <a:xfrm>
          <a:off x="3797300" y="8642873"/>
          <a:ext cx="838200" cy="4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70373</xdr:rowOff>
    </xdr:from>
    <xdr:to>
      <xdr:col>5</xdr:col>
      <xdr:colOff>358775</xdr:colOff>
      <xdr:row>51</xdr:row>
      <xdr:rowOff>152798</xdr:rowOff>
    </xdr:to>
    <xdr:cxnSp macro="">
      <xdr:nvCxnSpPr>
        <xdr:cNvPr id="122" name="直線コネクタ 121"/>
        <xdr:cNvCxnSpPr/>
      </xdr:nvCxnSpPr>
      <xdr:spPr>
        <a:xfrm flipV="1">
          <a:off x="2908300" y="8642873"/>
          <a:ext cx="889000" cy="25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152798</xdr:rowOff>
    </xdr:from>
    <xdr:to>
      <xdr:col>4</xdr:col>
      <xdr:colOff>155575</xdr:colOff>
      <xdr:row>53</xdr:row>
      <xdr:rowOff>34110</xdr:rowOff>
    </xdr:to>
    <xdr:cxnSp macro="">
      <xdr:nvCxnSpPr>
        <xdr:cNvPr id="125" name="直線コネクタ 124"/>
        <xdr:cNvCxnSpPr/>
      </xdr:nvCxnSpPr>
      <xdr:spPr>
        <a:xfrm flipV="1">
          <a:off x="2019300" y="8896748"/>
          <a:ext cx="889000" cy="2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53177</xdr:rowOff>
    </xdr:from>
    <xdr:ext cx="599010" cy="259045"/>
    <xdr:sp macro="" textlink="">
      <xdr:nvSpPr>
        <xdr:cNvPr id="127" name="テキスト ボックス 126"/>
        <xdr:cNvSpPr txBox="1"/>
      </xdr:nvSpPr>
      <xdr:spPr>
        <a:xfrm>
          <a:off x="2608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34110</xdr:rowOff>
    </xdr:from>
    <xdr:to>
      <xdr:col>2</xdr:col>
      <xdr:colOff>638175</xdr:colOff>
      <xdr:row>53</xdr:row>
      <xdr:rowOff>68293</xdr:rowOff>
    </xdr:to>
    <xdr:cxnSp macro="">
      <xdr:nvCxnSpPr>
        <xdr:cNvPr id="128" name="直線コネクタ 127"/>
        <xdr:cNvCxnSpPr/>
      </xdr:nvCxnSpPr>
      <xdr:spPr>
        <a:xfrm flipV="1">
          <a:off x="1130300" y="9120960"/>
          <a:ext cx="889000" cy="3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111866</xdr:rowOff>
    </xdr:from>
    <xdr:ext cx="599010" cy="259045"/>
    <xdr:sp macro="" textlink="">
      <xdr:nvSpPr>
        <xdr:cNvPr id="130" name="テキスト ボックス 129"/>
        <xdr:cNvSpPr txBox="1"/>
      </xdr:nvSpPr>
      <xdr:spPr>
        <a:xfrm>
          <a:off x="1719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4325</xdr:rowOff>
    </xdr:from>
    <xdr:ext cx="599010" cy="259045"/>
    <xdr:sp macro="" textlink="">
      <xdr:nvSpPr>
        <xdr:cNvPr id="132" name="テキスト ボックス 131"/>
        <xdr:cNvSpPr txBox="1"/>
      </xdr:nvSpPr>
      <xdr:spPr>
        <a:xfrm>
          <a:off x="830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91735</xdr:rowOff>
    </xdr:from>
    <xdr:to>
      <xdr:col>6</xdr:col>
      <xdr:colOff>561975</xdr:colOff>
      <xdr:row>53</xdr:row>
      <xdr:rowOff>21885</xdr:rowOff>
    </xdr:to>
    <xdr:sp macro="" textlink="">
      <xdr:nvSpPr>
        <xdr:cNvPr id="138" name="円/楕円 137"/>
        <xdr:cNvSpPr/>
      </xdr:nvSpPr>
      <xdr:spPr>
        <a:xfrm>
          <a:off x="4584700" y="900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114612</xdr:rowOff>
    </xdr:from>
    <xdr:ext cx="599010" cy="259045"/>
    <xdr:sp macro="" textlink="">
      <xdr:nvSpPr>
        <xdr:cNvPr id="139" name="物件費該当値テキスト"/>
        <xdr:cNvSpPr txBox="1"/>
      </xdr:nvSpPr>
      <xdr:spPr>
        <a:xfrm>
          <a:off x="4686300" y="885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194,628</a:t>
          </a:r>
          <a:endParaRPr kumimoji="1" lang="ja-JP" altLang="en-US" sz="1000" b="1">
            <a:solidFill>
              <a:srgbClr val="FF0000"/>
            </a:solidFill>
            <a:latin typeface="ＭＳ Ｐゴシック"/>
          </a:endParaRPr>
        </a:p>
      </xdr:txBody>
    </xdr:sp>
    <xdr:clientData/>
  </xdr:oneCellAnchor>
  <xdr:twoCellAnchor>
    <xdr:from>
      <xdr:col>5</xdr:col>
      <xdr:colOff>307975</xdr:colOff>
      <xdr:row>50</xdr:row>
      <xdr:rowOff>19573</xdr:rowOff>
    </xdr:from>
    <xdr:to>
      <xdr:col>5</xdr:col>
      <xdr:colOff>409575</xdr:colOff>
      <xdr:row>50</xdr:row>
      <xdr:rowOff>121173</xdr:rowOff>
    </xdr:to>
    <xdr:sp macro="" textlink="">
      <xdr:nvSpPr>
        <xdr:cNvPr id="140" name="円/楕円 139"/>
        <xdr:cNvSpPr/>
      </xdr:nvSpPr>
      <xdr:spPr>
        <a:xfrm>
          <a:off x="3746500" y="85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48</xdr:row>
      <xdr:rowOff>137700</xdr:rowOff>
    </xdr:from>
    <xdr:ext cx="599010" cy="259045"/>
    <xdr:sp macro="" textlink="">
      <xdr:nvSpPr>
        <xdr:cNvPr id="141" name="テキスト ボックス 140"/>
        <xdr:cNvSpPr txBox="1"/>
      </xdr:nvSpPr>
      <xdr:spPr>
        <a:xfrm>
          <a:off x="3497794" y="836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249,098</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101998</xdr:rowOff>
    </xdr:from>
    <xdr:to>
      <xdr:col>4</xdr:col>
      <xdr:colOff>206375</xdr:colOff>
      <xdr:row>52</xdr:row>
      <xdr:rowOff>32148</xdr:rowOff>
    </xdr:to>
    <xdr:sp macro="" textlink="">
      <xdr:nvSpPr>
        <xdr:cNvPr id="142" name="円/楕円 141"/>
        <xdr:cNvSpPr/>
      </xdr:nvSpPr>
      <xdr:spPr>
        <a:xfrm>
          <a:off x="2857500" y="88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50</xdr:row>
      <xdr:rowOff>48675</xdr:rowOff>
    </xdr:from>
    <xdr:ext cx="599010" cy="259045"/>
    <xdr:sp macro="" textlink="">
      <xdr:nvSpPr>
        <xdr:cNvPr id="143" name="テキスト ボックス 142"/>
        <xdr:cNvSpPr txBox="1"/>
      </xdr:nvSpPr>
      <xdr:spPr>
        <a:xfrm>
          <a:off x="2608794" y="862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215,781</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154760</xdr:rowOff>
    </xdr:from>
    <xdr:to>
      <xdr:col>3</xdr:col>
      <xdr:colOff>3175</xdr:colOff>
      <xdr:row>53</xdr:row>
      <xdr:rowOff>84910</xdr:rowOff>
    </xdr:to>
    <xdr:sp macro="" textlink="">
      <xdr:nvSpPr>
        <xdr:cNvPr id="144" name="円/楕円 143"/>
        <xdr:cNvSpPr/>
      </xdr:nvSpPr>
      <xdr:spPr>
        <a:xfrm>
          <a:off x="1968500" y="907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51</xdr:row>
      <xdr:rowOff>101437</xdr:rowOff>
    </xdr:from>
    <xdr:ext cx="599010" cy="259045"/>
    <xdr:sp macro="" textlink="">
      <xdr:nvSpPr>
        <xdr:cNvPr id="145" name="テキスト ボックス 144"/>
        <xdr:cNvSpPr txBox="1"/>
      </xdr:nvSpPr>
      <xdr:spPr>
        <a:xfrm>
          <a:off x="1719794" y="8845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186,357</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17493</xdr:rowOff>
    </xdr:from>
    <xdr:to>
      <xdr:col>1</xdr:col>
      <xdr:colOff>485775</xdr:colOff>
      <xdr:row>53</xdr:row>
      <xdr:rowOff>119093</xdr:rowOff>
    </xdr:to>
    <xdr:sp macro="" textlink="">
      <xdr:nvSpPr>
        <xdr:cNvPr id="146" name="円/楕円 145"/>
        <xdr:cNvSpPr/>
      </xdr:nvSpPr>
      <xdr:spPr>
        <a:xfrm>
          <a:off x="1079500" y="910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135620</xdr:rowOff>
    </xdr:from>
    <xdr:ext cx="599010" cy="259045"/>
    <xdr:sp macro="" textlink="">
      <xdr:nvSpPr>
        <xdr:cNvPr id="147" name="テキスト ボックス 146"/>
        <xdr:cNvSpPr txBox="1"/>
      </xdr:nvSpPr>
      <xdr:spPr>
        <a:xfrm>
          <a:off x="830794" y="8879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7112</xdr:rowOff>
    </xdr:from>
    <xdr:to>
      <xdr:col>6</xdr:col>
      <xdr:colOff>511175</xdr:colOff>
      <xdr:row>74</xdr:row>
      <xdr:rowOff>71783</xdr:rowOff>
    </xdr:to>
    <xdr:cxnSp macro="">
      <xdr:nvCxnSpPr>
        <xdr:cNvPr id="174" name="直線コネクタ 173"/>
        <xdr:cNvCxnSpPr/>
      </xdr:nvCxnSpPr>
      <xdr:spPr>
        <a:xfrm>
          <a:off x="3797300" y="12694412"/>
          <a:ext cx="838200" cy="6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69659</xdr:rowOff>
    </xdr:from>
    <xdr:ext cx="534377" cy="259045"/>
    <xdr:sp macro="" textlink="">
      <xdr:nvSpPr>
        <xdr:cNvPr id="175" name="維持補修費平均値テキスト"/>
        <xdr:cNvSpPr txBox="1"/>
      </xdr:nvSpPr>
      <xdr:spPr>
        <a:xfrm>
          <a:off x="4686300" y="13099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7112</xdr:rowOff>
    </xdr:from>
    <xdr:to>
      <xdr:col>5</xdr:col>
      <xdr:colOff>358775</xdr:colOff>
      <xdr:row>75</xdr:row>
      <xdr:rowOff>27892</xdr:rowOff>
    </xdr:to>
    <xdr:cxnSp macro="">
      <xdr:nvCxnSpPr>
        <xdr:cNvPr id="177" name="直線コネクタ 176"/>
        <xdr:cNvCxnSpPr/>
      </xdr:nvCxnSpPr>
      <xdr:spPr>
        <a:xfrm flipV="1">
          <a:off x="2908300" y="12694412"/>
          <a:ext cx="889000" cy="19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22407</xdr:rowOff>
    </xdr:from>
    <xdr:ext cx="534377" cy="259045"/>
    <xdr:sp macro="" textlink="">
      <xdr:nvSpPr>
        <xdr:cNvPr id="179" name="テキスト ボックス 178"/>
        <xdr:cNvSpPr txBox="1"/>
      </xdr:nvSpPr>
      <xdr:spPr>
        <a:xfrm>
          <a:off x="3530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144707</xdr:rowOff>
    </xdr:from>
    <xdr:to>
      <xdr:col>4</xdr:col>
      <xdr:colOff>155575</xdr:colOff>
      <xdr:row>75</xdr:row>
      <xdr:rowOff>27892</xdr:rowOff>
    </xdr:to>
    <xdr:cxnSp macro="">
      <xdr:nvCxnSpPr>
        <xdr:cNvPr id="180" name="直線コネクタ 179"/>
        <xdr:cNvCxnSpPr/>
      </xdr:nvCxnSpPr>
      <xdr:spPr>
        <a:xfrm>
          <a:off x="2019300" y="12832007"/>
          <a:ext cx="889000" cy="5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152526</xdr:rowOff>
    </xdr:from>
    <xdr:ext cx="534377" cy="259045"/>
    <xdr:sp macro="" textlink="">
      <xdr:nvSpPr>
        <xdr:cNvPr id="182" name="テキスト ボックス 181"/>
        <xdr:cNvSpPr txBox="1"/>
      </xdr:nvSpPr>
      <xdr:spPr>
        <a:xfrm>
          <a:off x="2641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144707</xdr:rowOff>
    </xdr:from>
    <xdr:to>
      <xdr:col>2</xdr:col>
      <xdr:colOff>638175</xdr:colOff>
      <xdr:row>75</xdr:row>
      <xdr:rowOff>162331</xdr:rowOff>
    </xdr:to>
    <xdr:cxnSp macro="">
      <xdr:nvCxnSpPr>
        <xdr:cNvPr id="183" name="直線コネクタ 182"/>
        <xdr:cNvCxnSpPr/>
      </xdr:nvCxnSpPr>
      <xdr:spPr>
        <a:xfrm flipV="1">
          <a:off x="1130300" y="12832007"/>
          <a:ext cx="889000" cy="18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28991</xdr:rowOff>
    </xdr:from>
    <xdr:ext cx="534377" cy="259045"/>
    <xdr:sp macro="" textlink="">
      <xdr:nvSpPr>
        <xdr:cNvPr id="185" name="テキスト ボックス 184"/>
        <xdr:cNvSpPr txBox="1"/>
      </xdr:nvSpPr>
      <xdr:spPr>
        <a:xfrm>
          <a:off x="1752111" y="1323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43164</xdr:rowOff>
    </xdr:from>
    <xdr:ext cx="534377" cy="259045"/>
    <xdr:sp macro="" textlink="">
      <xdr:nvSpPr>
        <xdr:cNvPr id="187" name="テキスト ボックス 186"/>
        <xdr:cNvSpPr txBox="1"/>
      </xdr:nvSpPr>
      <xdr:spPr>
        <a:xfrm>
          <a:off x="863111" y="132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20983</xdr:rowOff>
    </xdr:from>
    <xdr:to>
      <xdr:col>6</xdr:col>
      <xdr:colOff>561975</xdr:colOff>
      <xdr:row>74</xdr:row>
      <xdr:rowOff>122583</xdr:rowOff>
    </xdr:to>
    <xdr:sp macro="" textlink="">
      <xdr:nvSpPr>
        <xdr:cNvPr id="193" name="円/楕円 192"/>
        <xdr:cNvSpPr/>
      </xdr:nvSpPr>
      <xdr:spPr>
        <a:xfrm>
          <a:off x="4584700" y="1270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43860</xdr:rowOff>
    </xdr:from>
    <xdr:ext cx="534377" cy="259045"/>
    <xdr:sp macro="" textlink="">
      <xdr:nvSpPr>
        <xdr:cNvPr id="194" name="維持補修費該当値テキスト"/>
        <xdr:cNvSpPr txBox="1"/>
      </xdr:nvSpPr>
      <xdr:spPr>
        <a:xfrm>
          <a:off x="4686300" y="1255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32,971</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127762</xdr:rowOff>
    </xdr:from>
    <xdr:to>
      <xdr:col>5</xdr:col>
      <xdr:colOff>409575</xdr:colOff>
      <xdr:row>74</xdr:row>
      <xdr:rowOff>57912</xdr:rowOff>
    </xdr:to>
    <xdr:sp macro="" textlink="">
      <xdr:nvSpPr>
        <xdr:cNvPr id="195" name="円/楕円 194"/>
        <xdr:cNvSpPr/>
      </xdr:nvSpPr>
      <xdr:spPr>
        <a:xfrm>
          <a:off x="3746500" y="1264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74439</xdr:rowOff>
    </xdr:from>
    <xdr:ext cx="534377" cy="259045"/>
    <xdr:sp macro="" textlink="">
      <xdr:nvSpPr>
        <xdr:cNvPr id="196" name="テキスト ボックス 195"/>
        <xdr:cNvSpPr txBox="1"/>
      </xdr:nvSpPr>
      <xdr:spPr>
        <a:xfrm>
          <a:off x="3530111" y="124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35,800</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148542</xdr:rowOff>
    </xdr:from>
    <xdr:to>
      <xdr:col>4</xdr:col>
      <xdr:colOff>206375</xdr:colOff>
      <xdr:row>75</xdr:row>
      <xdr:rowOff>78692</xdr:rowOff>
    </xdr:to>
    <xdr:sp macro="" textlink="">
      <xdr:nvSpPr>
        <xdr:cNvPr id="197" name="円/楕円 196"/>
        <xdr:cNvSpPr/>
      </xdr:nvSpPr>
      <xdr:spPr>
        <a:xfrm>
          <a:off x="2857500" y="1283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95219</xdr:rowOff>
    </xdr:from>
    <xdr:ext cx="534377" cy="259045"/>
    <xdr:sp macro="" textlink="">
      <xdr:nvSpPr>
        <xdr:cNvPr id="198" name="テキスト ボックス 197"/>
        <xdr:cNvSpPr txBox="1"/>
      </xdr:nvSpPr>
      <xdr:spPr>
        <a:xfrm>
          <a:off x="2641111" y="1261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27,391</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93907</xdr:rowOff>
    </xdr:from>
    <xdr:to>
      <xdr:col>3</xdr:col>
      <xdr:colOff>3175</xdr:colOff>
      <xdr:row>75</xdr:row>
      <xdr:rowOff>24057</xdr:rowOff>
    </xdr:to>
    <xdr:sp macro="" textlink="">
      <xdr:nvSpPr>
        <xdr:cNvPr id="199" name="円/楕円 198"/>
        <xdr:cNvSpPr/>
      </xdr:nvSpPr>
      <xdr:spPr>
        <a:xfrm>
          <a:off x="1968500" y="1278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40584</xdr:rowOff>
    </xdr:from>
    <xdr:ext cx="534377" cy="259045"/>
    <xdr:sp macro="" textlink="">
      <xdr:nvSpPr>
        <xdr:cNvPr id="200" name="テキスト ボックス 199"/>
        <xdr:cNvSpPr txBox="1"/>
      </xdr:nvSpPr>
      <xdr:spPr>
        <a:xfrm>
          <a:off x="1752111" y="1255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111531</xdr:rowOff>
    </xdr:from>
    <xdr:to>
      <xdr:col>1</xdr:col>
      <xdr:colOff>485775</xdr:colOff>
      <xdr:row>76</xdr:row>
      <xdr:rowOff>41681</xdr:rowOff>
    </xdr:to>
    <xdr:sp macro="" textlink="">
      <xdr:nvSpPr>
        <xdr:cNvPr id="201" name="円/楕円 200"/>
        <xdr:cNvSpPr/>
      </xdr:nvSpPr>
      <xdr:spPr>
        <a:xfrm>
          <a:off x="1079500" y="129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58208</xdr:rowOff>
    </xdr:from>
    <xdr:ext cx="534377" cy="259045"/>
    <xdr:sp macro="" textlink="">
      <xdr:nvSpPr>
        <xdr:cNvPr id="202" name="テキスト ボックス 201"/>
        <xdr:cNvSpPr txBox="1"/>
      </xdr:nvSpPr>
      <xdr:spPr>
        <a:xfrm>
          <a:off x="863111" y="1274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24437</xdr:rowOff>
    </xdr:from>
    <xdr:to>
      <xdr:col>6</xdr:col>
      <xdr:colOff>511175</xdr:colOff>
      <xdr:row>99</xdr:row>
      <xdr:rowOff>120563</xdr:rowOff>
    </xdr:to>
    <xdr:cxnSp macro="">
      <xdr:nvCxnSpPr>
        <xdr:cNvPr id="234" name="直線コネクタ 233"/>
        <xdr:cNvCxnSpPr/>
      </xdr:nvCxnSpPr>
      <xdr:spPr>
        <a:xfrm flipV="1">
          <a:off x="3797300" y="16997987"/>
          <a:ext cx="838200" cy="9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61764</xdr:rowOff>
    </xdr:from>
    <xdr:to>
      <xdr:col>5</xdr:col>
      <xdr:colOff>358775</xdr:colOff>
      <xdr:row>99</xdr:row>
      <xdr:rowOff>120563</xdr:rowOff>
    </xdr:to>
    <xdr:cxnSp macro="">
      <xdr:nvCxnSpPr>
        <xdr:cNvPr id="237" name="直線コネクタ 236"/>
        <xdr:cNvCxnSpPr/>
      </xdr:nvCxnSpPr>
      <xdr:spPr>
        <a:xfrm>
          <a:off x="2908300" y="17035314"/>
          <a:ext cx="889000" cy="5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61764</xdr:rowOff>
    </xdr:from>
    <xdr:to>
      <xdr:col>4</xdr:col>
      <xdr:colOff>155575</xdr:colOff>
      <xdr:row>99</xdr:row>
      <xdr:rowOff>125005</xdr:rowOff>
    </xdr:to>
    <xdr:cxnSp macro="">
      <xdr:nvCxnSpPr>
        <xdr:cNvPr id="240" name="直線コネクタ 239"/>
        <xdr:cNvCxnSpPr/>
      </xdr:nvCxnSpPr>
      <xdr:spPr>
        <a:xfrm flipV="1">
          <a:off x="2019300" y="17035314"/>
          <a:ext cx="889000" cy="6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128960</xdr:rowOff>
    </xdr:from>
    <xdr:ext cx="534377" cy="259045"/>
    <xdr:sp macro="" textlink="">
      <xdr:nvSpPr>
        <xdr:cNvPr id="242" name="テキスト ボックス 241"/>
        <xdr:cNvSpPr txBox="1"/>
      </xdr:nvSpPr>
      <xdr:spPr>
        <a:xfrm>
          <a:off x="2641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125005</xdr:rowOff>
    </xdr:from>
    <xdr:to>
      <xdr:col>2</xdr:col>
      <xdr:colOff>638175</xdr:colOff>
      <xdr:row>99</xdr:row>
      <xdr:rowOff>129854</xdr:rowOff>
    </xdr:to>
    <xdr:cxnSp macro="">
      <xdr:nvCxnSpPr>
        <xdr:cNvPr id="243" name="直線コネクタ 242"/>
        <xdr:cNvCxnSpPr/>
      </xdr:nvCxnSpPr>
      <xdr:spPr>
        <a:xfrm flipV="1">
          <a:off x="1130300" y="17098555"/>
          <a:ext cx="889000" cy="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69149</xdr:rowOff>
    </xdr:from>
    <xdr:ext cx="534377" cy="259045"/>
    <xdr:sp macro="" textlink="">
      <xdr:nvSpPr>
        <xdr:cNvPr id="245" name="テキスト ボックス 244"/>
        <xdr:cNvSpPr txBox="1"/>
      </xdr:nvSpPr>
      <xdr:spPr>
        <a:xfrm>
          <a:off x="1752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66161</xdr:rowOff>
    </xdr:from>
    <xdr:ext cx="534377" cy="259045"/>
    <xdr:sp macro="" textlink="">
      <xdr:nvSpPr>
        <xdr:cNvPr id="247" name="テキスト ボックス 246"/>
        <xdr:cNvSpPr txBox="1"/>
      </xdr:nvSpPr>
      <xdr:spPr>
        <a:xfrm>
          <a:off x="863111" y="165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145087</xdr:rowOff>
    </xdr:from>
    <xdr:to>
      <xdr:col>6</xdr:col>
      <xdr:colOff>561975</xdr:colOff>
      <xdr:row>99</xdr:row>
      <xdr:rowOff>75237</xdr:rowOff>
    </xdr:to>
    <xdr:sp macro="" textlink="">
      <xdr:nvSpPr>
        <xdr:cNvPr id="253" name="円/楕円 252"/>
        <xdr:cNvSpPr/>
      </xdr:nvSpPr>
      <xdr:spPr>
        <a:xfrm>
          <a:off x="4584700" y="1694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60014</xdr:rowOff>
    </xdr:from>
    <xdr:ext cx="534377" cy="259045"/>
    <xdr:sp macro="" textlink="">
      <xdr:nvSpPr>
        <xdr:cNvPr id="254" name="扶助費該当値テキスト"/>
        <xdr:cNvSpPr txBox="1"/>
      </xdr:nvSpPr>
      <xdr:spPr>
        <a:xfrm>
          <a:off x="4686300" y="168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44,559</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69763</xdr:rowOff>
    </xdr:from>
    <xdr:to>
      <xdr:col>5</xdr:col>
      <xdr:colOff>409575</xdr:colOff>
      <xdr:row>99</xdr:row>
      <xdr:rowOff>171363</xdr:rowOff>
    </xdr:to>
    <xdr:sp macro="" textlink="">
      <xdr:nvSpPr>
        <xdr:cNvPr id="255" name="円/楕円 254"/>
        <xdr:cNvSpPr/>
      </xdr:nvSpPr>
      <xdr:spPr>
        <a:xfrm>
          <a:off x="3746500" y="1704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162490</xdr:rowOff>
    </xdr:from>
    <xdr:ext cx="534377" cy="259045"/>
    <xdr:sp macro="" textlink="">
      <xdr:nvSpPr>
        <xdr:cNvPr id="256" name="テキスト ボックス 255"/>
        <xdr:cNvSpPr txBox="1"/>
      </xdr:nvSpPr>
      <xdr:spPr>
        <a:xfrm>
          <a:off x="3530111" y="1713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38,672</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10964</xdr:rowOff>
    </xdr:from>
    <xdr:to>
      <xdr:col>4</xdr:col>
      <xdr:colOff>206375</xdr:colOff>
      <xdr:row>99</xdr:row>
      <xdr:rowOff>112564</xdr:rowOff>
    </xdr:to>
    <xdr:sp macro="" textlink="">
      <xdr:nvSpPr>
        <xdr:cNvPr id="257" name="円/楕円 256"/>
        <xdr:cNvSpPr/>
      </xdr:nvSpPr>
      <xdr:spPr>
        <a:xfrm>
          <a:off x="2857500" y="1698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103691</xdr:rowOff>
    </xdr:from>
    <xdr:ext cx="534377" cy="259045"/>
    <xdr:sp macro="" textlink="">
      <xdr:nvSpPr>
        <xdr:cNvPr id="258" name="テキスト ボックス 257"/>
        <xdr:cNvSpPr txBox="1"/>
      </xdr:nvSpPr>
      <xdr:spPr>
        <a:xfrm>
          <a:off x="2641111" y="1707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42,273</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74205</xdr:rowOff>
    </xdr:from>
    <xdr:to>
      <xdr:col>3</xdr:col>
      <xdr:colOff>3175</xdr:colOff>
      <xdr:row>100</xdr:row>
      <xdr:rowOff>4355</xdr:rowOff>
    </xdr:to>
    <xdr:sp macro="" textlink="">
      <xdr:nvSpPr>
        <xdr:cNvPr id="259" name="円/楕円 258"/>
        <xdr:cNvSpPr/>
      </xdr:nvSpPr>
      <xdr:spPr>
        <a:xfrm>
          <a:off x="1968500" y="1704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166932</xdr:rowOff>
    </xdr:from>
    <xdr:ext cx="534377" cy="259045"/>
    <xdr:sp macro="" textlink="">
      <xdr:nvSpPr>
        <xdr:cNvPr id="260" name="テキスト ボックス 259"/>
        <xdr:cNvSpPr txBox="1"/>
      </xdr:nvSpPr>
      <xdr:spPr>
        <a:xfrm>
          <a:off x="1752111" y="1714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38,400</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79054</xdr:rowOff>
    </xdr:from>
    <xdr:to>
      <xdr:col>1</xdr:col>
      <xdr:colOff>485775</xdr:colOff>
      <xdr:row>100</xdr:row>
      <xdr:rowOff>9204</xdr:rowOff>
    </xdr:to>
    <xdr:sp macro="" textlink="">
      <xdr:nvSpPr>
        <xdr:cNvPr id="261" name="円/楕円 260"/>
        <xdr:cNvSpPr/>
      </xdr:nvSpPr>
      <xdr:spPr>
        <a:xfrm>
          <a:off x="1079500" y="1705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100</xdr:row>
      <xdr:rowOff>331</xdr:rowOff>
    </xdr:from>
    <xdr:ext cx="534377" cy="259045"/>
    <xdr:sp macro="" textlink="">
      <xdr:nvSpPr>
        <xdr:cNvPr id="262" name="テキスト ボックス 261"/>
        <xdr:cNvSpPr txBox="1"/>
      </xdr:nvSpPr>
      <xdr:spPr>
        <a:xfrm>
          <a:off x="863111" y="1714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116680</xdr:rowOff>
    </xdr:from>
    <xdr:to>
      <xdr:col>15</xdr:col>
      <xdr:colOff>180975</xdr:colOff>
      <xdr:row>36</xdr:row>
      <xdr:rowOff>9897</xdr:rowOff>
    </xdr:to>
    <xdr:cxnSp macro="">
      <xdr:nvCxnSpPr>
        <xdr:cNvPr id="291" name="直線コネクタ 290"/>
        <xdr:cNvCxnSpPr/>
      </xdr:nvCxnSpPr>
      <xdr:spPr>
        <a:xfrm flipV="1">
          <a:off x="9639300" y="6117430"/>
          <a:ext cx="838200" cy="6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120930</xdr:rowOff>
    </xdr:from>
    <xdr:ext cx="599010" cy="259045"/>
    <xdr:sp macro="" textlink="">
      <xdr:nvSpPr>
        <xdr:cNvPr id="292" name="補助費等平均値テキスト"/>
        <xdr:cNvSpPr txBox="1"/>
      </xdr:nvSpPr>
      <xdr:spPr>
        <a:xfrm>
          <a:off x="10528300" y="6121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154151</xdr:rowOff>
    </xdr:from>
    <xdr:to>
      <xdr:col>14</xdr:col>
      <xdr:colOff>28575</xdr:colOff>
      <xdr:row>36</xdr:row>
      <xdr:rowOff>9897</xdr:rowOff>
    </xdr:to>
    <xdr:cxnSp macro="">
      <xdr:nvCxnSpPr>
        <xdr:cNvPr id="294" name="直線コネクタ 293"/>
        <xdr:cNvCxnSpPr/>
      </xdr:nvCxnSpPr>
      <xdr:spPr>
        <a:xfrm>
          <a:off x="8750300" y="6154901"/>
          <a:ext cx="889000" cy="2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81154</xdr:rowOff>
    </xdr:from>
    <xdr:ext cx="599010" cy="259045"/>
    <xdr:sp macro="" textlink="">
      <xdr:nvSpPr>
        <xdr:cNvPr id="296" name="テキスト ボックス 295"/>
        <xdr:cNvSpPr txBox="1"/>
      </xdr:nvSpPr>
      <xdr:spPr>
        <a:xfrm>
          <a:off x="9339794"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142073</xdr:rowOff>
    </xdr:from>
    <xdr:to>
      <xdr:col>12</xdr:col>
      <xdr:colOff>511175</xdr:colOff>
      <xdr:row>35</xdr:row>
      <xdr:rowOff>154151</xdr:rowOff>
    </xdr:to>
    <xdr:cxnSp macro="">
      <xdr:nvCxnSpPr>
        <xdr:cNvPr id="297" name="直線コネクタ 296"/>
        <xdr:cNvCxnSpPr/>
      </xdr:nvCxnSpPr>
      <xdr:spPr>
        <a:xfrm>
          <a:off x="7861300" y="6142823"/>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121650</xdr:rowOff>
    </xdr:from>
    <xdr:ext cx="599010" cy="259045"/>
    <xdr:sp macro="" textlink="">
      <xdr:nvSpPr>
        <xdr:cNvPr id="299" name="テキスト ボックス 298"/>
        <xdr:cNvSpPr txBox="1"/>
      </xdr:nvSpPr>
      <xdr:spPr>
        <a:xfrm>
          <a:off x="8450794"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142073</xdr:rowOff>
    </xdr:from>
    <xdr:to>
      <xdr:col>11</xdr:col>
      <xdr:colOff>307975</xdr:colOff>
      <xdr:row>36</xdr:row>
      <xdr:rowOff>93706</xdr:rowOff>
    </xdr:to>
    <xdr:cxnSp macro="">
      <xdr:nvCxnSpPr>
        <xdr:cNvPr id="300" name="直線コネクタ 299"/>
        <xdr:cNvCxnSpPr/>
      </xdr:nvCxnSpPr>
      <xdr:spPr>
        <a:xfrm flipV="1">
          <a:off x="6972300" y="6142823"/>
          <a:ext cx="889000" cy="12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170087</xdr:rowOff>
    </xdr:from>
    <xdr:ext cx="599010" cy="259045"/>
    <xdr:sp macro="" textlink="">
      <xdr:nvSpPr>
        <xdr:cNvPr id="302" name="テキスト ボックス 301"/>
        <xdr:cNvSpPr txBox="1"/>
      </xdr:nvSpPr>
      <xdr:spPr>
        <a:xfrm>
          <a:off x="7561794"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24579</xdr:rowOff>
    </xdr:from>
    <xdr:ext cx="599010" cy="259045"/>
    <xdr:sp macro="" textlink="">
      <xdr:nvSpPr>
        <xdr:cNvPr id="304" name="テキスト ボックス 303"/>
        <xdr:cNvSpPr txBox="1"/>
      </xdr:nvSpPr>
      <xdr:spPr>
        <a:xfrm>
          <a:off x="6672794" y="636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65880</xdr:rowOff>
    </xdr:from>
    <xdr:to>
      <xdr:col>15</xdr:col>
      <xdr:colOff>231775</xdr:colOff>
      <xdr:row>35</xdr:row>
      <xdr:rowOff>167480</xdr:rowOff>
    </xdr:to>
    <xdr:sp macro="" textlink="">
      <xdr:nvSpPr>
        <xdr:cNvPr id="310" name="円/楕円 309"/>
        <xdr:cNvSpPr/>
      </xdr:nvSpPr>
      <xdr:spPr>
        <a:xfrm>
          <a:off x="10426700" y="60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88757</xdr:rowOff>
    </xdr:from>
    <xdr:ext cx="599010" cy="259045"/>
    <xdr:sp macro="" textlink="">
      <xdr:nvSpPr>
        <xdr:cNvPr id="311" name="補助費等該当値テキスト"/>
        <xdr:cNvSpPr txBox="1"/>
      </xdr:nvSpPr>
      <xdr:spPr>
        <a:xfrm>
          <a:off x="10528300" y="591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161,042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130547</xdr:rowOff>
    </xdr:from>
    <xdr:to>
      <xdr:col>14</xdr:col>
      <xdr:colOff>79375</xdr:colOff>
      <xdr:row>36</xdr:row>
      <xdr:rowOff>60697</xdr:rowOff>
    </xdr:to>
    <xdr:sp macro="" textlink="">
      <xdr:nvSpPr>
        <xdr:cNvPr id="312" name="円/楕円 311"/>
        <xdr:cNvSpPr/>
      </xdr:nvSpPr>
      <xdr:spPr>
        <a:xfrm>
          <a:off x="9588500" y="61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77224</xdr:rowOff>
    </xdr:from>
    <xdr:ext cx="599010" cy="259045"/>
    <xdr:sp macro="" textlink="">
      <xdr:nvSpPr>
        <xdr:cNvPr id="313" name="テキスト ボックス 312"/>
        <xdr:cNvSpPr txBox="1"/>
      </xdr:nvSpPr>
      <xdr:spPr>
        <a:xfrm>
          <a:off x="9339794" y="590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144,069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103351</xdr:rowOff>
    </xdr:from>
    <xdr:to>
      <xdr:col>12</xdr:col>
      <xdr:colOff>561975</xdr:colOff>
      <xdr:row>36</xdr:row>
      <xdr:rowOff>33501</xdr:rowOff>
    </xdr:to>
    <xdr:sp macro="" textlink="">
      <xdr:nvSpPr>
        <xdr:cNvPr id="314" name="円/楕円 313"/>
        <xdr:cNvSpPr/>
      </xdr:nvSpPr>
      <xdr:spPr>
        <a:xfrm>
          <a:off x="8699500" y="61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50028</xdr:rowOff>
    </xdr:from>
    <xdr:ext cx="599010" cy="259045"/>
    <xdr:sp macro="" textlink="">
      <xdr:nvSpPr>
        <xdr:cNvPr id="315" name="テキスト ボックス 314"/>
        <xdr:cNvSpPr txBox="1"/>
      </xdr:nvSpPr>
      <xdr:spPr>
        <a:xfrm>
          <a:off x="8450794" y="587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151,207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91273</xdr:rowOff>
    </xdr:from>
    <xdr:to>
      <xdr:col>11</xdr:col>
      <xdr:colOff>358775</xdr:colOff>
      <xdr:row>36</xdr:row>
      <xdr:rowOff>21423</xdr:rowOff>
    </xdr:to>
    <xdr:sp macro="" textlink="">
      <xdr:nvSpPr>
        <xdr:cNvPr id="316" name="円/楕円 315"/>
        <xdr:cNvSpPr/>
      </xdr:nvSpPr>
      <xdr:spPr>
        <a:xfrm>
          <a:off x="7810500" y="60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37950</xdr:rowOff>
    </xdr:from>
    <xdr:ext cx="599010" cy="259045"/>
    <xdr:sp macro="" textlink="">
      <xdr:nvSpPr>
        <xdr:cNvPr id="317" name="テキスト ボックス 316"/>
        <xdr:cNvSpPr txBox="1"/>
      </xdr:nvSpPr>
      <xdr:spPr>
        <a:xfrm>
          <a:off x="7561794" y="586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154,377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42906</xdr:rowOff>
    </xdr:from>
    <xdr:to>
      <xdr:col>10</xdr:col>
      <xdr:colOff>155575</xdr:colOff>
      <xdr:row>36</xdr:row>
      <xdr:rowOff>144506</xdr:rowOff>
    </xdr:to>
    <xdr:sp macro="" textlink="">
      <xdr:nvSpPr>
        <xdr:cNvPr id="318" name="円/楕円 317"/>
        <xdr:cNvSpPr/>
      </xdr:nvSpPr>
      <xdr:spPr>
        <a:xfrm>
          <a:off x="6921500" y="62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161033</xdr:rowOff>
    </xdr:from>
    <xdr:ext cx="599010" cy="259045"/>
    <xdr:sp macro="" textlink="">
      <xdr:nvSpPr>
        <xdr:cNvPr id="319" name="テキスト ボックス 318"/>
        <xdr:cNvSpPr txBox="1"/>
      </xdr:nvSpPr>
      <xdr:spPr>
        <a:xfrm>
          <a:off x="6672794" y="599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73658</xdr:rowOff>
    </xdr:from>
    <xdr:to>
      <xdr:col>15</xdr:col>
      <xdr:colOff>180975</xdr:colOff>
      <xdr:row>56</xdr:row>
      <xdr:rowOff>129825</xdr:rowOff>
    </xdr:to>
    <xdr:cxnSp macro="">
      <xdr:nvCxnSpPr>
        <xdr:cNvPr id="350" name="直線コネクタ 349"/>
        <xdr:cNvCxnSpPr/>
      </xdr:nvCxnSpPr>
      <xdr:spPr>
        <a:xfrm>
          <a:off x="9639300" y="9331958"/>
          <a:ext cx="838200" cy="39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73658</xdr:rowOff>
    </xdr:from>
    <xdr:to>
      <xdr:col>14</xdr:col>
      <xdr:colOff>28575</xdr:colOff>
      <xdr:row>56</xdr:row>
      <xdr:rowOff>79490</xdr:rowOff>
    </xdr:to>
    <xdr:cxnSp macro="">
      <xdr:nvCxnSpPr>
        <xdr:cNvPr id="353" name="直線コネクタ 352"/>
        <xdr:cNvCxnSpPr/>
      </xdr:nvCxnSpPr>
      <xdr:spPr>
        <a:xfrm flipV="1">
          <a:off x="8750300" y="9331958"/>
          <a:ext cx="889000" cy="34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125479</xdr:rowOff>
    </xdr:from>
    <xdr:ext cx="599010" cy="259045"/>
    <xdr:sp macro="" textlink="">
      <xdr:nvSpPr>
        <xdr:cNvPr id="355" name="テキスト ボックス 354"/>
        <xdr:cNvSpPr txBox="1"/>
      </xdr:nvSpPr>
      <xdr:spPr>
        <a:xfrm>
          <a:off x="9339794" y="972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470</xdr:rowOff>
    </xdr:from>
    <xdr:to>
      <xdr:col>12</xdr:col>
      <xdr:colOff>511175</xdr:colOff>
      <xdr:row>56</xdr:row>
      <xdr:rowOff>79490</xdr:rowOff>
    </xdr:to>
    <xdr:cxnSp macro="">
      <xdr:nvCxnSpPr>
        <xdr:cNvPr id="356" name="直線コネクタ 355"/>
        <xdr:cNvCxnSpPr/>
      </xdr:nvCxnSpPr>
      <xdr:spPr>
        <a:xfrm>
          <a:off x="7861300" y="9258770"/>
          <a:ext cx="889000" cy="4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470</xdr:rowOff>
    </xdr:from>
    <xdr:to>
      <xdr:col>11</xdr:col>
      <xdr:colOff>307975</xdr:colOff>
      <xdr:row>55</xdr:row>
      <xdr:rowOff>23189</xdr:rowOff>
    </xdr:to>
    <xdr:cxnSp macro="">
      <xdr:nvCxnSpPr>
        <xdr:cNvPr id="359" name="直線コネクタ 358"/>
        <xdr:cNvCxnSpPr/>
      </xdr:nvCxnSpPr>
      <xdr:spPr>
        <a:xfrm flipV="1">
          <a:off x="6972300" y="9258770"/>
          <a:ext cx="889000" cy="19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85004</xdr:rowOff>
    </xdr:from>
    <xdr:ext cx="599010" cy="259045"/>
    <xdr:sp macro="" textlink="">
      <xdr:nvSpPr>
        <xdr:cNvPr id="361" name="テキスト ボックス 360"/>
        <xdr:cNvSpPr txBox="1"/>
      </xdr:nvSpPr>
      <xdr:spPr>
        <a:xfrm>
          <a:off x="7561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4818</xdr:rowOff>
    </xdr:from>
    <xdr:ext cx="599010" cy="259045"/>
    <xdr:sp macro="" textlink="">
      <xdr:nvSpPr>
        <xdr:cNvPr id="363" name="テキスト ボックス 362"/>
        <xdr:cNvSpPr txBox="1"/>
      </xdr:nvSpPr>
      <xdr:spPr>
        <a:xfrm>
          <a:off x="6672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79025</xdr:rowOff>
    </xdr:from>
    <xdr:to>
      <xdr:col>15</xdr:col>
      <xdr:colOff>231775</xdr:colOff>
      <xdr:row>57</xdr:row>
      <xdr:rowOff>9175</xdr:rowOff>
    </xdr:to>
    <xdr:sp macro="" textlink="">
      <xdr:nvSpPr>
        <xdr:cNvPr id="369" name="円/楕円 368"/>
        <xdr:cNvSpPr/>
      </xdr:nvSpPr>
      <xdr:spPr>
        <a:xfrm>
          <a:off x="10426700" y="96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57452</xdr:rowOff>
    </xdr:from>
    <xdr:ext cx="599010" cy="259045"/>
    <xdr:sp macro="" textlink="">
      <xdr:nvSpPr>
        <xdr:cNvPr id="370" name="普通建設事業費該当値テキスト"/>
        <xdr:cNvSpPr txBox="1"/>
      </xdr:nvSpPr>
      <xdr:spPr>
        <a:xfrm>
          <a:off x="10528300" y="965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148,024</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22858</xdr:rowOff>
    </xdr:from>
    <xdr:to>
      <xdr:col>14</xdr:col>
      <xdr:colOff>79375</xdr:colOff>
      <xdr:row>54</xdr:row>
      <xdr:rowOff>124458</xdr:rowOff>
    </xdr:to>
    <xdr:sp macro="" textlink="">
      <xdr:nvSpPr>
        <xdr:cNvPr id="371" name="円/楕円 370"/>
        <xdr:cNvSpPr/>
      </xdr:nvSpPr>
      <xdr:spPr>
        <a:xfrm>
          <a:off x="9588500" y="928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140985</xdr:rowOff>
    </xdr:from>
    <xdr:ext cx="599010" cy="259045"/>
    <xdr:sp macro="" textlink="">
      <xdr:nvSpPr>
        <xdr:cNvPr id="372" name="テキスト ボックス 371"/>
        <xdr:cNvSpPr txBox="1"/>
      </xdr:nvSpPr>
      <xdr:spPr>
        <a:xfrm>
          <a:off x="9339794" y="905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270,223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28690</xdr:rowOff>
    </xdr:from>
    <xdr:to>
      <xdr:col>12</xdr:col>
      <xdr:colOff>561975</xdr:colOff>
      <xdr:row>56</xdr:row>
      <xdr:rowOff>130290</xdr:rowOff>
    </xdr:to>
    <xdr:sp macro="" textlink="">
      <xdr:nvSpPr>
        <xdr:cNvPr id="373" name="円/楕円 372"/>
        <xdr:cNvSpPr/>
      </xdr:nvSpPr>
      <xdr:spPr>
        <a:xfrm>
          <a:off x="8699500" y="962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121417</xdr:rowOff>
    </xdr:from>
    <xdr:ext cx="599010" cy="259045"/>
    <xdr:sp macro="" textlink="">
      <xdr:nvSpPr>
        <xdr:cNvPr id="374" name="テキスト ボックス 373"/>
        <xdr:cNvSpPr txBox="1"/>
      </xdr:nvSpPr>
      <xdr:spPr>
        <a:xfrm>
          <a:off x="8450794" y="972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163,437</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121120</xdr:rowOff>
    </xdr:from>
    <xdr:to>
      <xdr:col>11</xdr:col>
      <xdr:colOff>358775</xdr:colOff>
      <xdr:row>54</xdr:row>
      <xdr:rowOff>51270</xdr:rowOff>
    </xdr:to>
    <xdr:sp macro="" textlink="">
      <xdr:nvSpPr>
        <xdr:cNvPr id="375" name="円/楕円 374"/>
        <xdr:cNvSpPr/>
      </xdr:nvSpPr>
      <xdr:spPr>
        <a:xfrm>
          <a:off x="7810500" y="92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67797</xdr:rowOff>
    </xdr:from>
    <xdr:ext cx="599010" cy="259045"/>
    <xdr:sp macro="" textlink="">
      <xdr:nvSpPr>
        <xdr:cNvPr id="376" name="テキスト ボックス 375"/>
        <xdr:cNvSpPr txBox="1"/>
      </xdr:nvSpPr>
      <xdr:spPr>
        <a:xfrm>
          <a:off x="7561794" y="898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292,634</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143839</xdr:rowOff>
    </xdr:from>
    <xdr:to>
      <xdr:col>10</xdr:col>
      <xdr:colOff>155575</xdr:colOff>
      <xdr:row>55</xdr:row>
      <xdr:rowOff>73989</xdr:rowOff>
    </xdr:to>
    <xdr:sp macro="" textlink="">
      <xdr:nvSpPr>
        <xdr:cNvPr id="377" name="円/楕円 376"/>
        <xdr:cNvSpPr/>
      </xdr:nvSpPr>
      <xdr:spPr>
        <a:xfrm>
          <a:off x="6921500" y="940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90516</xdr:rowOff>
    </xdr:from>
    <xdr:ext cx="599010" cy="259045"/>
    <xdr:sp macro="" textlink="">
      <xdr:nvSpPr>
        <xdr:cNvPr id="378" name="テキスト ボックス 377"/>
        <xdr:cNvSpPr txBox="1"/>
      </xdr:nvSpPr>
      <xdr:spPr>
        <a:xfrm>
          <a:off x="6672794" y="917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110375</xdr:rowOff>
    </xdr:from>
    <xdr:to>
      <xdr:col>15</xdr:col>
      <xdr:colOff>180975</xdr:colOff>
      <xdr:row>78</xdr:row>
      <xdr:rowOff>116246</xdr:rowOff>
    </xdr:to>
    <xdr:cxnSp macro="">
      <xdr:nvCxnSpPr>
        <xdr:cNvPr id="405" name="直線コネクタ 404"/>
        <xdr:cNvCxnSpPr/>
      </xdr:nvCxnSpPr>
      <xdr:spPr>
        <a:xfrm>
          <a:off x="9639300" y="12969125"/>
          <a:ext cx="838200" cy="52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59562</xdr:rowOff>
    </xdr:from>
    <xdr:to>
      <xdr:col>14</xdr:col>
      <xdr:colOff>28575</xdr:colOff>
      <xdr:row>75</xdr:row>
      <xdr:rowOff>110375</xdr:rowOff>
    </xdr:to>
    <xdr:cxnSp macro="">
      <xdr:nvCxnSpPr>
        <xdr:cNvPr id="408" name="直線コネクタ 407"/>
        <xdr:cNvCxnSpPr/>
      </xdr:nvCxnSpPr>
      <xdr:spPr>
        <a:xfrm>
          <a:off x="8750300" y="12918312"/>
          <a:ext cx="889000" cy="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30312</xdr:rowOff>
    </xdr:from>
    <xdr:ext cx="534377" cy="259045"/>
    <xdr:sp macro="" textlink="">
      <xdr:nvSpPr>
        <xdr:cNvPr id="410" name="テキスト ボックス 409"/>
        <xdr:cNvSpPr txBox="1"/>
      </xdr:nvSpPr>
      <xdr:spPr>
        <a:xfrm>
          <a:off x="9372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16318</xdr:rowOff>
    </xdr:from>
    <xdr:ext cx="534377" cy="259045"/>
    <xdr:sp macro="" textlink="">
      <xdr:nvSpPr>
        <xdr:cNvPr id="412" name="テキスト ボックス 411"/>
        <xdr:cNvSpPr txBox="1"/>
      </xdr:nvSpPr>
      <xdr:spPr>
        <a:xfrm>
          <a:off x="8483111" y="132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65446</xdr:rowOff>
    </xdr:from>
    <xdr:to>
      <xdr:col>15</xdr:col>
      <xdr:colOff>231775</xdr:colOff>
      <xdr:row>78</xdr:row>
      <xdr:rowOff>167046</xdr:rowOff>
    </xdr:to>
    <xdr:sp macro="" textlink="">
      <xdr:nvSpPr>
        <xdr:cNvPr id="418" name="円/楕円 417"/>
        <xdr:cNvSpPr/>
      </xdr:nvSpPr>
      <xdr:spPr>
        <a:xfrm>
          <a:off x="10426700" y="134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151823</xdr:rowOff>
    </xdr:from>
    <xdr:ext cx="469744" cy="259045"/>
    <xdr:sp macro="" textlink="">
      <xdr:nvSpPr>
        <xdr:cNvPr id="419" name="普通建設事業費 （ うち新規整備　）該当値テキスト"/>
        <xdr:cNvSpPr txBox="1"/>
      </xdr:nvSpPr>
      <xdr:spPr>
        <a:xfrm>
          <a:off x="10528300" y="1335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5,130</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59575</xdr:rowOff>
    </xdr:from>
    <xdr:to>
      <xdr:col>14</xdr:col>
      <xdr:colOff>79375</xdr:colOff>
      <xdr:row>75</xdr:row>
      <xdr:rowOff>161175</xdr:rowOff>
    </xdr:to>
    <xdr:sp macro="" textlink="">
      <xdr:nvSpPr>
        <xdr:cNvPr id="420" name="円/楕円 419"/>
        <xdr:cNvSpPr/>
      </xdr:nvSpPr>
      <xdr:spPr>
        <a:xfrm>
          <a:off x="9588500" y="129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6252</xdr:rowOff>
    </xdr:from>
    <xdr:ext cx="599010" cy="259045"/>
    <xdr:sp macro="" textlink="">
      <xdr:nvSpPr>
        <xdr:cNvPr id="421" name="テキスト ボックス 420"/>
        <xdr:cNvSpPr txBox="1"/>
      </xdr:nvSpPr>
      <xdr:spPr>
        <a:xfrm>
          <a:off x="9339794" y="1269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118,914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8762</xdr:rowOff>
    </xdr:from>
    <xdr:to>
      <xdr:col>12</xdr:col>
      <xdr:colOff>561975</xdr:colOff>
      <xdr:row>75</xdr:row>
      <xdr:rowOff>110362</xdr:rowOff>
    </xdr:to>
    <xdr:sp macro="" textlink="">
      <xdr:nvSpPr>
        <xdr:cNvPr id="422" name="円/楕円 421"/>
        <xdr:cNvSpPr/>
      </xdr:nvSpPr>
      <xdr:spPr>
        <a:xfrm>
          <a:off x="8699500" y="1286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73</xdr:row>
      <xdr:rowOff>126889</xdr:rowOff>
    </xdr:from>
    <xdr:ext cx="599010" cy="259045"/>
    <xdr:sp macro="" textlink="">
      <xdr:nvSpPr>
        <xdr:cNvPr id="423" name="テキスト ボックス 422"/>
        <xdr:cNvSpPr txBox="1"/>
      </xdr:nvSpPr>
      <xdr:spPr>
        <a:xfrm>
          <a:off x="8450794" y="1264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72761</xdr:rowOff>
    </xdr:from>
    <xdr:to>
      <xdr:col>15</xdr:col>
      <xdr:colOff>180975</xdr:colOff>
      <xdr:row>95</xdr:row>
      <xdr:rowOff>129632</xdr:rowOff>
    </xdr:to>
    <xdr:cxnSp macro="">
      <xdr:nvCxnSpPr>
        <xdr:cNvPr id="450" name="直線コネクタ 449"/>
        <xdr:cNvCxnSpPr/>
      </xdr:nvCxnSpPr>
      <xdr:spPr>
        <a:xfrm>
          <a:off x="9639300" y="16360511"/>
          <a:ext cx="838200" cy="5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29146</xdr:rowOff>
    </xdr:from>
    <xdr:ext cx="534377" cy="259045"/>
    <xdr:sp macro="" textlink="">
      <xdr:nvSpPr>
        <xdr:cNvPr id="451" name="普通建設事業費 （ うち更新整備　）平均値テキスト"/>
        <xdr:cNvSpPr txBox="1"/>
      </xdr:nvSpPr>
      <xdr:spPr>
        <a:xfrm>
          <a:off x="10528300" y="1648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72761</xdr:rowOff>
    </xdr:from>
    <xdr:to>
      <xdr:col>14</xdr:col>
      <xdr:colOff>28575</xdr:colOff>
      <xdr:row>98</xdr:row>
      <xdr:rowOff>97994</xdr:rowOff>
    </xdr:to>
    <xdr:cxnSp macro="">
      <xdr:nvCxnSpPr>
        <xdr:cNvPr id="453" name="直線コネクタ 452"/>
        <xdr:cNvCxnSpPr/>
      </xdr:nvCxnSpPr>
      <xdr:spPr>
        <a:xfrm flipV="1">
          <a:off x="8750300" y="16360511"/>
          <a:ext cx="889000" cy="53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45976</xdr:rowOff>
    </xdr:from>
    <xdr:ext cx="534377" cy="259045"/>
    <xdr:sp macro="" textlink="">
      <xdr:nvSpPr>
        <xdr:cNvPr id="455" name="テキスト ボックス 454"/>
        <xdr:cNvSpPr txBox="1"/>
      </xdr:nvSpPr>
      <xdr:spPr>
        <a:xfrm>
          <a:off x="9372111" y="166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78832</xdr:rowOff>
    </xdr:from>
    <xdr:to>
      <xdr:col>15</xdr:col>
      <xdr:colOff>231775</xdr:colOff>
      <xdr:row>96</xdr:row>
      <xdr:rowOff>8982</xdr:rowOff>
    </xdr:to>
    <xdr:sp macro="" textlink="">
      <xdr:nvSpPr>
        <xdr:cNvPr id="463" name="円/楕円 462"/>
        <xdr:cNvSpPr/>
      </xdr:nvSpPr>
      <xdr:spPr>
        <a:xfrm>
          <a:off x="10426700" y="1636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101709</xdr:rowOff>
    </xdr:from>
    <xdr:ext cx="599010" cy="259045"/>
    <xdr:sp macro="" textlink="">
      <xdr:nvSpPr>
        <xdr:cNvPr id="464" name="普通建設事業費 （ うち更新整備　）該当値テキスト"/>
        <xdr:cNvSpPr txBox="1"/>
      </xdr:nvSpPr>
      <xdr:spPr>
        <a:xfrm>
          <a:off x="10528300" y="1621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114,702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21961</xdr:rowOff>
    </xdr:from>
    <xdr:to>
      <xdr:col>14</xdr:col>
      <xdr:colOff>79375</xdr:colOff>
      <xdr:row>95</xdr:row>
      <xdr:rowOff>123561</xdr:rowOff>
    </xdr:to>
    <xdr:sp macro="" textlink="">
      <xdr:nvSpPr>
        <xdr:cNvPr id="465" name="円/楕円 464"/>
        <xdr:cNvSpPr/>
      </xdr:nvSpPr>
      <xdr:spPr>
        <a:xfrm>
          <a:off x="9588500" y="1630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140088</xdr:rowOff>
    </xdr:from>
    <xdr:ext cx="599010" cy="259045"/>
    <xdr:sp macro="" textlink="">
      <xdr:nvSpPr>
        <xdr:cNvPr id="466" name="テキスト ボックス 465"/>
        <xdr:cNvSpPr txBox="1"/>
      </xdr:nvSpPr>
      <xdr:spPr>
        <a:xfrm>
          <a:off x="9339794" y="16084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127,141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47194</xdr:rowOff>
    </xdr:from>
    <xdr:to>
      <xdr:col>12</xdr:col>
      <xdr:colOff>561975</xdr:colOff>
      <xdr:row>98</xdr:row>
      <xdr:rowOff>148794</xdr:rowOff>
    </xdr:to>
    <xdr:sp macro="" textlink="">
      <xdr:nvSpPr>
        <xdr:cNvPr id="467" name="円/楕円 466"/>
        <xdr:cNvSpPr/>
      </xdr:nvSpPr>
      <xdr:spPr>
        <a:xfrm>
          <a:off x="8699500" y="1684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139921</xdr:rowOff>
    </xdr:from>
    <xdr:ext cx="469744" cy="259045"/>
    <xdr:sp macro="" textlink="">
      <xdr:nvSpPr>
        <xdr:cNvPr id="468" name="テキスト ボックス 467"/>
        <xdr:cNvSpPr txBox="1"/>
      </xdr:nvSpPr>
      <xdr:spPr>
        <a:xfrm>
          <a:off x="8515427" y="1694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43002</xdr:rowOff>
    </xdr:from>
    <xdr:to>
      <xdr:col>23</xdr:col>
      <xdr:colOff>517525</xdr:colOff>
      <xdr:row>39</xdr:row>
      <xdr:rowOff>43040</xdr:rowOff>
    </xdr:to>
    <xdr:cxnSp macro="">
      <xdr:nvCxnSpPr>
        <xdr:cNvPr id="497" name="直線コネクタ 496"/>
        <xdr:cNvCxnSpPr/>
      </xdr:nvCxnSpPr>
      <xdr:spPr>
        <a:xfrm flipV="1">
          <a:off x="15481300" y="6729552"/>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37119</xdr:rowOff>
    </xdr:from>
    <xdr:to>
      <xdr:col>22</xdr:col>
      <xdr:colOff>365125</xdr:colOff>
      <xdr:row>39</xdr:row>
      <xdr:rowOff>43040</xdr:rowOff>
    </xdr:to>
    <xdr:cxnSp macro="">
      <xdr:nvCxnSpPr>
        <xdr:cNvPr id="500" name="直線コネクタ 499"/>
        <xdr:cNvCxnSpPr/>
      </xdr:nvCxnSpPr>
      <xdr:spPr>
        <a:xfrm>
          <a:off x="14592300" y="6723669"/>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22687</xdr:rowOff>
    </xdr:from>
    <xdr:to>
      <xdr:col>21</xdr:col>
      <xdr:colOff>161925</xdr:colOff>
      <xdr:row>39</xdr:row>
      <xdr:rowOff>37119</xdr:rowOff>
    </xdr:to>
    <xdr:cxnSp macro="">
      <xdr:nvCxnSpPr>
        <xdr:cNvPr id="503" name="直線コネクタ 502"/>
        <xdr:cNvCxnSpPr/>
      </xdr:nvCxnSpPr>
      <xdr:spPr>
        <a:xfrm>
          <a:off x="13703300" y="6709237"/>
          <a:ext cx="889000" cy="1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22687</xdr:rowOff>
    </xdr:from>
    <xdr:to>
      <xdr:col>19</xdr:col>
      <xdr:colOff>644525</xdr:colOff>
      <xdr:row>39</xdr:row>
      <xdr:rowOff>37417</xdr:rowOff>
    </xdr:to>
    <xdr:cxnSp macro="">
      <xdr:nvCxnSpPr>
        <xdr:cNvPr id="506" name="直線コネクタ 505"/>
        <xdr:cNvCxnSpPr/>
      </xdr:nvCxnSpPr>
      <xdr:spPr>
        <a:xfrm flipV="1">
          <a:off x="12814300" y="6709237"/>
          <a:ext cx="889000" cy="1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163652</xdr:rowOff>
    </xdr:from>
    <xdr:to>
      <xdr:col>23</xdr:col>
      <xdr:colOff>568325</xdr:colOff>
      <xdr:row>39</xdr:row>
      <xdr:rowOff>93802</xdr:rowOff>
    </xdr:to>
    <xdr:sp macro="" textlink="">
      <xdr:nvSpPr>
        <xdr:cNvPr id="516" name="円/楕円 515"/>
        <xdr:cNvSpPr/>
      </xdr:nvSpPr>
      <xdr:spPr>
        <a:xfrm>
          <a:off x="16268700" y="66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78579</xdr:rowOff>
    </xdr:from>
    <xdr:ext cx="378565" cy="259045"/>
    <xdr:sp macro="" textlink="">
      <xdr:nvSpPr>
        <xdr:cNvPr id="517" name="災害復旧事業費該当値テキスト"/>
        <xdr:cNvSpPr txBox="1"/>
      </xdr:nvSpPr>
      <xdr:spPr>
        <a:xfrm>
          <a:off x="16370300" y="6593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163690</xdr:rowOff>
    </xdr:from>
    <xdr:to>
      <xdr:col>22</xdr:col>
      <xdr:colOff>415925</xdr:colOff>
      <xdr:row>39</xdr:row>
      <xdr:rowOff>93840</xdr:rowOff>
    </xdr:to>
    <xdr:sp macro="" textlink="">
      <xdr:nvSpPr>
        <xdr:cNvPr id="518" name="円/楕円 517"/>
        <xdr:cNvSpPr/>
      </xdr:nvSpPr>
      <xdr:spPr>
        <a:xfrm>
          <a:off x="15430500" y="66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84967</xdr:rowOff>
    </xdr:from>
    <xdr:ext cx="378565" cy="259045"/>
    <xdr:sp macro="" textlink="">
      <xdr:nvSpPr>
        <xdr:cNvPr id="519" name="テキスト ボックス 518"/>
        <xdr:cNvSpPr txBox="1"/>
      </xdr:nvSpPr>
      <xdr:spPr>
        <a:xfrm>
          <a:off x="15292017" y="6771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157769</xdr:rowOff>
    </xdr:from>
    <xdr:to>
      <xdr:col>21</xdr:col>
      <xdr:colOff>212725</xdr:colOff>
      <xdr:row>39</xdr:row>
      <xdr:rowOff>87919</xdr:rowOff>
    </xdr:to>
    <xdr:sp macro="" textlink="">
      <xdr:nvSpPr>
        <xdr:cNvPr id="520" name="円/楕円 519"/>
        <xdr:cNvSpPr/>
      </xdr:nvSpPr>
      <xdr:spPr>
        <a:xfrm>
          <a:off x="14541500" y="667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79046</xdr:rowOff>
    </xdr:from>
    <xdr:ext cx="378565" cy="259045"/>
    <xdr:sp macro="" textlink="">
      <xdr:nvSpPr>
        <xdr:cNvPr id="521" name="テキスト ボックス 520"/>
        <xdr:cNvSpPr txBox="1"/>
      </xdr:nvSpPr>
      <xdr:spPr>
        <a:xfrm>
          <a:off x="14403017" y="6765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143337</xdr:rowOff>
    </xdr:from>
    <xdr:to>
      <xdr:col>20</xdr:col>
      <xdr:colOff>9525</xdr:colOff>
      <xdr:row>39</xdr:row>
      <xdr:rowOff>73487</xdr:rowOff>
    </xdr:to>
    <xdr:sp macro="" textlink="">
      <xdr:nvSpPr>
        <xdr:cNvPr id="522" name="円/楕円 521"/>
        <xdr:cNvSpPr/>
      </xdr:nvSpPr>
      <xdr:spPr>
        <a:xfrm>
          <a:off x="13652500" y="66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64614</xdr:rowOff>
    </xdr:from>
    <xdr:ext cx="469744" cy="259045"/>
    <xdr:sp macro="" textlink="">
      <xdr:nvSpPr>
        <xdr:cNvPr id="523" name="テキスト ボックス 522"/>
        <xdr:cNvSpPr txBox="1"/>
      </xdr:nvSpPr>
      <xdr:spPr>
        <a:xfrm>
          <a:off x="13468427" y="67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158067</xdr:rowOff>
    </xdr:from>
    <xdr:to>
      <xdr:col>18</xdr:col>
      <xdr:colOff>492125</xdr:colOff>
      <xdr:row>39</xdr:row>
      <xdr:rowOff>88217</xdr:rowOff>
    </xdr:to>
    <xdr:sp macro="" textlink="">
      <xdr:nvSpPr>
        <xdr:cNvPr id="524" name="円/楕円 523"/>
        <xdr:cNvSpPr/>
      </xdr:nvSpPr>
      <xdr:spPr>
        <a:xfrm>
          <a:off x="12763500" y="667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79344</xdr:rowOff>
    </xdr:from>
    <xdr:ext cx="378565" cy="259045"/>
    <xdr:sp macro="" textlink="">
      <xdr:nvSpPr>
        <xdr:cNvPr id="525" name="テキスト ボックス 524"/>
        <xdr:cNvSpPr txBox="1"/>
      </xdr:nvSpPr>
      <xdr:spPr>
        <a:xfrm>
          <a:off x="12625017" y="6765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22423</xdr:rowOff>
    </xdr:from>
    <xdr:to>
      <xdr:col>23</xdr:col>
      <xdr:colOff>517525</xdr:colOff>
      <xdr:row>75</xdr:row>
      <xdr:rowOff>40533</xdr:rowOff>
    </xdr:to>
    <xdr:cxnSp macro="">
      <xdr:nvCxnSpPr>
        <xdr:cNvPr id="609" name="直線コネクタ 608"/>
        <xdr:cNvCxnSpPr/>
      </xdr:nvCxnSpPr>
      <xdr:spPr>
        <a:xfrm flipV="1">
          <a:off x="15481300" y="12881173"/>
          <a:ext cx="838200" cy="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40533</xdr:rowOff>
    </xdr:from>
    <xdr:to>
      <xdr:col>22</xdr:col>
      <xdr:colOff>365125</xdr:colOff>
      <xdr:row>75</xdr:row>
      <xdr:rowOff>57363</xdr:rowOff>
    </xdr:to>
    <xdr:cxnSp macro="">
      <xdr:nvCxnSpPr>
        <xdr:cNvPr id="612" name="直線コネクタ 611"/>
        <xdr:cNvCxnSpPr/>
      </xdr:nvCxnSpPr>
      <xdr:spPr>
        <a:xfrm flipV="1">
          <a:off x="14592300" y="12899283"/>
          <a:ext cx="889000" cy="1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57363</xdr:rowOff>
    </xdr:from>
    <xdr:to>
      <xdr:col>21</xdr:col>
      <xdr:colOff>161925</xdr:colOff>
      <xdr:row>75</xdr:row>
      <xdr:rowOff>68231</xdr:rowOff>
    </xdr:to>
    <xdr:cxnSp macro="">
      <xdr:nvCxnSpPr>
        <xdr:cNvPr id="615" name="直線コネクタ 614"/>
        <xdr:cNvCxnSpPr/>
      </xdr:nvCxnSpPr>
      <xdr:spPr>
        <a:xfrm flipV="1">
          <a:off x="13703300" y="12916113"/>
          <a:ext cx="889000" cy="1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20890</xdr:rowOff>
    </xdr:from>
    <xdr:ext cx="599010" cy="259045"/>
    <xdr:sp macro="" textlink="">
      <xdr:nvSpPr>
        <xdr:cNvPr id="617" name="テキスト ボックス 616"/>
        <xdr:cNvSpPr txBox="1"/>
      </xdr:nvSpPr>
      <xdr:spPr>
        <a:xfrm>
          <a:off x="14292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68231</xdr:rowOff>
    </xdr:from>
    <xdr:to>
      <xdr:col>19</xdr:col>
      <xdr:colOff>644525</xdr:colOff>
      <xdr:row>75</xdr:row>
      <xdr:rowOff>84269</xdr:rowOff>
    </xdr:to>
    <xdr:cxnSp macro="">
      <xdr:nvCxnSpPr>
        <xdr:cNvPr id="618" name="直線コネクタ 617"/>
        <xdr:cNvCxnSpPr/>
      </xdr:nvCxnSpPr>
      <xdr:spPr>
        <a:xfrm flipV="1">
          <a:off x="12814300" y="12926981"/>
          <a:ext cx="889000" cy="1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25581</xdr:rowOff>
    </xdr:from>
    <xdr:ext cx="599010" cy="259045"/>
    <xdr:sp macro="" textlink="">
      <xdr:nvSpPr>
        <xdr:cNvPr id="620" name="テキスト ボックス 619"/>
        <xdr:cNvSpPr txBox="1"/>
      </xdr:nvSpPr>
      <xdr:spPr>
        <a:xfrm>
          <a:off x="13403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15659</xdr:rowOff>
    </xdr:from>
    <xdr:ext cx="599010" cy="259045"/>
    <xdr:sp macro="" textlink="">
      <xdr:nvSpPr>
        <xdr:cNvPr id="622" name="テキスト ボックス 621"/>
        <xdr:cNvSpPr txBox="1"/>
      </xdr:nvSpPr>
      <xdr:spPr>
        <a:xfrm>
          <a:off x="12514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143073</xdr:rowOff>
    </xdr:from>
    <xdr:to>
      <xdr:col>23</xdr:col>
      <xdr:colOff>568325</xdr:colOff>
      <xdr:row>75</xdr:row>
      <xdr:rowOff>73223</xdr:rowOff>
    </xdr:to>
    <xdr:sp macro="" textlink="">
      <xdr:nvSpPr>
        <xdr:cNvPr id="628" name="円/楕円 627"/>
        <xdr:cNvSpPr/>
      </xdr:nvSpPr>
      <xdr:spPr>
        <a:xfrm>
          <a:off x="16268700" y="1283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165950</xdr:rowOff>
    </xdr:from>
    <xdr:ext cx="599010" cy="259045"/>
    <xdr:sp macro="" textlink="">
      <xdr:nvSpPr>
        <xdr:cNvPr id="629" name="公債費該当値テキスト"/>
        <xdr:cNvSpPr txBox="1"/>
      </xdr:nvSpPr>
      <xdr:spPr>
        <a:xfrm>
          <a:off x="16370300" y="1268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138,151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161183</xdr:rowOff>
    </xdr:from>
    <xdr:to>
      <xdr:col>22</xdr:col>
      <xdr:colOff>415925</xdr:colOff>
      <xdr:row>75</xdr:row>
      <xdr:rowOff>91333</xdr:rowOff>
    </xdr:to>
    <xdr:sp macro="" textlink="">
      <xdr:nvSpPr>
        <xdr:cNvPr id="630" name="円/楕円 629"/>
        <xdr:cNvSpPr/>
      </xdr:nvSpPr>
      <xdr:spPr>
        <a:xfrm>
          <a:off x="15430500" y="128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107860</xdr:rowOff>
    </xdr:from>
    <xdr:ext cx="599010" cy="259045"/>
    <xdr:sp macro="" textlink="">
      <xdr:nvSpPr>
        <xdr:cNvPr id="631" name="テキスト ボックス 630"/>
        <xdr:cNvSpPr txBox="1"/>
      </xdr:nvSpPr>
      <xdr:spPr>
        <a:xfrm>
          <a:off x="15181794" y="1262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134,190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6563</xdr:rowOff>
    </xdr:from>
    <xdr:to>
      <xdr:col>21</xdr:col>
      <xdr:colOff>212725</xdr:colOff>
      <xdr:row>75</xdr:row>
      <xdr:rowOff>108163</xdr:rowOff>
    </xdr:to>
    <xdr:sp macro="" textlink="">
      <xdr:nvSpPr>
        <xdr:cNvPr id="632" name="円/楕円 631"/>
        <xdr:cNvSpPr/>
      </xdr:nvSpPr>
      <xdr:spPr>
        <a:xfrm>
          <a:off x="14541500" y="1286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124690</xdr:rowOff>
    </xdr:from>
    <xdr:ext cx="599010" cy="259045"/>
    <xdr:sp macro="" textlink="">
      <xdr:nvSpPr>
        <xdr:cNvPr id="633" name="テキスト ボックス 632"/>
        <xdr:cNvSpPr txBox="1"/>
      </xdr:nvSpPr>
      <xdr:spPr>
        <a:xfrm>
          <a:off x="14292794" y="1264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130,509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17431</xdr:rowOff>
    </xdr:from>
    <xdr:to>
      <xdr:col>20</xdr:col>
      <xdr:colOff>9525</xdr:colOff>
      <xdr:row>75</xdr:row>
      <xdr:rowOff>119031</xdr:rowOff>
    </xdr:to>
    <xdr:sp macro="" textlink="">
      <xdr:nvSpPr>
        <xdr:cNvPr id="634" name="円/楕円 633"/>
        <xdr:cNvSpPr/>
      </xdr:nvSpPr>
      <xdr:spPr>
        <a:xfrm>
          <a:off x="13652500" y="1287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135558</xdr:rowOff>
    </xdr:from>
    <xdr:ext cx="599010" cy="259045"/>
    <xdr:sp macro="" textlink="">
      <xdr:nvSpPr>
        <xdr:cNvPr id="635" name="テキスト ボックス 634"/>
        <xdr:cNvSpPr txBox="1"/>
      </xdr:nvSpPr>
      <xdr:spPr>
        <a:xfrm>
          <a:off x="13403794" y="1265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128,132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33469</xdr:rowOff>
    </xdr:from>
    <xdr:to>
      <xdr:col>18</xdr:col>
      <xdr:colOff>492125</xdr:colOff>
      <xdr:row>75</xdr:row>
      <xdr:rowOff>135069</xdr:rowOff>
    </xdr:to>
    <xdr:sp macro="" textlink="">
      <xdr:nvSpPr>
        <xdr:cNvPr id="636" name="円/楕円 635"/>
        <xdr:cNvSpPr/>
      </xdr:nvSpPr>
      <xdr:spPr>
        <a:xfrm>
          <a:off x="12763500" y="1289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151596</xdr:rowOff>
    </xdr:from>
    <xdr:ext cx="599010" cy="259045"/>
    <xdr:sp macro="" textlink="">
      <xdr:nvSpPr>
        <xdr:cNvPr id="637" name="テキスト ボックス 636"/>
        <xdr:cNvSpPr txBox="1"/>
      </xdr:nvSpPr>
      <xdr:spPr>
        <a:xfrm>
          <a:off x="12514794" y="1266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127047</xdr:rowOff>
    </xdr:from>
    <xdr:to>
      <xdr:col>23</xdr:col>
      <xdr:colOff>517525</xdr:colOff>
      <xdr:row>97</xdr:row>
      <xdr:rowOff>137444</xdr:rowOff>
    </xdr:to>
    <xdr:cxnSp macro="">
      <xdr:nvCxnSpPr>
        <xdr:cNvPr id="666" name="直線コネクタ 665"/>
        <xdr:cNvCxnSpPr/>
      </xdr:nvCxnSpPr>
      <xdr:spPr>
        <a:xfrm flipV="1">
          <a:off x="15481300" y="16757697"/>
          <a:ext cx="838200" cy="1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122328</xdr:rowOff>
    </xdr:from>
    <xdr:ext cx="534377" cy="259045"/>
    <xdr:sp macro="" textlink="">
      <xdr:nvSpPr>
        <xdr:cNvPr id="667" name="積立金平均値テキスト"/>
        <xdr:cNvSpPr txBox="1"/>
      </xdr:nvSpPr>
      <xdr:spPr>
        <a:xfrm>
          <a:off x="16370300" y="1675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137444</xdr:rowOff>
    </xdr:from>
    <xdr:to>
      <xdr:col>22</xdr:col>
      <xdr:colOff>365125</xdr:colOff>
      <xdr:row>98</xdr:row>
      <xdr:rowOff>126048</xdr:rowOff>
    </xdr:to>
    <xdr:cxnSp macro="">
      <xdr:nvCxnSpPr>
        <xdr:cNvPr id="669" name="直線コネクタ 668"/>
        <xdr:cNvCxnSpPr/>
      </xdr:nvCxnSpPr>
      <xdr:spPr>
        <a:xfrm flipV="1">
          <a:off x="14592300" y="16768094"/>
          <a:ext cx="889000" cy="16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71" name="テキスト ボックス 670"/>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144690</xdr:rowOff>
    </xdr:from>
    <xdr:to>
      <xdr:col>21</xdr:col>
      <xdr:colOff>161925</xdr:colOff>
      <xdr:row>98</xdr:row>
      <xdr:rowOff>126048</xdr:rowOff>
    </xdr:to>
    <xdr:cxnSp macro="">
      <xdr:nvCxnSpPr>
        <xdr:cNvPr id="672" name="直線コネクタ 671"/>
        <xdr:cNvCxnSpPr/>
      </xdr:nvCxnSpPr>
      <xdr:spPr>
        <a:xfrm>
          <a:off x="13703300" y="16603890"/>
          <a:ext cx="889000" cy="32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144690</xdr:rowOff>
    </xdr:from>
    <xdr:to>
      <xdr:col>19</xdr:col>
      <xdr:colOff>644525</xdr:colOff>
      <xdr:row>97</xdr:row>
      <xdr:rowOff>148112</xdr:rowOff>
    </xdr:to>
    <xdr:cxnSp macro="">
      <xdr:nvCxnSpPr>
        <xdr:cNvPr id="675" name="直線コネクタ 674"/>
        <xdr:cNvCxnSpPr/>
      </xdr:nvCxnSpPr>
      <xdr:spPr>
        <a:xfrm flipV="1">
          <a:off x="12814300" y="16603890"/>
          <a:ext cx="889000" cy="17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46936</xdr:rowOff>
    </xdr:from>
    <xdr:ext cx="534377" cy="259045"/>
    <xdr:sp macro="" textlink="">
      <xdr:nvSpPr>
        <xdr:cNvPr id="677" name="テキスト ボックス 676"/>
        <xdr:cNvSpPr txBox="1"/>
      </xdr:nvSpPr>
      <xdr:spPr>
        <a:xfrm>
          <a:off x="13436111" y="168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70680</xdr:rowOff>
    </xdr:from>
    <xdr:ext cx="534377" cy="259045"/>
    <xdr:sp macro="" textlink="">
      <xdr:nvSpPr>
        <xdr:cNvPr id="679" name="テキスト ボックス 678"/>
        <xdr:cNvSpPr txBox="1"/>
      </xdr:nvSpPr>
      <xdr:spPr>
        <a:xfrm>
          <a:off x="12547111" y="168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76247</xdr:rowOff>
    </xdr:from>
    <xdr:to>
      <xdr:col>23</xdr:col>
      <xdr:colOff>568325</xdr:colOff>
      <xdr:row>98</xdr:row>
      <xdr:rowOff>6397</xdr:rowOff>
    </xdr:to>
    <xdr:sp macro="" textlink="">
      <xdr:nvSpPr>
        <xdr:cNvPr id="685" name="円/楕円 684"/>
        <xdr:cNvSpPr/>
      </xdr:nvSpPr>
      <xdr:spPr>
        <a:xfrm>
          <a:off x="16268700" y="1670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99124</xdr:rowOff>
    </xdr:from>
    <xdr:ext cx="534377" cy="259045"/>
    <xdr:sp macro="" textlink="">
      <xdr:nvSpPr>
        <xdr:cNvPr id="686" name="積立金該当値テキスト"/>
        <xdr:cNvSpPr txBox="1"/>
      </xdr:nvSpPr>
      <xdr:spPr>
        <a:xfrm>
          <a:off x="16370300" y="1655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68,321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86644</xdr:rowOff>
    </xdr:from>
    <xdr:to>
      <xdr:col>22</xdr:col>
      <xdr:colOff>415925</xdr:colOff>
      <xdr:row>98</xdr:row>
      <xdr:rowOff>16794</xdr:rowOff>
    </xdr:to>
    <xdr:sp macro="" textlink="">
      <xdr:nvSpPr>
        <xdr:cNvPr id="687" name="円/楕円 686"/>
        <xdr:cNvSpPr/>
      </xdr:nvSpPr>
      <xdr:spPr>
        <a:xfrm>
          <a:off x="15430500" y="167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33321</xdr:rowOff>
    </xdr:from>
    <xdr:ext cx="534377" cy="259045"/>
    <xdr:sp macro="" textlink="">
      <xdr:nvSpPr>
        <xdr:cNvPr id="688" name="テキスト ボックス 687"/>
        <xdr:cNvSpPr txBox="1"/>
      </xdr:nvSpPr>
      <xdr:spPr>
        <a:xfrm>
          <a:off x="15214111" y="1649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65,592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75248</xdr:rowOff>
    </xdr:from>
    <xdr:to>
      <xdr:col>21</xdr:col>
      <xdr:colOff>212725</xdr:colOff>
      <xdr:row>99</xdr:row>
      <xdr:rowOff>5398</xdr:rowOff>
    </xdr:to>
    <xdr:sp macro="" textlink="">
      <xdr:nvSpPr>
        <xdr:cNvPr id="689" name="円/楕円 688"/>
        <xdr:cNvSpPr/>
      </xdr:nvSpPr>
      <xdr:spPr>
        <a:xfrm>
          <a:off x="14541500" y="16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167975</xdr:rowOff>
    </xdr:from>
    <xdr:ext cx="534377" cy="259045"/>
    <xdr:sp macro="" textlink="">
      <xdr:nvSpPr>
        <xdr:cNvPr id="690" name="テキスト ボックス 689"/>
        <xdr:cNvSpPr txBox="1"/>
      </xdr:nvSpPr>
      <xdr:spPr>
        <a:xfrm>
          <a:off x="14325111" y="1697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93890</xdr:rowOff>
    </xdr:from>
    <xdr:to>
      <xdr:col>20</xdr:col>
      <xdr:colOff>9525</xdr:colOff>
      <xdr:row>97</xdr:row>
      <xdr:rowOff>24040</xdr:rowOff>
    </xdr:to>
    <xdr:sp macro="" textlink="">
      <xdr:nvSpPr>
        <xdr:cNvPr id="691" name="円/楕円 690"/>
        <xdr:cNvSpPr/>
      </xdr:nvSpPr>
      <xdr:spPr>
        <a:xfrm>
          <a:off x="13652500" y="165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40567</xdr:rowOff>
    </xdr:from>
    <xdr:ext cx="599010" cy="259045"/>
    <xdr:sp macro="" textlink="">
      <xdr:nvSpPr>
        <xdr:cNvPr id="692" name="テキスト ボックス 691"/>
        <xdr:cNvSpPr txBox="1"/>
      </xdr:nvSpPr>
      <xdr:spPr>
        <a:xfrm>
          <a:off x="13403794" y="1632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108,690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97312</xdr:rowOff>
    </xdr:from>
    <xdr:to>
      <xdr:col>18</xdr:col>
      <xdr:colOff>492125</xdr:colOff>
      <xdr:row>98</xdr:row>
      <xdr:rowOff>27462</xdr:rowOff>
    </xdr:to>
    <xdr:sp macro="" textlink="">
      <xdr:nvSpPr>
        <xdr:cNvPr id="693" name="円/楕円 692"/>
        <xdr:cNvSpPr/>
      </xdr:nvSpPr>
      <xdr:spPr>
        <a:xfrm>
          <a:off x="12763500" y="1672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43989</xdr:rowOff>
    </xdr:from>
    <xdr:ext cx="534377" cy="259045"/>
    <xdr:sp macro="" textlink="">
      <xdr:nvSpPr>
        <xdr:cNvPr id="694" name="テキスト ボックス 693"/>
        <xdr:cNvSpPr txBox="1"/>
      </xdr:nvSpPr>
      <xdr:spPr>
        <a:xfrm>
          <a:off x="12547111" y="165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1" name="直線コネクタ 72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7" name="直線コネクタ 72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78549</xdr:rowOff>
    </xdr:from>
    <xdr:to>
      <xdr:col>32</xdr:col>
      <xdr:colOff>187325</xdr:colOff>
      <xdr:row>58</xdr:row>
      <xdr:rowOff>83198</xdr:rowOff>
    </xdr:to>
    <xdr:cxnSp macro="">
      <xdr:nvCxnSpPr>
        <xdr:cNvPr id="778" name="直線コネクタ 777"/>
        <xdr:cNvCxnSpPr/>
      </xdr:nvCxnSpPr>
      <xdr:spPr>
        <a:xfrm flipV="1">
          <a:off x="21323300" y="10022649"/>
          <a:ext cx="8382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83198</xdr:rowOff>
    </xdr:from>
    <xdr:to>
      <xdr:col>31</xdr:col>
      <xdr:colOff>34925</xdr:colOff>
      <xdr:row>58</xdr:row>
      <xdr:rowOff>93028</xdr:rowOff>
    </xdr:to>
    <xdr:cxnSp macro="">
      <xdr:nvCxnSpPr>
        <xdr:cNvPr id="781" name="直線コネクタ 780"/>
        <xdr:cNvCxnSpPr/>
      </xdr:nvCxnSpPr>
      <xdr:spPr>
        <a:xfrm flipV="1">
          <a:off x="20434300" y="10027298"/>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93028</xdr:rowOff>
    </xdr:from>
    <xdr:to>
      <xdr:col>29</xdr:col>
      <xdr:colOff>517525</xdr:colOff>
      <xdr:row>58</xdr:row>
      <xdr:rowOff>104191</xdr:rowOff>
    </xdr:to>
    <xdr:cxnSp macro="">
      <xdr:nvCxnSpPr>
        <xdr:cNvPr id="784" name="直線コネクタ 783"/>
        <xdr:cNvCxnSpPr/>
      </xdr:nvCxnSpPr>
      <xdr:spPr>
        <a:xfrm flipV="1">
          <a:off x="19545300" y="10037128"/>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104191</xdr:rowOff>
    </xdr:from>
    <xdr:to>
      <xdr:col>28</xdr:col>
      <xdr:colOff>314325</xdr:colOff>
      <xdr:row>58</xdr:row>
      <xdr:rowOff>108001</xdr:rowOff>
    </xdr:to>
    <xdr:cxnSp macro="">
      <xdr:nvCxnSpPr>
        <xdr:cNvPr id="787" name="直線コネクタ 786"/>
        <xdr:cNvCxnSpPr/>
      </xdr:nvCxnSpPr>
      <xdr:spPr>
        <a:xfrm flipV="1">
          <a:off x="18656300" y="1004829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27749</xdr:rowOff>
    </xdr:from>
    <xdr:to>
      <xdr:col>32</xdr:col>
      <xdr:colOff>238125</xdr:colOff>
      <xdr:row>58</xdr:row>
      <xdr:rowOff>129349</xdr:rowOff>
    </xdr:to>
    <xdr:sp macro="" textlink="">
      <xdr:nvSpPr>
        <xdr:cNvPr id="797" name="円/楕円 796"/>
        <xdr:cNvSpPr/>
      </xdr:nvSpPr>
      <xdr:spPr>
        <a:xfrm>
          <a:off x="22110700" y="997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6176</xdr:rowOff>
    </xdr:from>
    <xdr:ext cx="469744" cy="259045"/>
    <xdr:sp macro="" textlink="">
      <xdr:nvSpPr>
        <xdr:cNvPr id="798" name="貸付金該当値テキスト"/>
        <xdr:cNvSpPr txBox="1"/>
      </xdr:nvSpPr>
      <xdr:spPr>
        <a:xfrm>
          <a:off x="22212300" y="995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32398</xdr:rowOff>
    </xdr:from>
    <xdr:to>
      <xdr:col>31</xdr:col>
      <xdr:colOff>85725</xdr:colOff>
      <xdr:row>58</xdr:row>
      <xdr:rowOff>133998</xdr:rowOff>
    </xdr:to>
    <xdr:sp macro="" textlink="">
      <xdr:nvSpPr>
        <xdr:cNvPr id="799" name="円/楕円 798"/>
        <xdr:cNvSpPr/>
      </xdr:nvSpPr>
      <xdr:spPr>
        <a:xfrm>
          <a:off x="21272500" y="99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125125</xdr:rowOff>
    </xdr:from>
    <xdr:ext cx="469744" cy="259045"/>
    <xdr:sp macro="" textlink="">
      <xdr:nvSpPr>
        <xdr:cNvPr id="800" name="テキスト ボックス 799"/>
        <xdr:cNvSpPr txBox="1"/>
      </xdr:nvSpPr>
      <xdr:spPr>
        <a:xfrm>
          <a:off x="21088427" y="1006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42228</xdr:rowOff>
    </xdr:from>
    <xdr:to>
      <xdr:col>29</xdr:col>
      <xdr:colOff>568325</xdr:colOff>
      <xdr:row>58</xdr:row>
      <xdr:rowOff>143828</xdr:rowOff>
    </xdr:to>
    <xdr:sp macro="" textlink="">
      <xdr:nvSpPr>
        <xdr:cNvPr id="801" name="円/楕円 800"/>
        <xdr:cNvSpPr/>
      </xdr:nvSpPr>
      <xdr:spPr>
        <a:xfrm>
          <a:off x="20383500" y="998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134955</xdr:rowOff>
    </xdr:from>
    <xdr:ext cx="469744" cy="259045"/>
    <xdr:sp macro="" textlink="">
      <xdr:nvSpPr>
        <xdr:cNvPr id="802" name="テキスト ボックス 801"/>
        <xdr:cNvSpPr txBox="1"/>
      </xdr:nvSpPr>
      <xdr:spPr>
        <a:xfrm>
          <a:off x="20199427" y="1007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53391</xdr:rowOff>
    </xdr:from>
    <xdr:to>
      <xdr:col>28</xdr:col>
      <xdr:colOff>365125</xdr:colOff>
      <xdr:row>58</xdr:row>
      <xdr:rowOff>154991</xdr:rowOff>
    </xdr:to>
    <xdr:sp macro="" textlink="">
      <xdr:nvSpPr>
        <xdr:cNvPr id="803" name="円/楕円 802"/>
        <xdr:cNvSpPr/>
      </xdr:nvSpPr>
      <xdr:spPr>
        <a:xfrm>
          <a:off x="19494500" y="99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146118</xdr:rowOff>
    </xdr:from>
    <xdr:ext cx="469744" cy="259045"/>
    <xdr:sp macro="" textlink="">
      <xdr:nvSpPr>
        <xdr:cNvPr id="804" name="テキスト ボックス 803"/>
        <xdr:cNvSpPr txBox="1"/>
      </xdr:nvSpPr>
      <xdr:spPr>
        <a:xfrm>
          <a:off x="19310427" y="1009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57201</xdr:rowOff>
    </xdr:from>
    <xdr:to>
      <xdr:col>27</xdr:col>
      <xdr:colOff>161925</xdr:colOff>
      <xdr:row>58</xdr:row>
      <xdr:rowOff>158801</xdr:rowOff>
    </xdr:to>
    <xdr:sp macro="" textlink="">
      <xdr:nvSpPr>
        <xdr:cNvPr id="805" name="円/楕円 804"/>
        <xdr:cNvSpPr/>
      </xdr:nvSpPr>
      <xdr:spPr>
        <a:xfrm>
          <a:off x="18605500" y="1000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149928</xdr:rowOff>
    </xdr:from>
    <xdr:ext cx="469744" cy="259045"/>
    <xdr:sp macro="" textlink="">
      <xdr:nvSpPr>
        <xdr:cNvPr id="806" name="テキスト ボックス 805"/>
        <xdr:cNvSpPr txBox="1"/>
      </xdr:nvSpPr>
      <xdr:spPr>
        <a:xfrm>
          <a:off x="18421427" y="100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25008</xdr:rowOff>
    </xdr:from>
    <xdr:to>
      <xdr:col>32</xdr:col>
      <xdr:colOff>187325</xdr:colOff>
      <xdr:row>72</xdr:row>
      <xdr:rowOff>32302</xdr:rowOff>
    </xdr:to>
    <xdr:cxnSp macro="">
      <xdr:nvCxnSpPr>
        <xdr:cNvPr id="837" name="直線コネクタ 836"/>
        <xdr:cNvCxnSpPr/>
      </xdr:nvCxnSpPr>
      <xdr:spPr>
        <a:xfrm>
          <a:off x="21323300" y="12369408"/>
          <a:ext cx="8382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25008</xdr:rowOff>
    </xdr:from>
    <xdr:to>
      <xdr:col>31</xdr:col>
      <xdr:colOff>34925</xdr:colOff>
      <xdr:row>72</xdr:row>
      <xdr:rowOff>156225</xdr:rowOff>
    </xdr:to>
    <xdr:cxnSp macro="">
      <xdr:nvCxnSpPr>
        <xdr:cNvPr id="840" name="直線コネクタ 839"/>
        <xdr:cNvCxnSpPr/>
      </xdr:nvCxnSpPr>
      <xdr:spPr>
        <a:xfrm flipV="1">
          <a:off x="20434300" y="12369408"/>
          <a:ext cx="889000" cy="1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156225</xdr:rowOff>
    </xdr:from>
    <xdr:to>
      <xdr:col>29</xdr:col>
      <xdr:colOff>517525</xdr:colOff>
      <xdr:row>73</xdr:row>
      <xdr:rowOff>98421</xdr:rowOff>
    </xdr:to>
    <xdr:cxnSp macro="">
      <xdr:nvCxnSpPr>
        <xdr:cNvPr id="843" name="直線コネクタ 842"/>
        <xdr:cNvCxnSpPr/>
      </xdr:nvCxnSpPr>
      <xdr:spPr>
        <a:xfrm flipV="1">
          <a:off x="19545300" y="12500625"/>
          <a:ext cx="889000" cy="1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117423</xdr:rowOff>
    </xdr:from>
    <xdr:ext cx="534377" cy="259045"/>
    <xdr:sp macro="" textlink="">
      <xdr:nvSpPr>
        <xdr:cNvPr id="845" name="テキスト ボックス 844"/>
        <xdr:cNvSpPr txBox="1"/>
      </xdr:nvSpPr>
      <xdr:spPr>
        <a:xfrm>
          <a:off x="20167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48793</xdr:rowOff>
    </xdr:from>
    <xdr:to>
      <xdr:col>28</xdr:col>
      <xdr:colOff>314325</xdr:colOff>
      <xdr:row>73</xdr:row>
      <xdr:rowOff>98421</xdr:rowOff>
    </xdr:to>
    <xdr:cxnSp macro="">
      <xdr:nvCxnSpPr>
        <xdr:cNvPr id="846" name="直線コネクタ 845"/>
        <xdr:cNvCxnSpPr/>
      </xdr:nvCxnSpPr>
      <xdr:spPr>
        <a:xfrm>
          <a:off x="18656300" y="12564643"/>
          <a:ext cx="889000" cy="4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143505</xdr:rowOff>
    </xdr:from>
    <xdr:ext cx="534377" cy="259045"/>
    <xdr:sp macro="" textlink="">
      <xdr:nvSpPr>
        <xdr:cNvPr id="848" name="テキスト ボックス 847"/>
        <xdr:cNvSpPr txBox="1"/>
      </xdr:nvSpPr>
      <xdr:spPr>
        <a:xfrm>
          <a:off x="19278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167835</xdr:rowOff>
    </xdr:from>
    <xdr:ext cx="534377" cy="259045"/>
    <xdr:sp macro="" textlink="">
      <xdr:nvSpPr>
        <xdr:cNvPr id="850" name="テキスト ボックス 849"/>
        <xdr:cNvSpPr txBox="1"/>
      </xdr:nvSpPr>
      <xdr:spPr>
        <a:xfrm>
          <a:off x="18389111" y="128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152952</xdr:rowOff>
    </xdr:from>
    <xdr:to>
      <xdr:col>32</xdr:col>
      <xdr:colOff>238125</xdr:colOff>
      <xdr:row>72</xdr:row>
      <xdr:rowOff>83102</xdr:rowOff>
    </xdr:to>
    <xdr:sp macro="" textlink="">
      <xdr:nvSpPr>
        <xdr:cNvPr id="856" name="円/楕円 855"/>
        <xdr:cNvSpPr/>
      </xdr:nvSpPr>
      <xdr:spPr>
        <a:xfrm>
          <a:off x="22110700" y="1232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4379</xdr:rowOff>
    </xdr:from>
    <xdr:ext cx="599010" cy="259045"/>
    <xdr:sp macro="" textlink="">
      <xdr:nvSpPr>
        <xdr:cNvPr id="857" name="繰出金該当値テキスト"/>
        <xdr:cNvSpPr txBox="1"/>
      </xdr:nvSpPr>
      <xdr:spPr>
        <a:xfrm>
          <a:off x="22212300" y="1217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116,366</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145658</xdr:rowOff>
    </xdr:from>
    <xdr:to>
      <xdr:col>31</xdr:col>
      <xdr:colOff>85725</xdr:colOff>
      <xdr:row>72</xdr:row>
      <xdr:rowOff>75808</xdr:rowOff>
    </xdr:to>
    <xdr:sp macro="" textlink="">
      <xdr:nvSpPr>
        <xdr:cNvPr id="858" name="円/楕円 857"/>
        <xdr:cNvSpPr/>
      </xdr:nvSpPr>
      <xdr:spPr>
        <a:xfrm>
          <a:off x="21272500" y="1231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70</xdr:row>
      <xdr:rowOff>92335</xdr:rowOff>
    </xdr:from>
    <xdr:ext cx="599010" cy="259045"/>
    <xdr:sp macro="" textlink="">
      <xdr:nvSpPr>
        <xdr:cNvPr id="859" name="テキスト ボックス 858"/>
        <xdr:cNvSpPr txBox="1"/>
      </xdr:nvSpPr>
      <xdr:spPr>
        <a:xfrm>
          <a:off x="21023794" y="1209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117,036</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105425</xdr:rowOff>
    </xdr:from>
    <xdr:to>
      <xdr:col>29</xdr:col>
      <xdr:colOff>568325</xdr:colOff>
      <xdr:row>73</xdr:row>
      <xdr:rowOff>35575</xdr:rowOff>
    </xdr:to>
    <xdr:sp macro="" textlink="">
      <xdr:nvSpPr>
        <xdr:cNvPr id="860" name="円/楕円 859"/>
        <xdr:cNvSpPr/>
      </xdr:nvSpPr>
      <xdr:spPr>
        <a:xfrm>
          <a:off x="20383500" y="1244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71</xdr:row>
      <xdr:rowOff>52102</xdr:rowOff>
    </xdr:from>
    <xdr:ext cx="599010" cy="259045"/>
    <xdr:sp macro="" textlink="">
      <xdr:nvSpPr>
        <xdr:cNvPr id="861" name="テキスト ボックス 860"/>
        <xdr:cNvSpPr txBox="1"/>
      </xdr:nvSpPr>
      <xdr:spPr>
        <a:xfrm>
          <a:off x="20134794" y="1222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104,982</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47621</xdr:rowOff>
    </xdr:from>
    <xdr:to>
      <xdr:col>28</xdr:col>
      <xdr:colOff>365125</xdr:colOff>
      <xdr:row>73</xdr:row>
      <xdr:rowOff>149221</xdr:rowOff>
    </xdr:to>
    <xdr:sp macro="" textlink="">
      <xdr:nvSpPr>
        <xdr:cNvPr id="862" name="円/楕円 861"/>
        <xdr:cNvSpPr/>
      </xdr:nvSpPr>
      <xdr:spPr>
        <a:xfrm>
          <a:off x="19494500" y="1256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165748</xdr:rowOff>
    </xdr:from>
    <xdr:ext cx="534377" cy="259045"/>
    <xdr:sp macro="" textlink="">
      <xdr:nvSpPr>
        <xdr:cNvPr id="863" name="テキスト ボックス 862"/>
        <xdr:cNvSpPr txBox="1"/>
      </xdr:nvSpPr>
      <xdr:spPr>
        <a:xfrm>
          <a:off x="19278111" y="1233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94,542</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169443</xdr:rowOff>
    </xdr:from>
    <xdr:to>
      <xdr:col>27</xdr:col>
      <xdr:colOff>161925</xdr:colOff>
      <xdr:row>73</xdr:row>
      <xdr:rowOff>99593</xdr:rowOff>
    </xdr:to>
    <xdr:sp macro="" textlink="">
      <xdr:nvSpPr>
        <xdr:cNvPr id="864" name="円/楕円 863"/>
        <xdr:cNvSpPr/>
      </xdr:nvSpPr>
      <xdr:spPr>
        <a:xfrm>
          <a:off x="18605500" y="125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116120</xdr:rowOff>
    </xdr:from>
    <xdr:ext cx="534377" cy="259045"/>
    <xdr:sp macro="" textlink="">
      <xdr:nvSpPr>
        <xdr:cNvPr id="865" name="テキスト ボックス 864"/>
        <xdr:cNvSpPr txBox="1"/>
      </xdr:nvSpPr>
      <xdr:spPr>
        <a:xfrm>
          <a:off x="18389111" y="1228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99,101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人件費について、類似団体平均を上回って推移している原因は、集落が広範囲に点在する山間地であるため、行政サービスを維持するために、支所の配置等を行っているため</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において、物件費の住民一人当たりのコストの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した要因としては、</a:t>
          </a:r>
          <a:r>
            <a:rPr kumimoji="1" lang="ja-JP" altLang="en-US" sz="1100">
              <a:solidFill>
                <a:schemeClr val="dk1"/>
              </a:solidFill>
              <a:effectLst/>
              <a:latin typeface="+mn-lt"/>
              <a:ea typeface="+mn-ea"/>
              <a:cs typeface="+mn-cs"/>
            </a:rPr>
            <a:t>情報ネットワーク業務について、北設広域事務組合へ事務移管したことによる委託費等の減少とが挙げられる。</a:t>
          </a:r>
          <a:endParaRPr lang="ja-JP" altLang="ja-JP" sz="1400">
            <a:effectLst/>
          </a:endParaRPr>
        </a:p>
        <a:p>
          <a:r>
            <a:rPr kumimoji="1" lang="ja-JP" altLang="ja-JP" sz="1100">
              <a:solidFill>
                <a:schemeClr val="dk1"/>
              </a:solidFill>
              <a:effectLst/>
              <a:latin typeface="+mn-lt"/>
              <a:ea typeface="+mn-ea"/>
              <a:cs typeface="+mn-cs"/>
            </a:rPr>
            <a:t>　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において、普通建設事業費の住民一人当たりのコスト</a:t>
          </a:r>
          <a:r>
            <a:rPr kumimoji="1" lang="ja-JP" altLang="en-US" sz="1100">
              <a:solidFill>
                <a:schemeClr val="dk1"/>
              </a:solidFill>
              <a:effectLst/>
              <a:latin typeface="+mn-lt"/>
              <a:ea typeface="+mn-ea"/>
              <a:cs typeface="+mn-cs"/>
            </a:rPr>
            <a:t>が減少した要因</a:t>
          </a:r>
          <a:r>
            <a:rPr kumimoji="1" lang="ja-JP" altLang="ja-JP" sz="1100">
              <a:solidFill>
                <a:schemeClr val="dk1"/>
              </a:solidFill>
              <a:effectLst/>
              <a:latin typeface="+mn-lt"/>
              <a:ea typeface="+mn-ea"/>
              <a:cs typeface="+mn-cs"/>
            </a:rPr>
            <a:t>は、町営杉平向住宅建設事業、名倉保育園改築事業</a:t>
          </a:r>
          <a:r>
            <a:rPr kumimoji="1" lang="ja-JP" altLang="en-US" sz="1100">
              <a:solidFill>
                <a:schemeClr val="dk1"/>
              </a:solidFill>
              <a:effectLst/>
              <a:latin typeface="+mn-lt"/>
              <a:ea typeface="+mn-ea"/>
              <a:cs typeface="+mn-cs"/>
            </a:rPr>
            <a:t>の終了が挙げられる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維持修繕費が類似団体と比較し高い要因として、町域が広く、町道の維持管理修繕工事に費用が掛かるため</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扶助費が低い理由として、児童数が少ないため、児童に係る扶助費が低いため</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愛知県設楽町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5,104
5,063
273.94
5,571,966
5,511,385
36,261
3,316,748
5,154,490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100711</xdr:rowOff>
    </xdr:from>
    <xdr:to>
      <xdr:col>6</xdr:col>
      <xdr:colOff>511175</xdr:colOff>
      <xdr:row>33</xdr:row>
      <xdr:rowOff>106045</xdr:rowOff>
    </xdr:to>
    <xdr:cxnSp macro="">
      <xdr:nvCxnSpPr>
        <xdr:cNvPr id="61" name="直線コネクタ 60"/>
        <xdr:cNvCxnSpPr/>
      </xdr:nvCxnSpPr>
      <xdr:spPr>
        <a:xfrm flipV="1">
          <a:off x="3797300" y="5758561"/>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41783</xdr:rowOff>
    </xdr:from>
    <xdr:to>
      <xdr:col>5</xdr:col>
      <xdr:colOff>358775</xdr:colOff>
      <xdr:row>33</xdr:row>
      <xdr:rowOff>106045</xdr:rowOff>
    </xdr:to>
    <xdr:cxnSp macro="">
      <xdr:nvCxnSpPr>
        <xdr:cNvPr id="64" name="直線コネクタ 63"/>
        <xdr:cNvCxnSpPr/>
      </xdr:nvCxnSpPr>
      <xdr:spPr>
        <a:xfrm>
          <a:off x="2908300" y="5699633"/>
          <a:ext cx="889000" cy="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41783</xdr:rowOff>
    </xdr:from>
    <xdr:to>
      <xdr:col>4</xdr:col>
      <xdr:colOff>155575</xdr:colOff>
      <xdr:row>34</xdr:row>
      <xdr:rowOff>54102</xdr:rowOff>
    </xdr:to>
    <xdr:cxnSp macro="">
      <xdr:nvCxnSpPr>
        <xdr:cNvPr id="67" name="直線コネクタ 66"/>
        <xdr:cNvCxnSpPr/>
      </xdr:nvCxnSpPr>
      <xdr:spPr>
        <a:xfrm flipV="1">
          <a:off x="2019300" y="5699633"/>
          <a:ext cx="889000" cy="18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137050</xdr:rowOff>
    </xdr:from>
    <xdr:ext cx="534377" cy="259045"/>
    <xdr:sp macro="" textlink="">
      <xdr:nvSpPr>
        <xdr:cNvPr id="69" name="テキスト ボックス 68"/>
        <xdr:cNvSpPr txBox="1"/>
      </xdr:nvSpPr>
      <xdr:spPr>
        <a:xfrm>
          <a:off x="2641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44831</xdr:rowOff>
    </xdr:from>
    <xdr:to>
      <xdr:col>2</xdr:col>
      <xdr:colOff>638175</xdr:colOff>
      <xdr:row>34</xdr:row>
      <xdr:rowOff>54102</xdr:rowOff>
    </xdr:to>
    <xdr:cxnSp macro="">
      <xdr:nvCxnSpPr>
        <xdr:cNvPr id="70" name="直線コネクタ 69"/>
        <xdr:cNvCxnSpPr/>
      </xdr:nvCxnSpPr>
      <xdr:spPr>
        <a:xfrm>
          <a:off x="1130300" y="5874131"/>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14241</xdr:rowOff>
    </xdr:from>
    <xdr:ext cx="534377" cy="259045"/>
    <xdr:sp macro="" textlink="">
      <xdr:nvSpPr>
        <xdr:cNvPr id="72" name="テキスト ボックス 71"/>
        <xdr:cNvSpPr txBox="1"/>
      </xdr:nvSpPr>
      <xdr:spPr>
        <a:xfrm>
          <a:off x="1752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49911</xdr:rowOff>
    </xdr:from>
    <xdr:to>
      <xdr:col>6</xdr:col>
      <xdr:colOff>561975</xdr:colOff>
      <xdr:row>33</xdr:row>
      <xdr:rowOff>151511</xdr:rowOff>
    </xdr:to>
    <xdr:sp macro="" textlink="">
      <xdr:nvSpPr>
        <xdr:cNvPr id="80" name="円/楕円 79"/>
        <xdr:cNvSpPr/>
      </xdr:nvSpPr>
      <xdr:spPr>
        <a:xfrm>
          <a:off x="4584700" y="570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72788</xdr:rowOff>
    </xdr:from>
    <xdr:ext cx="534377" cy="259045"/>
    <xdr:sp macro="" textlink="">
      <xdr:nvSpPr>
        <xdr:cNvPr id="81" name="議会費該当値テキスト"/>
        <xdr:cNvSpPr txBox="1"/>
      </xdr:nvSpPr>
      <xdr:spPr>
        <a:xfrm>
          <a:off x="4686300" y="555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13,657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55245</xdr:rowOff>
    </xdr:from>
    <xdr:to>
      <xdr:col>5</xdr:col>
      <xdr:colOff>409575</xdr:colOff>
      <xdr:row>33</xdr:row>
      <xdr:rowOff>156845</xdr:rowOff>
    </xdr:to>
    <xdr:sp macro="" textlink="">
      <xdr:nvSpPr>
        <xdr:cNvPr id="82" name="円/楕円 81"/>
        <xdr:cNvSpPr/>
      </xdr:nvSpPr>
      <xdr:spPr>
        <a:xfrm>
          <a:off x="3746500" y="571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1922</xdr:rowOff>
    </xdr:from>
    <xdr:ext cx="534377" cy="259045"/>
    <xdr:sp macro="" textlink="">
      <xdr:nvSpPr>
        <xdr:cNvPr id="83" name="テキスト ボックス 82"/>
        <xdr:cNvSpPr txBox="1"/>
      </xdr:nvSpPr>
      <xdr:spPr>
        <a:xfrm>
          <a:off x="3530111" y="548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162433</xdr:rowOff>
    </xdr:from>
    <xdr:to>
      <xdr:col>4</xdr:col>
      <xdr:colOff>206375</xdr:colOff>
      <xdr:row>33</xdr:row>
      <xdr:rowOff>92583</xdr:rowOff>
    </xdr:to>
    <xdr:sp macro="" textlink="">
      <xdr:nvSpPr>
        <xdr:cNvPr id="84" name="円/楕円 83"/>
        <xdr:cNvSpPr/>
      </xdr:nvSpPr>
      <xdr:spPr>
        <a:xfrm>
          <a:off x="2857500" y="56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109110</xdr:rowOff>
    </xdr:from>
    <xdr:ext cx="534377" cy="259045"/>
    <xdr:sp macro="" textlink="">
      <xdr:nvSpPr>
        <xdr:cNvPr id="85" name="テキスト ボックス 84"/>
        <xdr:cNvSpPr txBox="1"/>
      </xdr:nvSpPr>
      <xdr:spPr>
        <a:xfrm>
          <a:off x="2641111" y="542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3302</xdr:rowOff>
    </xdr:from>
    <xdr:to>
      <xdr:col>3</xdr:col>
      <xdr:colOff>3175</xdr:colOff>
      <xdr:row>34</xdr:row>
      <xdr:rowOff>104902</xdr:rowOff>
    </xdr:to>
    <xdr:sp macro="" textlink="">
      <xdr:nvSpPr>
        <xdr:cNvPr id="86" name="円/楕円 85"/>
        <xdr:cNvSpPr/>
      </xdr:nvSpPr>
      <xdr:spPr>
        <a:xfrm>
          <a:off x="1968500" y="583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121429</xdr:rowOff>
    </xdr:from>
    <xdr:ext cx="534377" cy="259045"/>
    <xdr:sp macro="" textlink="">
      <xdr:nvSpPr>
        <xdr:cNvPr id="87" name="テキスト ボックス 86"/>
        <xdr:cNvSpPr txBox="1"/>
      </xdr:nvSpPr>
      <xdr:spPr>
        <a:xfrm>
          <a:off x="1752111" y="56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165481</xdr:rowOff>
    </xdr:from>
    <xdr:to>
      <xdr:col>1</xdr:col>
      <xdr:colOff>485775</xdr:colOff>
      <xdr:row>34</xdr:row>
      <xdr:rowOff>95631</xdr:rowOff>
    </xdr:to>
    <xdr:sp macro="" textlink="">
      <xdr:nvSpPr>
        <xdr:cNvPr id="88" name="円/楕円 87"/>
        <xdr:cNvSpPr/>
      </xdr:nvSpPr>
      <xdr:spPr>
        <a:xfrm>
          <a:off x="1079500" y="582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112158</xdr:rowOff>
    </xdr:from>
    <xdr:ext cx="534377" cy="259045"/>
    <xdr:sp macro="" textlink="">
      <xdr:nvSpPr>
        <xdr:cNvPr id="89" name="テキスト ボックス 88"/>
        <xdr:cNvSpPr txBox="1"/>
      </xdr:nvSpPr>
      <xdr:spPr>
        <a:xfrm>
          <a:off x="863111" y="559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1782</xdr:rowOff>
    </xdr:from>
    <xdr:to>
      <xdr:col>6</xdr:col>
      <xdr:colOff>511175</xdr:colOff>
      <xdr:row>54</xdr:row>
      <xdr:rowOff>145408</xdr:rowOff>
    </xdr:to>
    <xdr:cxnSp macro="">
      <xdr:nvCxnSpPr>
        <xdr:cNvPr id="120" name="直線コネクタ 119"/>
        <xdr:cNvCxnSpPr/>
      </xdr:nvCxnSpPr>
      <xdr:spPr>
        <a:xfrm>
          <a:off x="3797300" y="9260082"/>
          <a:ext cx="838200" cy="14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152392</xdr:rowOff>
    </xdr:from>
    <xdr:ext cx="599010" cy="259045"/>
    <xdr:sp macro="" textlink="">
      <xdr:nvSpPr>
        <xdr:cNvPr id="121" name="総務費平均値テキスト"/>
        <xdr:cNvSpPr txBox="1"/>
      </xdr:nvSpPr>
      <xdr:spPr>
        <a:xfrm>
          <a:off x="4686300" y="9582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1782</xdr:rowOff>
    </xdr:from>
    <xdr:to>
      <xdr:col>5</xdr:col>
      <xdr:colOff>358775</xdr:colOff>
      <xdr:row>54</xdr:row>
      <xdr:rowOff>124358</xdr:rowOff>
    </xdr:to>
    <xdr:cxnSp macro="">
      <xdr:nvCxnSpPr>
        <xdr:cNvPr id="123" name="直線コネクタ 122"/>
        <xdr:cNvCxnSpPr/>
      </xdr:nvCxnSpPr>
      <xdr:spPr>
        <a:xfrm flipV="1">
          <a:off x="2908300" y="9260082"/>
          <a:ext cx="889000" cy="12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70614</xdr:rowOff>
    </xdr:from>
    <xdr:to>
      <xdr:col>4</xdr:col>
      <xdr:colOff>155575</xdr:colOff>
      <xdr:row>54</xdr:row>
      <xdr:rowOff>124358</xdr:rowOff>
    </xdr:to>
    <xdr:cxnSp macro="">
      <xdr:nvCxnSpPr>
        <xdr:cNvPr id="126" name="直線コネクタ 125"/>
        <xdr:cNvCxnSpPr/>
      </xdr:nvCxnSpPr>
      <xdr:spPr>
        <a:xfrm>
          <a:off x="2019300" y="8643114"/>
          <a:ext cx="889000" cy="73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155263</xdr:rowOff>
    </xdr:from>
    <xdr:ext cx="599010" cy="259045"/>
    <xdr:sp macro="" textlink="">
      <xdr:nvSpPr>
        <xdr:cNvPr id="128" name="テキスト ボックス 127"/>
        <xdr:cNvSpPr txBox="1"/>
      </xdr:nvSpPr>
      <xdr:spPr>
        <a:xfrm>
          <a:off x="2608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70614</xdr:rowOff>
    </xdr:from>
    <xdr:to>
      <xdr:col>2</xdr:col>
      <xdr:colOff>638175</xdr:colOff>
      <xdr:row>53</xdr:row>
      <xdr:rowOff>5345</xdr:rowOff>
    </xdr:to>
    <xdr:cxnSp macro="">
      <xdr:nvCxnSpPr>
        <xdr:cNvPr id="129" name="直線コネクタ 128"/>
        <xdr:cNvCxnSpPr/>
      </xdr:nvCxnSpPr>
      <xdr:spPr>
        <a:xfrm flipV="1">
          <a:off x="1130300" y="8643114"/>
          <a:ext cx="889000" cy="44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116626</xdr:rowOff>
    </xdr:from>
    <xdr:ext cx="599010" cy="259045"/>
    <xdr:sp macro="" textlink="">
      <xdr:nvSpPr>
        <xdr:cNvPr id="131" name="テキスト ボックス 130"/>
        <xdr:cNvSpPr txBox="1"/>
      </xdr:nvSpPr>
      <xdr:spPr>
        <a:xfrm>
          <a:off x="1719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170573</xdr:rowOff>
    </xdr:from>
    <xdr:ext cx="599010" cy="259045"/>
    <xdr:sp macro="" textlink="">
      <xdr:nvSpPr>
        <xdr:cNvPr id="133" name="テキスト ボックス 132"/>
        <xdr:cNvSpPr txBox="1"/>
      </xdr:nvSpPr>
      <xdr:spPr>
        <a:xfrm>
          <a:off x="830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94608</xdr:rowOff>
    </xdr:from>
    <xdr:to>
      <xdr:col>6</xdr:col>
      <xdr:colOff>561975</xdr:colOff>
      <xdr:row>55</xdr:row>
      <xdr:rowOff>24758</xdr:rowOff>
    </xdr:to>
    <xdr:sp macro="" textlink="">
      <xdr:nvSpPr>
        <xdr:cNvPr id="139" name="円/楕円 138"/>
        <xdr:cNvSpPr/>
      </xdr:nvSpPr>
      <xdr:spPr>
        <a:xfrm>
          <a:off x="4584700" y="935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117485</xdr:rowOff>
    </xdr:from>
    <xdr:ext cx="599010" cy="259045"/>
    <xdr:sp macro="" textlink="">
      <xdr:nvSpPr>
        <xdr:cNvPr id="140" name="総務費該当値テキスト"/>
        <xdr:cNvSpPr txBox="1"/>
      </xdr:nvSpPr>
      <xdr:spPr>
        <a:xfrm>
          <a:off x="4686300" y="92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248,252</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122432</xdr:rowOff>
    </xdr:from>
    <xdr:to>
      <xdr:col>5</xdr:col>
      <xdr:colOff>409575</xdr:colOff>
      <xdr:row>54</xdr:row>
      <xdr:rowOff>52582</xdr:rowOff>
    </xdr:to>
    <xdr:sp macro="" textlink="">
      <xdr:nvSpPr>
        <xdr:cNvPr id="141" name="円/楕円 140"/>
        <xdr:cNvSpPr/>
      </xdr:nvSpPr>
      <xdr:spPr>
        <a:xfrm>
          <a:off x="3746500" y="9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69109</xdr:rowOff>
    </xdr:from>
    <xdr:ext cx="599010" cy="259045"/>
    <xdr:sp macro="" textlink="">
      <xdr:nvSpPr>
        <xdr:cNvPr id="142" name="テキスト ボックス 141"/>
        <xdr:cNvSpPr txBox="1"/>
      </xdr:nvSpPr>
      <xdr:spPr>
        <a:xfrm>
          <a:off x="3497794" y="8984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292,232</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73558</xdr:rowOff>
    </xdr:from>
    <xdr:to>
      <xdr:col>4</xdr:col>
      <xdr:colOff>206375</xdr:colOff>
      <xdr:row>55</xdr:row>
      <xdr:rowOff>3708</xdr:rowOff>
    </xdr:to>
    <xdr:sp macro="" textlink="">
      <xdr:nvSpPr>
        <xdr:cNvPr id="143" name="円/楕円 142"/>
        <xdr:cNvSpPr/>
      </xdr:nvSpPr>
      <xdr:spPr>
        <a:xfrm>
          <a:off x="2857500" y="933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20235</xdr:rowOff>
    </xdr:from>
    <xdr:ext cx="599010" cy="259045"/>
    <xdr:sp macro="" textlink="">
      <xdr:nvSpPr>
        <xdr:cNvPr id="144" name="テキスト ボックス 143"/>
        <xdr:cNvSpPr txBox="1"/>
      </xdr:nvSpPr>
      <xdr:spPr>
        <a:xfrm>
          <a:off x="2608794" y="910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254,698</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19814</xdr:rowOff>
    </xdr:from>
    <xdr:to>
      <xdr:col>3</xdr:col>
      <xdr:colOff>3175</xdr:colOff>
      <xdr:row>50</xdr:row>
      <xdr:rowOff>121414</xdr:rowOff>
    </xdr:to>
    <xdr:sp macro="" textlink="">
      <xdr:nvSpPr>
        <xdr:cNvPr id="145" name="円/楕円 144"/>
        <xdr:cNvSpPr/>
      </xdr:nvSpPr>
      <xdr:spPr>
        <a:xfrm>
          <a:off x="1968500" y="859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48</xdr:row>
      <xdr:rowOff>137941</xdr:rowOff>
    </xdr:from>
    <xdr:ext cx="599010" cy="259045"/>
    <xdr:sp macro="" textlink="">
      <xdr:nvSpPr>
        <xdr:cNvPr id="146" name="テキスト ボックス 145"/>
        <xdr:cNvSpPr txBox="1"/>
      </xdr:nvSpPr>
      <xdr:spPr>
        <a:xfrm>
          <a:off x="1719794" y="836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481,155</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125995</xdr:rowOff>
    </xdr:from>
    <xdr:to>
      <xdr:col>1</xdr:col>
      <xdr:colOff>485775</xdr:colOff>
      <xdr:row>53</xdr:row>
      <xdr:rowOff>56145</xdr:rowOff>
    </xdr:to>
    <xdr:sp macro="" textlink="">
      <xdr:nvSpPr>
        <xdr:cNvPr id="147" name="円/楕円 146"/>
        <xdr:cNvSpPr/>
      </xdr:nvSpPr>
      <xdr:spPr>
        <a:xfrm>
          <a:off x="1079500" y="90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72672</xdr:rowOff>
    </xdr:from>
    <xdr:ext cx="599010" cy="259045"/>
    <xdr:sp macro="" textlink="">
      <xdr:nvSpPr>
        <xdr:cNvPr id="148" name="テキスト ボックス 147"/>
        <xdr:cNvSpPr txBox="1"/>
      </xdr:nvSpPr>
      <xdr:spPr>
        <a:xfrm>
          <a:off x="830794" y="881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1964</xdr:rowOff>
    </xdr:from>
    <xdr:to>
      <xdr:col>6</xdr:col>
      <xdr:colOff>511175</xdr:colOff>
      <xdr:row>76</xdr:row>
      <xdr:rowOff>121155</xdr:rowOff>
    </xdr:to>
    <xdr:cxnSp macro="">
      <xdr:nvCxnSpPr>
        <xdr:cNvPr id="176" name="直線コネクタ 175"/>
        <xdr:cNvCxnSpPr/>
      </xdr:nvCxnSpPr>
      <xdr:spPr>
        <a:xfrm>
          <a:off x="3797300" y="13032164"/>
          <a:ext cx="838200" cy="1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1964</xdr:rowOff>
    </xdr:from>
    <xdr:to>
      <xdr:col>5</xdr:col>
      <xdr:colOff>358775</xdr:colOff>
      <xdr:row>77</xdr:row>
      <xdr:rowOff>22602</xdr:rowOff>
    </xdr:to>
    <xdr:cxnSp macro="">
      <xdr:nvCxnSpPr>
        <xdr:cNvPr id="179" name="直線コネクタ 178"/>
        <xdr:cNvCxnSpPr/>
      </xdr:nvCxnSpPr>
      <xdr:spPr>
        <a:xfrm flipV="1">
          <a:off x="2908300" y="13032164"/>
          <a:ext cx="889000" cy="19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22602</xdr:rowOff>
    </xdr:from>
    <xdr:to>
      <xdr:col>4</xdr:col>
      <xdr:colOff>155575</xdr:colOff>
      <xdr:row>77</xdr:row>
      <xdr:rowOff>121238</xdr:rowOff>
    </xdr:to>
    <xdr:cxnSp macro="">
      <xdr:nvCxnSpPr>
        <xdr:cNvPr id="182" name="直線コネクタ 181"/>
        <xdr:cNvCxnSpPr/>
      </xdr:nvCxnSpPr>
      <xdr:spPr>
        <a:xfrm flipV="1">
          <a:off x="2019300" y="13224252"/>
          <a:ext cx="889000" cy="9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4" name="テキスト ボックス 183"/>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114618</xdr:rowOff>
    </xdr:from>
    <xdr:to>
      <xdr:col>2</xdr:col>
      <xdr:colOff>638175</xdr:colOff>
      <xdr:row>77</xdr:row>
      <xdr:rowOff>121238</xdr:rowOff>
    </xdr:to>
    <xdr:cxnSp macro="">
      <xdr:nvCxnSpPr>
        <xdr:cNvPr id="185" name="直線コネクタ 184"/>
        <xdr:cNvCxnSpPr/>
      </xdr:nvCxnSpPr>
      <xdr:spPr>
        <a:xfrm>
          <a:off x="1130300" y="13316268"/>
          <a:ext cx="889000" cy="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7" name="テキスト ボックス 186"/>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9" name="テキスト ボックス 188"/>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70355</xdr:rowOff>
    </xdr:from>
    <xdr:to>
      <xdr:col>6</xdr:col>
      <xdr:colOff>561975</xdr:colOff>
      <xdr:row>77</xdr:row>
      <xdr:rowOff>505</xdr:rowOff>
    </xdr:to>
    <xdr:sp macro="" textlink="">
      <xdr:nvSpPr>
        <xdr:cNvPr id="195" name="円/楕円 194"/>
        <xdr:cNvSpPr/>
      </xdr:nvSpPr>
      <xdr:spPr>
        <a:xfrm>
          <a:off x="4584700" y="131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48782</xdr:rowOff>
    </xdr:from>
    <xdr:ext cx="599010" cy="259045"/>
    <xdr:sp macro="" textlink="">
      <xdr:nvSpPr>
        <xdr:cNvPr id="196" name="民生費該当値テキスト"/>
        <xdr:cNvSpPr txBox="1"/>
      </xdr:nvSpPr>
      <xdr:spPr>
        <a:xfrm>
          <a:off x="4686300" y="1307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179,056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122614</xdr:rowOff>
    </xdr:from>
    <xdr:to>
      <xdr:col>5</xdr:col>
      <xdr:colOff>409575</xdr:colOff>
      <xdr:row>76</xdr:row>
      <xdr:rowOff>52764</xdr:rowOff>
    </xdr:to>
    <xdr:sp macro="" textlink="">
      <xdr:nvSpPr>
        <xdr:cNvPr id="197" name="円/楕円 196"/>
        <xdr:cNvSpPr/>
      </xdr:nvSpPr>
      <xdr:spPr>
        <a:xfrm>
          <a:off x="3746500" y="1298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69291</xdr:rowOff>
    </xdr:from>
    <xdr:ext cx="599010" cy="259045"/>
    <xdr:sp macro="" textlink="">
      <xdr:nvSpPr>
        <xdr:cNvPr id="198" name="テキスト ボックス 197"/>
        <xdr:cNvSpPr txBox="1"/>
      </xdr:nvSpPr>
      <xdr:spPr>
        <a:xfrm>
          <a:off x="3497794" y="1275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205,126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143252</xdr:rowOff>
    </xdr:from>
    <xdr:to>
      <xdr:col>4</xdr:col>
      <xdr:colOff>206375</xdr:colOff>
      <xdr:row>77</xdr:row>
      <xdr:rowOff>73402</xdr:rowOff>
    </xdr:to>
    <xdr:sp macro="" textlink="">
      <xdr:nvSpPr>
        <xdr:cNvPr id="199" name="円/楕円 198"/>
        <xdr:cNvSpPr/>
      </xdr:nvSpPr>
      <xdr:spPr>
        <a:xfrm>
          <a:off x="2857500" y="1317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64529</xdr:rowOff>
    </xdr:from>
    <xdr:ext cx="599010" cy="259045"/>
    <xdr:sp macro="" textlink="">
      <xdr:nvSpPr>
        <xdr:cNvPr id="200" name="テキスト ボックス 199"/>
        <xdr:cNvSpPr txBox="1"/>
      </xdr:nvSpPr>
      <xdr:spPr>
        <a:xfrm>
          <a:off x="2608794" y="1326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163,112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70438</xdr:rowOff>
    </xdr:from>
    <xdr:to>
      <xdr:col>3</xdr:col>
      <xdr:colOff>3175</xdr:colOff>
      <xdr:row>78</xdr:row>
      <xdr:rowOff>588</xdr:rowOff>
    </xdr:to>
    <xdr:sp macro="" textlink="">
      <xdr:nvSpPr>
        <xdr:cNvPr id="201" name="円/楕円 200"/>
        <xdr:cNvSpPr/>
      </xdr:nvSpPr>
      <xdr:spPr>
        <a:xfrm>
          <a:off x="1968500" y="1327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163165</xdr:rowOff>
    </xdr:from>
    <xdr:ext cx="599010" cy="259045"/>
    <xdr:sp macro="" textlink="">
      <xdr:nvSpPr>
        <xdr:cNvPr id="202" name="テキスト ボックス 201"/>
        <xdr:cNvSpPr txBox="1"/>
      </xdr:nvSpPr>
      <xdr:spPr>
        <a:xfrm>
          <a:off x="1719794" y="1336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141,538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63818</xdr:rowOff>
    </xdr:from>
    <xdr:to>
      <xdr:col>1</xdr:col>
      <xdr:colOff>485775</xdr:colOff>
      <xdr:row>77</xdr:row>
      <xdr:rowOff>165418</xdr:rowOff>
    </xdr:to>
    <xdr:sp macro="" textlink="">
      <xdr:nvSpPr>
        <xdr:cNvPr id="203" name="円/楕円 202"/>
        <xdr:cNvSpPr/>
      </xdr:nvSpPr>
      <xdr:spPr>
        <a:xfrm>
          <a:off x="1079500" y="1326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156545</xdr:rowOff>
    </xdr:from>
    <xdr:ext cx="599010" cy="259045"/>
    <xdr:sp macro="" textlink="">
      <xdr:nvSpPr>
        <xdr:cNvPr id="204" name="テキスト ボックス 203"/>
        <xdr:cNvSpPr txBox="1"/>
      </xdr:nvSpPr>
      <xdr:spPr>
        <a:xfrm>
          <a:off x="830794" y="1335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22839</xdr:rowOff>
    </xdr:from>
    <xdr:to>
      <xdr:col>6</xdr:col>
      <xdr:colOff>511175</xdr:colOff>
      <xdr:row>94</xdr:row>
      <xdr:rowOff>103276</xdr:rowOff>
    </xdr:to>
    <xdr:cxnSp macro="">
      <xdr:nvCxnSpPr>
        <xdr:cNvPr id="233" name="直線コネクタ 232"/>
        <xdr:cNvCxnSpPr/>
      </xdr:nvCxnSpPr>
      <xdr:spPr>
        <a:xfrm>
          <a:off x="3797300" y="16139139"/>
          <a:ext cx="838200" cy="8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37106</xdr:rowOff>
    </xdr:from>
    <xdr:ext cx="534377" cy="259045"/>
    <xdr:sp macro="" textlink="">
      <xdr:nvSpPr>
        <xdr:cNvPr id="234" name="衛生費平均値テキスト"/>
        <xdr:cNvSpPr txBox="1"/>
      </xdr:nvSpPr>
      <xdr:spPr>
        <a:xfrm>
          <a:off x="4686300" y="1632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21780</xdr:rowOff>
    </xdr:from>
    <xdr:to>
      <xdr:col>5</xdr:col>
      <xdr:colOff>358775</xdr:colOff>
      <xdr:row>94</xdr:row>
      <xdr:rowOff>22839</xdr:rowOff>
    </xdr:to>
    <xdr:cxnSp macro="">
      <xdr:nvCxnSpPr>
        <xdr:cNvPr id="236" name="直線コネクタ 235"/>
        <xdr:cNvCxnSpPr/>
      </xdr:nvCxnSpPr>
      <xdr:spPr>
        <a:xfrm>
          <a:off x="2908300" y="16138080"/>
          <a:ext cx="8890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4196</xdr:rowOff>
    </xdr:from>
    <xdr:ext cx="534377" cy="259045"/>
    <xdr:sp macro="" textlink="">
      <xdr:nvSpPr>
        <xdr:cNvPr id="238" name="テキスト ボックス 237"/>
        <xdr:cNvSpPr txBox="1"/>
      </xdr:nvSpPr>
      <xdr:spPr>
        <a:xfrm>
          <a:off x="3530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21780</xdr:rowOff>
    </xdr:from>
    <xdr:to>
      <xdr:col>4</xdr:col>
      <xdr:colOff>155575</xdr:colOff>
      <xdr:row>94</xdr:row>
      <xdr:rowOff>120331</xdr:rowOff>
    </xdr:to>
    <xdr:cxnSp macro="">
      <xdr:nvCxnSpPr>
        <xdr:cNvPr id="239" name="直線コネクタ 238"/>
        <xdr:cNvCxnSpPr/>
      </xdr:nvCxnSpPr>
      <xdr:spPr>
        <a:xfrm flipV="1">
          <a:off x="2019300" y="16138080"/>
          <a:ext cx="889000" cy="9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151246</xdr:rowOff>
    </xdr:from>
    <xdr:ext cx="534377" cy="259045"/>
    <xdr:sp macro="" textlink="">
      <xdr:nvSpPr>
        <xdr:cNvPr id="241" name="テキスト ボックス 240"/>
        <xdr:cNvSpPr txBox="1"/>
      </xdr:nvSpPr>
      <xdr:spPr>
        <a:xfrm>
          <a:off x="2641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119690</xdr:rowOff>
    </xdr:from>
    <xdr:to>
      <xdr:col>2</xdr:col>
      <xdr:colOff>638175</xdr:colOff>
      <xdr:row>94</xdr:row>
      <xdr:rowOff>120331</xdr:rowOff>
    </xdr:to>
    <xdr:cxnSp macro="">
      <xdr:nvCxnSpPr>
        <xdr:cNvPr id="242" name="直線コネクタ 241"/>
        <xdr:cNvCxnSpPr/>
      </xdr:nvCxnSpPr>
      <xdr:spPr>
        <a:xfrm>
          <a:off x="1130300" y="16235990"/>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50266</xdr:rowOff>
    </xdr:from>
    <xdr:ext cx="534377" cy="259045"/>
    <xdr:sp macro="" textlink="">
      <xdr:nvSpPr>
        <xdr:cNvPr id="244" name="テキスト ボックス 243"/>
        <xdr:cNvSpPr txBox="1"/>
      </xdr:nvSpPr>
      <xdr:spPr>
        <a:xfrm>
          <a:off x="1752111" y="1650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74657</xdr:rowOff>
    </xdr:from>
    <xdr:ext cx="534377" cy="259045"/>
    <xdr:sp macro="" textlink="">
      <xdr:nvSpPr>
        <xdr:cNvPr id="246" name="テキスト ボックス 245"/>
        <xdr:cNvSpPr txBox="1"/>
      </xdr:nvSpPr>
      <xdr:spPr>
        <a:xfrm>
          <a:off x="863111" y="165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52476</xdr:rowOff>
    </xdr:from>
    <xdr:to>
      <xdr:col>6</xdr:col>
      <xdr:colOff>561975</xdr:colOff>
      <xdr:row>94</xdr:row>
      <xdr:rowOff>154076</xdr:rowOff>
    </xdr:to>
    <xdr:sp macro="" textlink="">
      <xdr:nvSpPr>
        <xdr:cNvPr id="252" name="円/楕円 251"/>
        <xdr:cNvSpPr/>
      </xdr:nvSpPr>
      <xdr:spPr>
        <a:xfrm>
          <a:off x="4584700" y="161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75353</xdr:rowOff>
    </xdr:from>
    <xdr:ext cx="599010" cy="259045"/>
    <xdr:sp macro="" textlink="">
      <xdr:nvSpPr>
        <xdr:cNvPr id="253" name="衛生費該当値テキスト"/>
        <xdr:cNvSpPr txBox="1"/>
      </xdr:nvSpPr>
      <xdr:spPr>
        <a:xfrm>
          <a:off x="4686300" y="1602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104,780</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143489</xdr:rowOff>
    </xdr:from>
    <xdr:to>
      <xdr:col>5</xdr:col>
      <xdr:colOff>409575</xdr:colOff>
      <xdr:row>94</xdr:row>
      <xdr:rowOff>73639</xdr:rowOff>
    </xdr:to>
    <xdr:sp macro="" textlink="">
      <xdr:nvSpPr>
        <xdr:cNvPr id="254" name="円/楕円 253"/>
        <xdr:cNvSpPr/>
      </xdr:nvSpPr>
      <xdr:spPr>
        <a:xfrm>
          <a:off x="3746500" y="160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90166</xdr:rowOff>
    </xdr:from>
    <xdr:ext cx="599010" cy="259045"/>
    <xdr:sp macro="" textlink="">
      <xdr:nvSpPr>
        <xdr:cNvPr id="255" name="テキスト ボックス 254"/>
        <xdr:cNvSpPr txBox="1"/>
      </xdr:nvSpPr>
      <xdr:spPr>
        <a:xfrm>
          <a:off x="3497794" y="1586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115,336</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142430</xdr:rowOff>
    </xdr:from>
    <xdr:to>
      <xdr:col>4</xdr:col>
      <xdr:colOff>206375</xdr:colOff>
      <xdr:row>94</xdr:row>
      <xdr:rowOff>72580</xdr:rowOff>
    </xdr:to>
    <xdr:sp macro="" textlink="">
      <xdr:nvSpPr>
        <xdr:cNvPr id="256" name="円/楕円 255"/>
        <xdr:cNvSpPr/>
      </xdr:nvSpPr>
      <xdr:spPr>
        <a:xfrm>
          <a:off x="2857500" y="160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89107</xdr:rowOff>
    </xdr:from>
    <xdr:ext cx="599010" cy="259045"/>
    <xdr:sp macro="" textlink="">
      <xdr:nvSpPr>
        <xdr:cNvPr id="257" name="テキスト ボックス 256"/>
        <xdr:cNvSpPr txBox="1"/>
      </xdr:nvSpPr>
      <xdr:spPr>
        <a:xfrm>
          <a:off x="2608794" y="1586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115,475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69531</xdr:rowOff>
    </xdr:from>
    <xdr:to>
      <xdr:col>3</xdr:col>
      <xdr:colOff>3175</xdr:colOff>
      <xdr:row>94</xdr:row>
      <xdr:rowOff>171131</xdr:rowOff>
    </xdr:to>
    <xdr:sp macro="" textlink="">
      <xdr:nvSpPr>
        <xdr:cNvPr id="258" name="円/楕円 257"/>
        <xdr:cNvSpPr/>
      </xdr:nvSpPr>
      <xdr:spPr>
        <a:xfrm>
          <a:off x="1968500" y="1618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16208</xdr:rowOff>
    </xdr:from>
    <xdr:ext cx="599010" cy="259045"/>
    <xdr:sp macro="" textlink="">
      <xdr:nvSpPr>
        <xdr:cNvPr id="259" name="テキスト ボックス 258"/>
        <xdr:cNvSpPr txBox="1"/>
      </xdr:nvSpPr>
      <xdr:spPr>
        <a:xfrm>
          <a:off x="1719794" y="1596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102,542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68890</xdr:rowOff>
    </xdr:from>
    <xdr:to>
      <xdr:col>1</xdr:col>
      <xdr:colOff>485775</xdr:colOff>
      <xdr:row>94</xdr:row>
      <xdr:rowOff>170490</xdr:rowOff>
    </xdr:to>
    <xdr:sp macro="" textlink="">
      <xdr:nvSpPr>
        <xdr:cNvPr id="260" name="円/楕円 259"/>
        <xdr:cNvSpPr/>
      </xdr:nvSpPr>
      <xdr:spPr>
        <a:xfrm>
          <a:off x="1079500" y="1618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15567</xdr:rowOff>
    </xdr:from>
    <xdr:ext cx="599010" cy="259045"/>
    <xdr:sp macro="" textlink="">
      <xdr:nvSpPr>
        <xdr:cNvPr id="261" name="テキスト ボックス 260"/>
        <xdr:cNvSpPr txBox="1"/>
      </xdr:nvSpPr>
      <xdr:spPr>
        <a:xfrm>
          <a:off x="830794" y="1596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3" name="円/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4" name="テキスト ボックス 313"/>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5" name="円/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6" name="テキスト ボックス 315"/>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7" name="円/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8" name="テキスト ボックス 317"/>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39210</xdr:rowOff>
    </xdr:from>
    <xdr:to>
      <xdr:col>15</xdr:col>
      <xdr:colOff>180975</xdr:colOff>
      <xdr:row>57</xdr:row>
      <xdr:rowOff>62938</xdr:rowOff>
    </xdr:to>
    <xdr:cxnSp macro="">
      <xdr:nvCxnSpPr>
        <xdr:cNvPr id="345" name="直線コネクタ 344"/>
        <xdr:cNvCxnSpPr/>
      </xdr:nvCxnSpPr>
      <xdr:spPr>
        <a:xfrm flipV="1">
          <a:off x="9639300" y="9811860"/>
          <a:ext cx="8382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14120</xdr:rowOff>
    </xdr:from>
    <xdr:ext cx="534377" cy="259045"/>
    <xdr:sp macro="" textlink="">
      <xdr:nvSpPr>
        <xdr:cNvPr id="346" name="農林水産業費平均値テキスト"/>
        <xdr:cNvSpPr txBox="1"/>
      </xdr:nvSpPr>
      <xdr:spPr>
        <a:xfrm>
          <a:off x="10528300" y="97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62938</xdr:rowOff>
    </xdr:from>
    <xdr:to>
      <xdr:col>14</xdr:col>
      <xdr:colOff>28575</xdr:colOff>
      <xdr:row>57</xdr:row>
      <xdr:rowOff>84944</xdr:rowOff>
    </xdr:to>
    <xdr:cxnSp macro="">
      <xdr:nvCxnSpPr>
        <xdr:cNvPr id="348" name="直線コネクタ 347"/>
        <xdr:cNvCxnSpPr/>
      </xdr:nvCxnSpPr>
      <xdr:spPr>
        <a:xfrm flipV="1">
          <a:off x="8750300" y="9835588"/>
          <a:ext cx="889000" cy="2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150844</xdr:rowOff>
    </xdr:from>
    <xdr:ext cx="534377" cy="259045"/>
    <xdr:sp macro="" textlink="">
      <xdr:nvSpPr>
        <xdr:cNvPr id="350" name="テキスト ボックス 349"/>
        <xdr:cNvSpPr txBox="1"/>
      </xdr:nvSpPr>
      <xdr:spPr>
        <a:xfrm>
          <a:off x="9372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84944</xdr:rowOff>
    </xdr:from>
    <xdr:to>
      <xdr:col>12</xdr:col>
      <xdr:colOff>511175</xdr:colOff>
      <xdr:row>57</xdr:row>
      <xdr:rowOff>105113</xdr:rowOff>
    </xdr:to>
    <xdr:cxnSp macro="">
      <xdr:nvCxnSpPr>
        <xdr:cNvPr id="351" name="直線コネクタ 350"/>
        <xdr:cNvCxnSpPr/>
      </xdr:nvCxnSpPr>
      <xdr:spPr>
        <a:xfrm flipV="1">
          <a:off x="7861300" y="9857594"/>
          <a:ext cx="889000" cy="2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146496</xdr:rowOff>
    </xdr:from>
    <xdr:ext cx="534377" cy="259045"/>
    <xdr:sp macro="" textlink="">
      <xdr:nvSpPr>
        <xdr:cNvPr id="353" name="テキスト ボックス 352"/>
        <xdr:cNvSpPr txBox="1"/>
      </xdr:nvSpPr>
      <xdr:spPr>
        <a:xfrm>
          <a:off x="8483111" y="99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104450</xdr:rowOff>
    </xdr:from>
    <xdr:to>
      <xdr:col>11</xdr:col>
      <xdr:colOff>307975</xdr:colOff>
      <xdr:row>57</xdr:row>
      <xdr:rowOff>105113</xdr:rowOff>
    </xdr:to>
    <xdr:cxnSp macro="">
      <xdr:nvCxnSpPr>
        <xdr:cNvPr id="354" name="直線コネクタ 353"/>
        <xdr:cNvCxnSpPr/>
      </xdr:nvCxnSpPr>
      <xdr:spPr>
        <a:xfrm>
          <a:off x="6972300" y="9877100"/>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154291</xdr:rowOff>
    </xdr:from>
    <xdr:ext cx="534377" cy="259045"/>
    <xdr:sp macro="" textlink="">
      <xdr:nvSpPr>
        <xdr:cNvPr id="356" name="テキスト ボックス 355"/>
        <xdr:cNvSpPr txBox="1"/>
      </xdr:nvSpPr>
      <xdr:spPr>
        <a:xfrm>
          <a:off x="7594111" y="9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160984</xdr:rowOff>
    </xdr:from>
    <xdr:ext cx="534377" cy="259045"/>
    <xdr:sp macro="" textlink="">
      <xdr:nvSpPr>
        <xdr:cNvPr id="358" name="テキスト ボックス 357"/>
        <xdr:cNvSpPr txBox="1"/>
      </xdr:nvSpPr>
      <xdr:spPr>
        <a:xfrm>
          <a:off x="6705111" y="99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159860</xdr:rowOff>
    </xdr:from>
    <xdr:to>
      <xdr:col>15</xdr:col>
      <xdr:colOff>231775</xdr:colOff>
      <xdr:row>57</xdr:row>
      <xdr:rowOff>90010</xdr:rowOff>
    </xdr:to>
    <xdr:sp macro="" textlink="">
      <xdr:nvSpPr>
        <xdr:cNvPr id="364" name="円/楕円 363"/>
        <xdr:cNvSpPr/>
      </xdr:nvSpPr>
      <xdr:spPr>
        <a:xfrm>
          <a:off x="10426700" y="97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11287</xdr:rowOff>
    </xdr:from>
    <xdr:ext cx="599010" cy="259045"/>
    <xdr:sp macro="" textlink="">
      <xdr:nvSpPr>
        <xdr:cNvPr id="365" name="農林水産業費該当値テキスト"/>
        <xdr:cNvSpPr txBox="1"/>
      </xdr:nvSpPr>
      <xdr:spPr>
        <a:xfrm>
          <a:off x="10528300" y="9612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118,959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12138</xdr:rowOff>
    </xdr:from>
    <xdr:to>
      <xdr:col>14</xdr:col>
      <xdr:colOff>79375</xdr:colOff>
      <xdr:row>57</xdr:row>
      <xdr:rowOff>113738</xdr:rowOff>
    </xdr:to>
    <xdr:sp macro="" textlink="">
      <xdr:nvSpPr>
        <xdr:cNvPr id="366" name="円/楕円 365"/>
        <xdr:cNvSpPr/>
      </xdr:nvSpPr>
      <xdr:spPr>
        <a:xfrm>
          <a:off x="9588500" y="978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130265</xdr:rowOff>
    </xdr:from>
    <xdr:ext cx="599010" cy="259045"/>
    <xdr:sp macro="" textlink="">
      <xdr:nvSpPr>
        <xdr:cNvPr id="367" name="テキスト ボックス 366"/>
        <xdr:cNvSpPr txBox="1"/>
      </xdr:nvSpPr>
      <xdr:spPr>
        <a:xfrm>
          <a:off x="9339794" y="956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108,579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34144</xdr:rowOff>
    </xdr:from>
    <xdr:to>
      <xdr:col>12</xdr:col>
      <xdr:colOff>561975</xdr:colOff>
      <xdr:row>57</xdr:row>
      <xdr:rowOff>135744</xdr:rowOff>
    </xdr:to>
    <xdr:sp macro="" textlink="">
      <xdr:nvSpPr>
        <xdr:cNvPr id="368" name="円/楕円 367"/>
        <xdr:cNvSpPr/>
      </xdr:nvSpPr>
      <xdr:spPr>
        <a:xfrm>
          <a:off x="8699500" y="98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152271</xdr:rowOff>
    </xdr:from>
    <xdr:ext cx="534377" cy="259045"/>
    <xdr:sp macro="" textlink="">
      <xdr:nvSpPr>
        <xdr:cNvPr id="369" name="テキスト ボックス 368"/>
        <xdr:cNvSpPr txBox="1"/>
      </xdr:nvSpPr>
      <xdr:spPr>
        <a:xfrm>
          <a:off x="8483111" y="95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98,953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54313</xdr:rowOff>
    </xdr:from>
    <xdr:to>
      <xdr:col>11</xdr:col>
      <xdr:colOff>358775</xdr:colOff>
      <xdr:row>57</xdr:row>
      <xdr:rowOff>155913</xdr:rowOff>
    </xdr:to>
    <xdr:sp macro="" textlink="">
      <xdr:nvSpPr>
        <xdr:cNvPr id="370" name="円/楕円 369"/>
        <xdr:cNvSpPr/>
      </xdr:nvSpPr>
      <xdr:spPr>
        <a:xfrm>
          <a:off x="7810500" y="98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990</xdr:rowOff>
    </xdr:from>
    <xdr:ext cx="534377" cy="259045"/>
    <xdr:sp macro="" textlink="">
      <xdr:nvSpPr>
        <xdr:cNvPr id="371" name="テキスト ボックス 370"/>
        <xdr:cNvSpPr txBox="1"/>
      </xdr:nvSpPr>
      <xdr:spPr>
        <a:xfrm>
          <a:off x="7594111" y="960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90,130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53650</xdr:rowOff>
    </xdr:from>
    <xdr:to>
      <xdr:col>10</xdr:col>
      <xdr:colOff>155575</xdr:colOff>
      <xdr:row>57</xdr:row>
      <xdr:rowOff>155250</xdr:rowOff>
    </xdr:to>
    <xdr:sp macro="" textlink="">
      <xdr:nvSpPr>
        <xdr:cNvPr id="372" name="円/楕円 371"/>
        <xdr:cNvSpPr/>
      </xdr:nvSpPr>
      <xdr:spPr>
        <a:xfrm>
          <a:off x="6921500" y="98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327</xdr:rowOff>
    </xdr:from>
    <xdr:ext cx="534377" cy="259045"/>
    <xdr:sp macro="" textlink="">
      <xdr:nvSpPr>
        <xdr:cNvPr id="373" name="テキスト ボックス 372"/>
        <xdr:cNvSpPr txBox="1"/>
      </xdr:nvSpPr>
      <xdr:spPr>
        <a:xfrm>
          <a:off x="6705111" y="96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45462</xdr:rowOff>
    </xdr:from>
    <xdr:to>
      <xdr:col>15</xdr:col>
      <xdr:colOff>180975</xdr:colOff>
      <xdr:row>77</xdr:row>
      <xdr:rowOff>79276</xdr:rowOff>
    </xdr:to>
    <xdr:cxnSp macro="">
      <xdr:nvCxnSpPr>
        <xdr:cNvPr id="400" name="直線コネクタ 399"/>
        <xdr:cNvCxnSpPr/>
      </xdr:nvCxnSpPr>
      <xdr:spPr>
        <a:xfrm>
          <a:off x="9639300" y="13247112"/>
          <a:ext cx="838200" cy="3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45462</xdr:rowOff>
    </xdr:from>
    <xdr:to>
      <xdr:col>14</xdr:col>
      <xdr:colOff>28575</xdr:colOff>
      <xdr:row>77</xdr:row>
      <xdr:rowOff>50400</xdr:rowOff>
    </xdr:to>
    <xdr:cxnSp macro="">
      <xdr:nvCxnSpPr>
        <xdr:cNvPr id="403" name="直線コネクタ 402"/>
        <xdr:cNvCxnSpPr/>
      </xdr:nvCxnSpPr>
      <xdr:spPr>
        <a:xfrm flipV="1">
          <a:off x="8750300" y="13247112"/>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105475</xdr:rowOff>
    </xdr:from>
    <xdr:ext cx="534377" cy="259045"/>
    <xdr:sp macro="" textlink="">
      <xdr:nvSpPr>
        <xdr:cNvPr id="405" name="テキスト ボックス 404"/>
        <xdr:cNvSpPr txBox="1"/>
      </xdr:nvSpPr>
      <xdr:spPr>
        <a:xfrm>
          <a:off x="9372111" y="133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50400</xdr:rowOff>
    </xdr:from>
    <xdr:to>
      <xdr:col>12</xdr:col>
      <xdr:colOff>511175</xdr:colOff>
      <xdr:row>77</xdr:row>
      <xdr:rowOff>81434</xdr:rowOff>
    </xdr:to>
    <xdr:cxnSp macro="">
      <xdr:nvCxnSpPr>
        <xdr:cNvPr id="406" name="直線コネクタ 405"/>
        <xdr:cNvCxnSpPr/>
      </xdr:nvCxnSpPr>
      <xdr:spPr>
        <a:xfrm flipV="1">
          <a:off x="7861300" y="13252050"/>
          <a:ext cx="889000" cy="3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118322</xdr:rowOff>
    </xdr:from>
    <xdr:ext cx="534377" cy="259045"/>
    <xdr:sp macro="" textlink="">
      <xdr:nvSpPr>
        <xdr:cNvPr id="408" name="テキスト ボックス 407"/>
        <xdr:cNvSpPr txBox="1"/>
      </xdr:nvSpPr>
      <xdr:spPr>
        <a:xfrm>
          <a:off x="8483111" y="133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81434</xdr:rowOff>
    </xdr:from>
    <xdr:to>
      <xdr:col>11</xdr:col>
      <xdr:colOff>307975</xdr:colOff>
      <xdr:row>77</xdr:row>
      <xdr:rowOff>89399</xdr:rowOff>
    </xdr:to>
    <xdr:cxnSp macro="">
      <xdr:nvCxnSpPr>
        <xdr:cNvPr id="409" name="直線コネクタ 408"/>
        <xdr:cNvCxnSpPr/>
      </xdr:nvCxnSpPr>
      <xdr:spPr>
        <a:xfrm flipV="1">
          <a:off x="6972300" y="13283084"/>
          <a:ext cx="889000" cy="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159763</xdr:rowOff>
    </xdr:from>
    <xdr:ext cx="534377" cy="259045"/>
    <xdr:sp macro="" textlink="">
      <xdr:nvSpPr>
        <xdr:cNvPr id="411" name="テキスト ボックス 410"/>
        <xdr:cNvSpPr txBox="1"/>
      </xdr:nvSpPr>
      <xdr:spPr>
        <a:xfrm>
          <a:off x="7594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171083</xdr:rowOff>
    </xdr:from>
    <xdr:ext cx="534377" cy="259045"/>
    <xdr:sp macro="" textlink="">
      <xdr:nvSpPr>
        <xdr:cNvPr id="413" name="テキスト ボックス 412"/>
        <xdr:cNvSpPr txBox="1"/>
      </xdr:nvSpPr>
      <xdr:spPr>
        <a:xfrm>
          <a:off x="6705111" y="1337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28476</xdr:rowOff>
    </xdr:from>
    <xdr:to>
      <xdr:col>15</xdr:col>
      <xdr:colOff>231775</xdr:colOff>
      <xdr:row>77</xdr:row>
      <xdr:rowOff>130076</xdr:rowOff>
    </xdr:to>
    <xdr:sp macro="" textlink="">
      <xdr:nvSpPr>
        <xdr:cNvPr id="419" name="円/楕円 418"/>
        <xdr:cNvSpPr/>
      </xdr:nvSpPr>
      <xdr:spPr>
        <a:xfrm>
          <a:off x="10426700" y="1323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6903</xdr:rowOff>
    </xdr:from>
    <xdr:ext cx="534377" cy="259045"/>
    <xdr:sp macro="" textlink="">
      <xdr:nvSpPr>
        <xdr:cNvPr id="420" name="商工費該当値テキスト"/>
        <xdr:cNvSpPr txBox="1"/>
      </xdr:nvSpPr>
      <xdr:spPr>
        <a:xfrm>
          <a:off x="10528300" y="1320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25,358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166112</xdr:rowOff>
    </xdr:from>
    <xdr:to>
      <xdr:col>14</xdr:col>
      <xdr:colOff>79375</xdr:colOff>
      <xdr:row>77</xdr:row>
      <xdr:rowOff>96262</xdr:rowOff>
    </xdr:to>
    <xdr:sp macro="" textlink="">
      <xdr:nvSpPr>
        <xdr:cNvPr id="421" name="円/楕円 420"/>
        <xdr:cNvSpPr/>
      </xdr:nvSpPr>
      <xdr:spPr>
        <a:xfrm>
          <a:off x="9588500" y="1319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112789</xdr:rowOff>
    </xdr:from>
    <xdr:ext cx="534377" cy="259045"/>
    <xdr:sp macro="" textlink="">
      <xdr:nvSpPr>
        <xdr:cNvPr id="422" name="テキスト ボックス 421"/>
        <xdr:cNvSpPr txBox="1"/>
      </xdr:nvSpPr>
      <xdr:spPr>
        <a:xfrm>
          <a:off x="9372111" y="1297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171050</xdr:rowOff>
    </xdr:from>
    <xdr:to>
      <xdr:col>12</xdr:col>
      <xdr:colOff>561975</xdr:colOff>
      <xdr:row>77</xdr:row>
      <xdr:rowOff>101200</xdr:rowOff>
    </xdr:to>
    <xdr:sp macro="" textlink="">
      <xdr:nvSpPr>
        <xdr:cNvPr id="423" name="円/楕円 422"/>
        <xdr:cNvSpPr/>
      </xdr:nvSpPr>
      <xdr:spPr>
        <a:xfrm>
          <a:off x="8699500" y="132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117727</xdr:rowOff>
    </xdr:from>
    <xdr:ext cx="534377" cy="259045"/>
    <xdr:sp macro="" textlink="">
      <xdr:nvSpPr>
        <xdr:cNvPr id="424" name="テキスト ボックス 423"/>
        <xdr:cNvSpPr txBox="1"/>
      </xdr:nvSpPr>
      <xdr:spPr>
        <a:xfrm>
          <a:off x="8483111" y="1297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30634</xdr:rowOff>
    </xdr:from>
    <xdr:to>
      <xdr:col>11</xdr:col>
      <xdr:colOff>358775</xdr:colOff>
      <xdr:row>77</xdr:row>
      <xdr:rowOff>132234</xdr:rowOff>
    </xdr:to>
    <xdr:sp macro="" textlink="">
      <xdr:nvSpPr>
        <xdr:cNvPr id="425" name="円/楕円 424"/>
        <xdr:cNvSpPr/>
      </xdr:nvSpPr>
      <xdr:spPr>
        <a:xfrm>
          <a:off x="7810500" y="1323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148761</xdr:rowOff>
    </xdr:from>
    <xdr:ext cx="534377" cy="259045"/>
    <xdr:sp macro="" textlink="">
      <xdr:nvSpPr>
        <xdr:cNvPr id="426" name="テキスト ボックス 425"/>
        <xdr:cNvSpPr txBox="1"/>
      </xdr:nvSpPr>
      <xdr:spPr>
        <a:xfrm>
          <a:off x="7594111" y="1300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38599</xdr:rowOff>
    </xdr:from>
    <xdr:to>
      <xdr:col>10</xdr:col>
      <xdr:colOff>155575</xdr:colOff>
      <xdr:row>77</xdr:row>
      <xdr:rowOff>140199</xdr:rowOff>
    </xdr:to>
    <xdr:sp macro="" textlink="">
      <xdr:nvSpPr>
        <xdr:cNvPr id="427" name="円/楕円 426"/>
        <xdr:cNvSpPr/>
      </xdr:nvSpPr>
      <xdr:spPr>
        <a:xfrm>
          <a:off x="6921500" y="1324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156726</xdr:rowOff>
    </xdr:from>
    <xdr:ext cx="534377" cy="259045"/>
    <xdr:sp macro="" textlink="">
      <xdr:nvSpPr>
        <xdr:cNvPr id="428" name="テキスト ボックス 427"/>
        <xdr:cNvSpPr txBox="1"/>
      </xdr:nvSpPr>
      <xdr:spPr>
        <a:xfrm>
          <a:off x="6705111" y="1301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31784</xdr:rowOff>
    </xdr:from>
    <xdr:to>
      <xdr:col>15</xdr:col>
      <xdr:colOff>180975</xdr:colOff>
      <xdr:row>94</xdr:row>
      <xdr:rowOff>27429</xdr:rowOff>
    </xdr:to>
    <xdr:cxnSp macro="">
      <xdr:nvCxnSpPr>
        <xdr:cNvPr id="453" name="直線コネクタ 452"/>
        <xdr:cNvCxnSpPr/>
      </xdr:nvCxnSpPr>
      <xdr:spPr>
        <a:xfrm>
          <a:off x="9639300" y="15805184"/>
          <a:ext cx="838200" cy="33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112670</xdr:rowOff>
    </xdr:from>
    <xdr:ext cx="534377" cy="259045"/>
    <xdr:sp macro="" textlink="">
      <xdr:nvSpPr>
        <xdr:cNvPr id="454" name="土木費平均値テキスト"/>
        <xdr:cNvSpPr txBox="1"/>
      </xdr:nvSpPr>
      <xdr:spPr>
        <a:xfrm>
          <a:off x="10528300" y="16228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31784</xdr:rowOff>
    </xdr:from>
    <xdr:to>
      <xdr:col>14</xdr:col>
      <xdr:colOff>28575</xdr:colOff>
      <xdr:row>94</xdr:row>
      <xdr:rowOff>114178</xdr:rowOff>
    </xdr:to>
    <xdr:cxnSp macro="">
      <xdr:nvCxnSpPr>
        <xdr:cNvPr id="456" name="直線コネクタ 455"/>
        <xdr:cNvCxnSpPr/>
      </xdr:nvCxnSpPr>
      <xdr:spPr>
        <a:xfrm flipV="1">
          <a:off x="8750300" y="15805184"/>
          <a:ext cx="889000" cy="42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72865</xdr:rowOff>
    </xdr:from>
    <xdr:ext cx="534377" cy="259045"/>
    <xdr:sp macro="" textlink="">
      <xdr:nvSpPr>
        <xdr:cNvPr id="458" name="テキスト ボックス 457"/>
        <xdr:cNvSpPr txBox="1"/>
      </xdr:nvSpPr>
      <xdr:spPr>
        <a:xfrm>
          <a:off x="9372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91797</xdr:rowOff>
    </xdr:from>
    <xdr:to>
      <xdr:col>12</xdr:col>
      <xdr:colOff>511175</xdr:colOff>
      <xdr:row>94</xdr:row>
      <xdr:rowOff>114178</xdr:rowOff>
    </xdr:to>
    <xdr:cxnSp macro="">
      <xdr:nvCxnSpPr>
        <xdr:cNvPr id="459" name="直線コネクタ 458"/>
        <xdr:cNvCxnSpPr/>
      </xdr:nvCxnSpPr>
      <xdr:spPr>
        <a:xfrm>
          <a:off x="7861300" y="16208097"/>
          <a:ext cx="889000" cy="2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40769</xdr:rowOff>
    </xdr:from>
    <xdr:ext cx="534377" cy="259045"/>
    <xdr:sp macro="" textlink="">
      <xdr:nvSpPr>
        <xdr:cNvPr id="461" name="テキスト ボックス 460"/>
        <xdr:cNvSpPr txBox="1"/>
      </xdr:nvSpPr>
      <xdr:spPr>
        <a:xfrm>
          <a:off x="8483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91797</xdr:rowOff>
    </xdr:from>
    <xdr:to>
      <xdr:col>11</xdr:col>
      <xdr:colOff>307975</xdr:colOff>
      <xdr:row>94</xdr:row>
      <xdr:rowOff>96044</xdr:rowOff>
    </xdr:to>
    <xdr:cxnSp macro="">
      <xdr:nvCxnSpPr>
        <xdr:cNvPr id="462" name="直線コネクタ 461"/>
        <xdr:cNvCxnSpPr/>
      </xdr:nvCxnSpPr>
      <xdr:spPr>
        <a:xfrm flipV="1">
          <a:off x="6972300" y="16208097"/>
          <a:ext cx="8890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51610</xdr:rowOff>
    </xdr:from>
    <xdr:ext cx="534377" cy="259045"/>
    <xdr:sp macro="" textlink="">
      <xdr:nvSpPr>
        <xdr:cNvPr id="464" name="テキスト ボックス 463"/>
        <xdr:cNvSpPr txBox="1"/>
      </xdr:nvSpPr>
      <xdr:spPr>
        <a:xfrm>
          <a:off x="7594111" y="16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119254</xdr:rowOff>
    </xdr:from>
    <xdr:ext cx="534377" cy="259045"/>
    <xdr:sp macro="" textlink="">
      <xdr:nvSpPr>
        <xdr:cNvPr id="466" name="テキスト ボックス 465"/>
        <xdr:cNvSpPr txBox="1"/>
      </xdr:nvSpPr>
      <xdr:spPr>
        <a:xfrm>
          <a:off x="6705111" y="164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148079</xdr:rowOff>
    </xdr:from>
    <xdr:to>
      <xdr:col>15</xdr:col>
      <xdr:colOff>231775</xdr:colOff>
      <xdr:row>94</xdr:row>
      <xdr:rowOff>78229</xdr:rowOff>
    </xdr:to>
    <xdr:sp macro="" textlink="">
      <xdr:nvSpPr>
        <xdr:cNvPr id="472" name="円/楕円 471"/>
        <xdr:cNvSpPr/>
      </xdr:nvSpPr>
      <xdr:spPr>
        <a:xfrm>
          <a:off x="10426700" y="1609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170956</xdr:rowOff>
    </xdr:from>
    <xdr:ext cx="599010" cy="259045"/>
    <xdr:sp macro="" textlink="">
      <xdr:nvSpPr>
        <xdr:cNvPr id="473" name="土木費該当値テキスト"/>
        <xdr:cNvSpPr txBox="1"/>
      </xdr:nvSpPr>
      <xdr:spPr>
        <a:xfrm>
          <a:off x="10528300" y="1594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119,645</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152434</xdr:rowOff>
    </xdr:from>
    <xdr:to>
      <xdr:col>14</xdr:col>
      <xdr:colOff>79375</xdr:colOff>
      <xdr:row>92</xdr:row>
      <xdr:rowOff>82584</xdr:rowOff>
    </xdr:to>
    <xdr:sp macro="" textlink="">
      <xdr:nvSpPr>
        <xdr:cNvPr id="474" name="円/楕円 473"/>
        <xdr:cNvSpPr/>
      </xdr:nvSpPr>
      <xdr:spPr>
        <a:xfrm>
          <a:off x="9588500" y="1575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90</xdr:row>
      <xdr:rowOff>99111</xdr:rowOff>
    </xdr:from>
    <xdr:ext cx="599010" cy="259045"/>
    <xdr:sp macro="" textlink="">
      <xdr:nvSpPr>
        <xdr:cNvPr id="475" name="テキスト ボックス 474"/>
        <xdr:cNvSpPr txBox="1"/>
      </xdr:nvSpPr>
      <xdr:spPr>
        <a:xfrm>
          <a:off x="9339794" y="1552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178,883</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63378</xdr:rowOff>
    </xdr:from>
    <xdr:to>
      <xdr:col>12</xdr:col>
      <xdr:colOff>561975</xdr:colOff>
      <xdr:row>94</xdr:row>
      <xdr:rowOff>164978</xdr:rowOff>
    </xdr:to>
    <xdr:sp macro="" textlink="">
      <xdr:nvSpPr>
        <xdr:cNvPr id="476" name="円/楕円 475"/>
        <xdr:cNvSpPr/>
      </xdr:nvSpPr>
      <xdr:spPr>
        <a:xfrm>
          <a:off x="8699500" y="1617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10055</xdr:rowOff>
    </xdr:from>
    <xdr:ext cx="599010" cy="259045"/>
    <xdr:sp macro="" textlink="">
      <xdr:nvSpPr>
        <xdr:cNvPr id="477" name="テキスト ボックス 476"/>
        <xdr:cNvSpPr txBox="1"/>
      </xdr:nvSpPr>
      <xdr:spPr>
        <a:xfrm>
          <a:off x="8450794" y="1595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104,466</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40997</xdr:rowOff>
    </xdr:from>
    <xdr:to>
      <xdr:col>11</xdr:col>
      <xdr:colOff>358775</xdr:colOff>
      <xdr:row>94</xdr:row>
      <xdr:rowOff>142597</xdr:rowOff>
    </xdr:to>
    <xdr:sp macro="" textlink="">
      <xdr:nvSpPr>
        <xdr:cNvPr id="478" name="円/楕円 477"/>
        <xdr:cNvSpPr/>
      </xdr:nvSpPr>
      <xdr:spPr>
        <a:xfrm>
          <a:off x="7810500" y="1615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92</xdr:row>
      <xdr:rowOff>159124</xdr:rowOff>
    </xdr:from>
    <xdr:ext cx="599010" cy="259045"/>
    <xdr:sp macro="" textlink="">
      <xdr:nvSpPr>
        <xdr:cNvPr id="479" name="テキスト ボックス 478"/>
        <xdr:cNvSpPr txBox="1"/>
      </xdr:nvSpPr>
      <xdr:spPr>
        <a:xfrm>
          <a:off x="7561794" y="159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108,382</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45244</xdr:rowOff>
    </xdr:from>
    <xdr:to>
      <xdr:col>10</xdr:col>
      <xdr:colOff>155575</xdr:colOff>
      <xdr:row>94</xdr:row>
      <xdr:rowOff>146844</xdr:rowOff>
    </xdr:to>
    <xdr:sp macro="" textlink="">
      <xdr:nvSpPr>
        <xdr:cNvPr id="480" name="円/楕円 479"/>
        <xdr:cNvSpPr/>
      </xdr:nvSpPr>
      <xdr:spPr>
        <a:xfrm>
          <a:off x="6921500" y="16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92</xdr:row>
      <xdr:rowOff>163371</xdr:rowOff>
    </xdr:from>
    <xdr:ext cx="599010" cy="259045"/>
    <xdr:sp macro="" textlink="">
      <xdr:nvSpPr>
        <xdr:cNvPr id="481" name="テキスト ボックス 480"/>
        <xdr:cNvSpPr txBox="1"/>
      </xdr:nvSpPr>
      <xdr:spPr>
        <a:xfrm>
          <a:off x="6672794" y="1593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155054</xdr:rowOff>
    </xdr:from>
    <xdr:to>
      <xdr:col>23</xdr:col>
      <xdr:colOff>517525</xdr:colOff>
      <xdr:row>37</xdr:row>
      <xdr:rowOff>4740</xdr:rowOff>
    </xdr:to>
    <xdr:cxnSp macro="">
      <xdr:nvCxnSpPr>
        <xdr:cNvPr id="514" name="直線コネクタ 513"/>
        <xdr:cNvCxnSpPr/>
      </xdr:nvCxnSpPr>
      <xdr:spPr>
        <a:xfrm>
          <a:off x="15481300" y="6327254"/>
          <a:ext cx="838200" cy="2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167863</xdr:rowOff>
    </xdr:from>
    <xdr:ext cx="534377" cy="259045"/>
    <xdr:sp macro="" textlink="">
      <xdr:nvSpPr>
        <xdr:cNvPr id="515" name="消防費平均値テキスト"/>
        <xdr:cNvSpPr txBox="1"/>
      </xdr:nvSpPr>
      <xdr:spPr>
        <a:xfrm>
          <a:off x="16370300" y="6340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155054</xdr:rowOff>
    </xdr:from>
    <xdr:to>
      <xdr:col>22</xdr:col>
      <xdr:colOff>365125</xdr:colOff>
      <xdr:row>37</xdr:row>
      <xdr:rowOff>15018</xdr:rowOff>
    </xdr:to>
    <xdr:cxnSp macro="">
      <xdr:nvCxnSpPr>
        <xdr:cNvPr id="517" name="直線コネクタ 516"/>
        <xdr:cNvCxnSpPr/>
      </xdr:nvCxnSpPr>
      <xdr:spPr>
        <a:xfrm flipV="1">
          <a:off x="14592300" y="6327254"/>
          <a:ext cx="889000" cy="3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87444</xdr:rowOff>
    </xdr:from>
    <xdr:ext cx="534377" cy="259045"/>
    <xdr:sp macro="" textlink="">
      <xdr:nvSpPr>
        <xdr:cNvPr id="519" name="テキスト ボックス 518"/>
        <xdr:cNvSpPr txBox="1"/>
      </xdr:nvSpPr>
      <xdr:spPr>
        <a:xfrm>
          <a:off x="15214111"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15018</xdr:rowOff>
    </xdr:from>
    <xdr:to>
      <xdr:col>21</xdr:col>
      <xdr:colOff>161925</xdr:colOff>
      <xdr:row>37</xdr:row>
      <xdr:rowOff>68729</xdr:rowOff>
    </xdr:to>
    <xdr:cxnSp macro="">
      <xdr:nvCxnSpPr>
        <xdr:cNvPr id="520" name="直線コネクタ 519"/>
        <xdr:cNvCxnSpPr/>
      </xdr:nvCxnSpPr>
      <xdr:spPr>
        <a:xfrm flipV="1">
          <a:off x="13703300" y="6358668"/>
          <a:ext cx="889000" cy="5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72470</xdr:rowOff>
    </xdr:from>
    <xdr:ext cx="534377" cy="259045"/>
    <xdr:sp macro="" textlink="">
      <xdr:nvSpPr>
        <xdr:cNvPr id="522" name="テキスト ボックス 521"/>
        <xdr:cNvSpPr txBox="1"/>
      </xdr:nvSpPr>
      <xdr:spPr>
        <a:xfrm>
          <a:off x="14325111" y="64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68729</xdr:rowOff>
    </xdr:from>
    <xdr:to>
      <xdr:col>19</xdr:col>
      <xdr:colOff>644525</xdr:colOff>
      <xdr:row>37</xdr:row>
      <xdr:rowOff>81636</xdr:rowOff>
    </xdr:to>
    <xdr:cxnSp macro="">
      <xdr:nvCxnSpPr>
        <xdr:cNvPr id="523" name="直線コネクタ 522"/>
        <xdr:cNvCxnSpPr/>
      </xdr:nvCxnSpPr>
      <xdr:spPr>
        <a:xfrm flipV="1">
          <a:off x="12814300" y="6412379"/>
          <a:ext cx="889000" cy="1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162091</xdr:rowOff>
    </xdr:from>
    <xdr:ext cx="534377" cy="259045"/>
    <xdr:sp macro="" textlink="">
      <xdr:nvSpPr>
        <xdr:cNvPr id="525" name="テキスト ボックス 524"/>
        <xdr:cNvSpPr txBox="1"/>
      </xdr:nvSpPr>
      <xdr:spPr>
        <a:xfrm>
          <a:off x="13436111" y="650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22550</xdr:rowOff>
    </xdr:from>
    <xdr:ext cx="534377" cy="259045"/>
    <xdr:sp macro="" textlink="">
      <xdr:nvSpPr>
        <xdr:cNvPr id="527" name="テキスト ボックス 526"/>
        <xdr:cNvSpPr txBox="1"/>
      </xdr:nvSpPr>
      <xdr:spPr>
        <a:xfrm>
          <a:off x="12547111" y="653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125390</xdr:rowOff>
    </xdr:from>
    <xdr:to>
      <xdr:col>23</xdr:col>
      <xdr:colOff>568325</xdr:colOff>
      <xdr:row>37</xdr:row>
      <xdr:rowOff>55540</xdr:rowOff>
    </xdr:to>
    <xdr:sp macro="" textlink="">
      <xdr:nvSpPr>
        <xdr:cNvPr id="533" name="円/楕円 532"/>
        <xdr:cNvSpPr/>
      </xdr:nvSpPr>
      <xdr:spPr>
        <a:xfrm>
          <a:off x="16268700" y="629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148267</xdr:rowOff>
    </xdr:from>
    <xdr:ext cx="534377" cy="259045"/>
    <xdr:sp macro="" textlink="">
      <xdr:nvSpPr>
        <xdr:cNvPr id="534" name="消防費該当値テキスト"/>
        <xdr:cNvSpPr txBox="1"/>
      </xdr:nvSpPr>
      <xdr:spPr>
        <a:xfrm>
          <a:off x="16370300" y="614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50,169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104254</xdr:rowOff>
    </xdr:from>
    <xdr:to>
      <xdr:col>22</xdr:col>
      <xdr:colOff>415925</xdr:colOff>
      <xdr:row>37</xdr:row>
      <xdr:rowOff>34404</xdr:rowOff>
    </xdr:to>
    <xdr:sp macro="" textlink="">
      <xdr:nvSpPr>
        <xdr:cNvPr id="535" name="円/楕円 534"/>
        <xdr:cNvSpPr/>
      </xdr:nvSpPr>
      <xdr:spPr>
        <a:xfrm>
          <a:off x="15430500" y="627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50931</xdr:rowOff>
    </xdr:from>
    <xdr:ext cx="534377" cy="259045"/>
    <xdr:sp macro="" textlink="">
      <xdr:nvSpPr>
        <xdr:cNvPr id="536" name="テキスト ボックス 535"/>
        <xdr:cNvSpPr txBox="1"/>
      </xdr:nvSpPr>
      <xdr:spPr>
        <a:xfrm>
          <a:off x="15214111" y="605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52,388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135668</xdr:rowOff>
    </xdr:from>
    <xdr:to>
      <xdr:col>21</xdr:col>
      <xdr:colOff>212725</xdr:colOff>
      <xdr:row>37</xdr:row>
      <xdr:rowOff>65818</xdr:rowOff>
    </xdr:to>
    <xdr:sp macro="" textlink="">
      <xdr:nvSpPr>
        <xdr:cNvPr id="537" name="円/楕円 536"/>
        <xdr:cNvSpPr/>
      </xdr:nvSpPr>
      <xdr:spPr>
        <a:xfrm>
          <a:off x="14541500" y="630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82345</xdr:rowOff>
    </xdr:from>
    <xdr:ext cx="534377" cy="259045"/>
    <xdr:sp macro="" textlink="">
      <xdr:nvSpPr>
        <xdr:cNvPr id="538" name="テキスト ボックス 537"/>
        <xdr:cNvSpPr txBox="1"/>
      </xdr:nvSpPr>
      <xdr:spPr>
        <a:xfrm>
          <a:off x="14325111" y="608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49,090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17929</xdr:rowOff>
    </xdr:from>
    <xdr:to>
      <xdr:col>20</xdr:col>
      <xdr:colOff>9525</xdr:colOff>
      <xdr:row>37</xdr:row>
      <xdr:rowOff>119529</xdr:rowOff>
    </xdr:to>
    <xdr:sp macro="" textlink="">
      <xdr:nvSpPr>
        <xdr:cNvPr id="539" name="円/楕円 538"/>
        <xdr:cNvSpPr/>
      </xdr:nvSpPr>
      <xdr:spPr>
        <a:xfrm>
          <a:off x="13652500" y="636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136056</xdr:rowOff>
    </xdr:from>
    <xdr:ext cx="534377" cy="259045"/>
    <xdr:sp macro="" textlink="">
      <xdr:nvSpPr>
        <xdr:cNvPr id="540" name="テキスト ボックス 539"/>
        <xdr:cNvSpPr txBox="1"/>
      </xdr:nvSpPr>
      <xdr:spPr>
        <a:xfrm>
          <a:off x="13436111" y="613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30836</xdr:rowOff>
    </xdr:from>
    <xdr:to>
      <xdr:col>18</xdr:col>
      <xdr:colOff>492125</xdr:colOff>
      <xdr:row>37</xdr:row>
      <xdr:rowOff>132436</xdr:rowOff>
    </xdr:to>
    <xdr:sp macro="" textlink="">
      <xdr:nvSpPr>
        <xdr:cNvPr id="541" name="円/楕円 540"/>
        <xdr:cNvSpPr/>
      </xdr:nvSpPr>
      <xdr:spPr>
        <a:xfrm>
          <a:off x="12763500" y="63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148963</xdr:rowOff>
    </xdr:from>
    <xdr:ext cx="534377" cy="259045"/>
    <xdr:sp macro="" textlink="">
      <xdr:nvSpPr>
        <xdr:cNvPr id="542" name="テキスト ボックス 541"/>
        <xdr:cNvSpPr txBox="1"/>
      </xdr:nvSpPr>
      <xdr:spPr>
        <a:xfrm>
          <a:off x="12547111" y="61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30814</xdr:rowOff>
    </xdr:from>
    <xdr:to>
      <xdr:col>23</xdr:col>
      <xdr:colOff>517525</xdr:colOff>
      <xdr:row>56</xdr:row>
      <xdr:rowOff>109520</xdr:rowOff>
    </xdr:to>
    <xdr:cxnSp macro="">
      <xdr:nvCxnSpPr>
        <xdr:cNvPr id="569" name="直線コネクタ 568"/>
        <xdr:cNvCxnSpPr/>
      </xdr:nvCxnSpPr>
      <xdr:spPr>
        <a:xfrm>
          <a:off x="15481300" y="9632014"/>
          <a:ext cx="838200" cy="7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30814</xdr:rowOff>
    </xdr:from>
    <xdr:to>
      <xdr:col>22</xdr:col>
      <xdr:colOff>365125</xdr:colOff>
      <xdr:row>56</xdr:row>
      <xdr:rowOff>153110</xdr:rowOff>
    </xdr:to>
    <xdr:cxnSp macro="">
      <xdr:nvCxnSpPr>
        <xdr:cNvPr id="572" name="直線コネクタ 571"/>
        <xdr:cNvCxnSpPr/>
      </xdr:nvCxnSpPr>
      <xdr:spPr>
        <a:xfrm flipV="1">
          <a:off x="14592300" y="9632014"/>
          <a:ext cx="889000" cy="12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99779</xdr:rowOff>
    </xdr:from>
    <xdr:ext cx="534377" cy="259045"/>
    <xdr:sp macro="" textlink="">
      <xdr:nvSpPr>
        <xdr:cNvPr id="574" name="テキスト ボックス 573"/>
        <xdr:cNvSpPr txBox="1"/>
      </xdr:nvSpPr>
      <xdr:spPr>
        <a:xfrm>
          <a:off x="15214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153110</xdr:rowOff>
    </xdr:from>
    <xdr:to>
      <xdr:col>21</xdr:col>
      <xdr:colOff>161925</xdr:colOff>
      <xdr:row>57</xdr:row>
      <xdr:rowOff>36446</xdr:rowOff>
    </xdr:to>
    <xdr:cxnSp macro="">
      <xdr:nvCxnSpPr>
        <xdr:cNvPr id="575" name="直線コネクタ 574"/>
        <xdr:cNvCxnSpPr/>
      </xdr:nvCxnSpPr>
      <xdr:spPr>
        <a:xfrm flipV="1">
          <a:off x="13703300" y="9754310"/>
          <a:ext cx="889000" cy="5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7" name="テキスト ボックス 576"/>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36446</xdr:rowOff>
    </xdr:from>
    <xdr:to>
      <xdr:col>19</xdr:col>
      <xdr:colOff>644525</xdr:colOff>
      <xdr:row>57</xdr:row>
      <xdr:rowOff>54404</xdr:rowOff>
    </xdr:to>
    <xdr:cxnSp macro="">
      <xdr:nvCxnSpPr>
        <xdr:cNvPr id="578" name="直線コネクタ 577"/>
        <xdr:cNvCxnSpPr/>
      </xdr:nvCxnSpPr>
      <xdr:spPr>
        <a:xfrm flipV="1">
          <a:off x="12814300" y="9809096"/>
          <a:ext cx="889000" cy="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58720</xdr:rowOff>
    </xdr:from>
    <xdr:to>
      <xdr:col>23</xdr:col>
      <xdr:colOff>568325</xdr:colOff>
      <xdr:row>56</xdr:row>
      <xdr:rowOff>160320</xdr:rowOff>
    </xdr:to>
    <xdr:sp macro="" textlink="">
      <xdr:nvSpPr>
        <xdr:cNvPr id="588" name="円/楕円 587"/>
        <xdr:cNvSpPr/>
      </xdr:nvSpPr>
      <xdr:spPr>
        <a:xfrm>
          <a:off x="16268700" y="965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37147</xdr:rowOff>
    </xdr:from>
    <xdr:ext cx="534377" cy="259045"/>
    <xdr:sp macro="" textlink="">
      <xdr:nvSpPr>
        <xdr:cNvPr id="589" name="教育費該当値テキスト"/>
        <xdr:cNvSpPr txBox="1"/>
      </xdr:nvSpPr>
      <xdr:spPr>
        <a:xfrm>
          <a:off x="16370300" y="963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81,601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151464</xdr:rowOff>
    </xdr:from>
    <xdr:to>
      <xdr:col>22</xdr:col>
      <xdr:colOff>415925</xdr:colOff>
      <xdr:row>56</xdr:row>
      <xdr:rowOff>81614</xdr:rowOff>
    </xdr:to>
    <xdr:sp macro="" textlink="">
      <xdr:nvSpPr>
        <xdr:cNvPr id="590" name="円/楕円 589"/>
        <xdr:cNvSpPr/>
      </xdr:nvSpPr>
      <xdr:spPr>
        <a:xfrm>
          <a:off x="15430500" y="958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98141</xdr:rowOff>
    </xdr:from>
    <xdr:ext cx="534377" cy="259045"/>
    <xdr:sp macro="" textlink="">
      <xdr:nvSpPr>
        <xdr:cNvPr id="591" name="テキスト ボックス 590"/>
        <xdr:cNvSpPr txBox="1"/>
      </xdr:nvSpPr>
      <xdr:spPr>
        <a:xfrm>
          <a:off x="15214111" y="935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98,816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102310</xdr:rowOff>
    </xdr:from>
    <xdr:to>
      <xdr:col>21</xdr:col>
      <xdr:colOff>212725</xdr:colOff>
      <xdr:row>57</xdr:row>
      <xdr:rowOff>32460</xdr:rowOff>
    </xdr:to>
    <xdr:sp macro="" textlink="">
      <xdr:nvSpPr>
        <xdr:cNvPr id="592" name="円/楕円 591"/>
        <xdr:cNvSpPr/>
      </xdr:nvSpPr>
      <xdr:spPr>
        <a:xfrm>
          <a:off x="14541500" y="97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23587</xdr:rowOff>
    </xdr:from>
    <xdr:ext cx="534377" cy="259045"/>
    <xdr:sp macro="" textlink="">
      <xdr:nvSpPr>
        <xdr:cNvPr id="593" name="テキスト ボックス 592"/>
        <xdr:cNvSpPr txBox="1"/>
      </xdr:nvSpPr>
      <xdr:spPr>
        <a:xfrm>
          <a:off x="14325111" y="979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72,067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157096</xdr:rowOff>
    </xdr:from>
    <xdr:to>
      <xdr:col>20</xdr:col>
      <xdr:colOff>9525</xdr:colOff>
      <xdr:row>57</xdr:row>
      <xdr:rowOff>87246</xdr:rowOff>
    </xdr:to>
    <xdr:sp macro="" textlink="">
      <xdr:nvSpPr>
        <xdr:cNvPr id="594" name="円/楕円 593"/>
        <xdr:cNvSpPr/>
      </xdr:nvSpPr>
      <xdr:spPr>
        <a:xfrm>
          <a:off x="13652500" y="975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78373</xdr:rowOff>
    </xdr:from>
    <xdr:ext cx="534377" cy="259045"/>
    <xdr:sp macro="" textlink="">
      <xdr:nvSpPr>
        <xdr:cNvPr id="595" name="テキスト ボックス 594"/>
        <xdr:cNvSpPr txBox="1"/>
      </xdr:nvSpPr>
      <xdr:spPr>
        <a:xfrm>
          <a:off x="13436111" y="985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60,084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3604</xdr:rowOff>
    </xdr:from>
    <xdr:to>
      <xdr:col>18</xdr:col>
      <xdr:colOff>492125</xdr:colOff>
      <xdr:row>57</xdr:row>
      <xdr:rowOff>105204</xdr:rowOff>
    </xdr:to>
    <xdr:sp macro="" textlink="">
      <xdr:nvSpPr>
        <xdr:cNvPr id="596" name="円/楕円 595"/>
        <xdr:cNvSpPr/>
      </xdr:nvSpPr>
      <xdr:spPr>
        <a:xfrm>
          <a:off x="12763500" y="977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96331</xdr:rowOff>
    </xdr:from>
    <xdr:ext cx="534377" cy="259045"/>
    <xdr:sp macro="" textlink="">
      <xdr:nvSpPr>
        <xdr:cNvPr id="597" name="テキスト ボックス 596"/>
        <xdr:cNvSpPr txBox="1"/>
      </xdr:nvSpPr>
      <xdr:spPr>
        <a:xfrm>
          <a:off x="12547111" y="986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56,156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43002</xdr:rowOff>
    </xdr:from>
    <xdr:to>
      <xdr:col>23</xdr:col>
      <xdr:colOff>517525</xdr:colOff>
      <xdr:row>79</xdr:row>
      <xdr:rowOff>43041</xdr:rowOff>
    </xdr:to>
    <xdr:cxnSp macro="">
      <xdr:nvCxnSpPr>
        <xdr:cNvPr id="626" name="直線コネクタ 625"/>
        <xdr:cNvCxnSpPr/>
      </xdr:nvCxnSpPr>
      <xdr:spPr>
        <a:xfrm flipV="1">
          <a:off x="15481300" y="13587552"/>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37120</xdr:rowOff>
    </xdr:from>
    <xdr:to>
      <xdr:col>22</xdr:col>
      <xdr:colOff>365125</xdr:colOff>
      <xdr:row>79</xdr:row>
      <xdr:rowOff>43041</xdr:rowOff>
    </xdr:to>
    <xdr:cxnSp macro="">
      <xdr:nvCxnSpPr>
        <xdr:cNvPr id="629" name="直線コネクタ 628"/>
        <xdr:cNvCxnSpPr/>
      </xdr:nvCxnSpPr>
      <xdr:spPr>
        <a:xfrm>
          <a:off x="14592300" y="13581670"/>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22687</xdr:rowOff>
    </xdr:from>
    <xdr:to>
      <xdr:col>21</xdr:col>
      <xdr:colOff>161925</xdr:colOff>
      <xdr:row>79</xdr:row>
      <xdr:rowOff>37120</xdr:rowOff>
    </xdr:to>
    <xdr:cxnSp macro="">
      <xdr:nvCxnSpPr>
        <xdr:cNvPr id="632" name="直線コネクタ 631"/>
        <xdr:cNvCxnSpPr/>
      </xdr:nvCxnSpPr>
      <xdr:spPr>
        <a:xfrm>
          <a:off x="13703300" y="13567237"/>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22687</xdr:rowOff>
    </xdr:from>
    <xdr:to>
      <xdr:col>19</xdr:col>
      <xdr:colOff>644525</xdr:colOff>
      <xdr:row>79</xdr:row>
      <xdr:rowOff>37416</xdr:rowOff>
    </xdr:to>
    <xdr:cxnSp macro="">
      <xdr:nvCxnSpPr>
        <xdr:cNvPr id="635" name="直線コネクタ 634"/>
        <xdr:cNvCxnSpPr/>
      </xdr:nvCxnSpPr>
      <xdr:spPr>
        <a:xfrm flipV="1">
          <a:off x="12814300" y="13567237"/>
          <a:ext cx="889000" cy="1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163652</xdr:rowOff>
    </xdr:from>
    <xdr:to>
      <xdr:col>23</xdr:col>
      <xdr:colOff>568325</xdr:colOff>
      <xdr:row>79</xdr:row>
      <xdr:rowOff>93802</xdr:rowOff>
    </xdr:to>
    <xdr:sp macro="" textlink="">
      <xdr:nvSpPr>
        <xdr:cNvPr id="645" name="円/楕円 644"/>
        <xdr:cNvSpPr/>
      </xdr:nvSpPr>
      <xdr:spPr>
        <a:xfrm>
          <a:off x="16268700" y="135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78579</xdr:rowOff>
    </xdr:from>
    <xdr:ext cx="378565" cy="259045"/>
    <xdr:sp macro="" textlink="">
      <xdr:nvSpPr>
        <xdr:cNvPr id="646" name="災害復旧費該当値テキスト"/>
        <xdr:cNvSpPr txBox="1"/>
      </xdr:nvSpPr>
      <xdr:spPr>
        <a:xfrm>
          <a:off x="16370300" y="13451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163691</xdr:rowOff>
    </xdr:from>
    <xdr:to>
      <xdr:col>22</xdr:col>
      <xdr:colOff>415925</xdr:colOff>
      <xdr:row>79</xdr:row>
      <xdr:rowOff>93841</xdr:rowOff>
    </xdr:to>
    <xdr:sp macro="" textlink="">
      <xdr:nvSpPr>
        <xdr:cNvPr id="647" name="円/楕円 646"/>
        <xdr:cNvSpPr/>
      </xdr:nvSpPr>
      <xdr:spPr>
        <a:xfrm>
          <a:off x="15430500" y="135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84968</xdr:rowOff>
    </xdr:from>
    <xdr:ext cx="378565" cy="259045"/>
    <xdr:sp macro="" textlink="">
      <xdr:nvSpPr>
        <xdr:cNvPr id="648" name="テキスト ボックス 647"/>
        <xdr:cNvSpPr txBox="1"/>
      </xdr:nvSpPr>
      <xdr:spPr>
        <a:xfrm>
          <a:off x="15292017" y="13629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157770</xdr:rowOff>
    </xdr:from>
    <xdr:to>
      <xdr:col>21</xdr:col>
      <xdr:colOff>212725</xdr:colOff>
      <xdr:row>79</xdr:row>
      <xdr:rowOff>87920</xdr:rowOff>
    </xdr:to>
    <xdr:sp macro="" textlink="">
      <xdr:nvSpPr>
        <xdr:cNvPr id="649" name="円/楕円 648"/>
        <xdr:cNvSpPr/>
      </xdr:nvSpPr>
      <xdr:spPr>
        <a:xfrm>
          <a:off x="14541500" y="1353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79047</xdr:rowOff>
    </xdr:from>
    <xdr:ext cx="378565" cy="259045"/>
    <xdr:sp macro="" textlink="">
      <xdr:nvSpPr>
        <xdr:cNvPr id="650" name="テキスト ボックス 649"/>
        <xdr:cNvSpPr txBox="1"/>
      </xdr:nvSpPr>
      <xdr:spPr>
        <a:xfrm>
          <a:off x="14403017" y="13623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143337</xdr:rowOff>
    </xdr:from>
    <xdr:to>
      <xdr:col>20</xdr:col>
      <xdr:colOff>9525</xdr:colOff>
      <xdr:row>79</xdr:row>
      <xdr:rowOff>73487</xdr:rowOff>
    </xdr:to>
    <xdr:sp macro="" textlink="">
      <xdr:nvSpPr>
        <xdr:cNvPr id="651" name="円/楕円 650"/>
        <xdr:cNvSpPr/>
      </xdr:nvSpPr>
      <xdr:spPr>
        <a:xfrm>
          <a:off x="13652500" y="1351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64614</xdr:rowOff>
    </xdr:from>
    <xdr:ext cx="469744" cy="259045"/>
    <xdr:sp macro="" textlink="">
      <xdr:nvSpPr>
        <xdr:cNvPr id="652" name="テキスト ボックス 651"/>
        <xdr:cNvSpPr txBox="1"/>
      </xdr:nvSpPr>
      <xdr:spPr>
        <a:xfrm>
          <a:off x="13468427" y="1360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158066</xdr:rowOff>
    </xdr:from>
    <xdr:to>
      <xdr:col>18</xdr:col>
      <xdr:colOff>492125</xdr:colOff>
      <xdr:row>79</xdr:row>
      <xdr:rowOff>88216</xdr:rowOff>
    </xdr:to>
    <xdr:sp macro="" textlink="">
      <xdr:nvSpPr>
        <xdr:cNvPr id="653" name="円/楕円 652"/>
        <xdr:cNvSpPr/>
      </xdr:nvSpPr>
      <xdr:spPr>
        <a:xfrm>
          <a:off x="12763500" y="1353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79343</xdr:rowOff>
    </xdr:from>
    <xdr:ext cx="378565" cy="259045"/>
    <xdr:sp macro="" textlink="">
      <xdr:nvSpPr>
        <xdr:cNvPr id="654" name="テキスト ボックス 653"/>
        <xdr:cNvSpPr txBox="1"/>
      </xdr:nvSpPr>
      <xdr:spPr>
        <a:xfrm>
          <a:off x="12625017" y="1362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22423</xdr:rowOff>
    </xdr:from>
    <xdr:to>
      <xdr:col>23</xdr:col>
      <xdr:colOff>517525</xdr:colOff>
      <xdr:row>95</xdr:row>
      <xdr:rowOff>40534</xdr:rowOff>
    </xdr:to>
    <xdr:cxnSp macro="">
      <xdr:nvCxnSpPr>
        <xdr:cNvPr id="681" name="直線コネクタ 680"/>
        <xdr:cNvCxnSpPr/>
      </xdr:nvCxnSpPr>
      <xdr:spPr>
        <a:xfrm flipV="1">
          <a:off x="15481300" y="16310173"/>
          <a:ext cx="838200" cy="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2"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40534</xdr:rowOff>
    </xdr:from>
    <xdr:to>
      <xdr:col>22</xdr:col>
      <xdr:colOff>365125</xdr:colOff>
      <xdr:row>95</xdr:row>
      <xdr:rowOff>57362</xdr:rowOff>
    </xdr:to>
    <xdr:cxnSp macro="">
      <xdr:nvCxnSpPr>
        <xdr:cNvPr id="684" name="直線コネクタ 683"/>
        <xdr:cNvCxnSpPr/>
      </xdr:nvCxnSpPr>
      <xdr:spPr>
        <a:xfrm flipV="1">
          <a:off x="14592300" y="16328284"/>
          <a:ext cx="889000" cy="1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6" name="テキスト ボックス 685"/>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57362</xdr:rowOff>
    </xdr:from>
    <xdr:to>
      <xdr:col>21</xdr:col>
      <xdr:colOff>161925</xdr:colOff>
      <xdr:row>95</xdr:row>
      <xdr:rowOff>68230</xdr:rowOff>
    </xdr:to>
    <xdr:cxnSp macro="">
      <xdr:nvCxnSpPr>
        <xdr:cNvPr id="687" name="直線コネクタ 686"/>
        <xdr:cNvCxnSpPr/>
      </xdr:nvCxnSpPr>
      <xdr:spPr>
        <a:xfrm flipV="1">
          <a:off x="13703300" y="16345112"/>
          <a:ext cx="889000" cy="1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20716</xdr:rowOff>
    </xdr:from>
    <xdr:ext cx="599010" cy="259045"/>
    <xdr:sp macro="" textlink="">
      <xdr:nvSpPr>
        <xdr:cNvPr id="689" name="テキスト ボックス 688"/>
        <xdr:cNvSpPr txBox="1"/>
      </xdr:nvSpPr>
      <xdr:spPr>
        <a:xfrm>
          <a:off x="14292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68230</xdr:rowOff>
    </xdr:from>
    <xdr:to>
      <xdr:col>19</xdr:col>
      <xdr:colOff>644525</xdr:colOff>
      <xdr:row>95</xdr:row>
      <xdr:rowOff>84269</xdr:rowOff>
    </xdr:to>
    <xdr:cxnSp macro="">
      <xdr:nvCxnSpPr>
        <xdr:cNvPr id="690" name="直線コネクタ 689"/>
        <xdr:cNvCxnSpPr/>
      </xdr:nvCxnSpPr>
      <xdr:spPr>
        <a:xfrm flipV="1">
          <a:off x="12814300" y="16355980"/>
          <a:ext cx="889000" cy="1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25466</xdr:rowOff>
    </xdr:from>
    <xdr:ext cx="599010" cy="259045"/>
    <xdr:sp macro="" textlink="">
      <xdr:nvSpPr>
        <xdr:cNvPr id="692" name="テキスト ボックス 691"/>
        <xdr:cNvSpPr txBox="1"/>
      </xdr:nvSpPr>
      <xdr:spPr>
        <a:xfrm>
          <a:off x="13403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15577</xdr:rowOff>
    </xdr:from>
    <xdr:ext cx="599010" cy="259045"/>
    <xdr:sp macro="" textlink="">
      <xdr:nvSpPr>
        <xdr:cNvPr id="694" name="テキスト ボックス 693"/>
        <xdr:cNvSpPr txBox="1"/>
      </xdr:nvSpPr>
      <xdr:spPr>
        <a:xfrm>
          <a:off x="12514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143073</xdr:rowOff>
    </xdr:from>
    <xdr:to>
      <xdr:col>23</xdr:col>
      <xdr:colOff>568325</xdr:colOff>
      <xdr:row>95</xdr:row>
      <xdr:rowOff>73223</xdr:rowOff>
    </xdr:to>
    <xdr:sp macro="" textlink="">
      <xdr:nvSpPr>
        <xdr:cNvPr id="700" name="円/楕円 699"/>
        <xdr:cNvSpPr/>
      </xdr:nvSpPr>
      <xdr:spPr>
        <a:xfrm>
          <a:off x="16268700" y="1625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165950</xdr:rowOff>
    </xdr:from>
    <xdr:ext cx="599010" cy="259045"/>
    <xdr:sp macro="" textlink="">
      <xdr:nvSpPr>
        <xdr:cNvPr id="701" name="公債費該当値テキスト"/>
        <xdr:cNvSpPr txBox="1"/>
      </xdr:nvSpPr>
      <xdr:spPr>
        <a:xfrm>
          <a:off x="16370300" y="1611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138,151</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161184</xdr:rowOff>
    </xdr:from>
    <xdr:to>
      <xdr:col>22</xdr:col>
      <xdr:colOff>415925</xdr:colOff>
      <xdr:row>95</xdr:row>
      <xdr:rowOff>91334</xdr:rowOff>
    </xdr:to>
    <xdr:sp macro="" textlink="">
      <xdr:nvSpPr>
        <xdr:cNvPr id="702" name="円/楕円 701"/>
        <xdr:cNvSpPr/>
      </xdr:nvSpPr>
      <xdr:spPr>
        <a:xfrm>
          <a:off x="15430500" y="162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107861</xdr:rowOff>
    </xdr:from>
    <xdr:ext cx="599010" cy="259045"/>
    <xdr:sp macro="" textlink="">
      <xdr:nvSpPr>
        <xdr:cNvPr id="703" name="テキスト ボックス 702"/>
        <xdr:cNvSpPr txBox="1"/>
      </xdr:nvSpPr>
      <xdr:spPr>
        <a:xfrm>
          <a:off x="15181794" y="1605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134,190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6562</xdr:rowOff>
    </xdr:from>
    <xdr:to>
      <xdr:col>21</xdr:col>
      <xdr:colOff>212725</xdr:colOff>
      <xdr:row>95</xdr:row>
      <xdr:rowOff>108162</xdr:rowOff>
    </xdr:to>
    <xdr:sp macro="" textlink="">
      <xdr:nvSpPr>
        <xdr:cNvPr id="704" name="円/楕円 703"/>
        <xdr:cNvSpPr/>
      </xdr:nvSpPr>
      <xdr:spPr>
        <a:xfrm>
          <a:off x="14541500" y="1629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124689</xdr:rowOff>
    </xdr:from>
    <xdr:ext cx="599010" cy="259045"/>
    <xdr:sp macro="" textlink="">
      <xdr:nvSpPr>
        <xdr:cNvPr id="705" name="テキスト ボックス 704"/>
        <xdr:cNvSpPr txBox="1"/>
      </xdr:nvSpPr>
      <xdr:spPr>
        <a:xfrm>
          <a:off x="14292794" y="1606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130,509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17430</xdr:rowOff>
    </xdr:from>
    <xdr:to>
      <xdr:col>20</xdr:col>
      <xdr:colOff>9525</xdr:colOff>
      <xdr:row>95</xdr:row>
      <xdr:rowOff>119030</xdr:rowOff>
    </xdr:to>
    <xdr:sp macro="" textlink="">
      <xdr:nvSpPr>
        <xdr:cNvPr id="706" name="円/楕円 705"/>
        <xdr:cNvSpPr/>
      </xdr:nvSpPr>
      <xdr:spPr>
        <a:xfrm>
          <a:off x="13652500" y="163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135557</xdr:rowOff>
    </xdr:from>
    <xdr:ext cx="599010" cy="259045"/>
    <xdr:sp macro="" textlink="">
      <xdr:nvSpPr>
        <xdr:cNvPr id="707" name="テキスト ボックス 706"/>
        <xdr:cNvSpPr txBox="1"/>
      </xdr:nvSpPr>
      <xdr:spPr>
        <a:xfrm>
          <a:off x="13403794" y="1608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128,132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33469</xdr:rowOff>
    </xdr:from>
    <xdr:to>
      <xdr:col>18</xdr:col>
      <xdr:colOff>492125</xdr:colOff>
      <xdr:row>95</xdr:row>
      <xdr:rowOff>135069</xdr:rowOff>
    </xdr:to>
    <xdr:sp macro="" textlink="">
      <xdr:nvSpPr>
        <xdr:cNvPr id="708" name="円/楕円 707"/>
        <xdr:cNvSpPr/>
      </xdr:nvSpPr>
      <xdr:spPr>
        <a:xfrm>
          <a:off x="12763500" y="163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151596</xdr:rowOff>
    </xdr:from>
    <xdr:ext cx="599010" cy="259045"/>
    <xdr:sp macro="" textlink="">
      <xdr:nvSpPr>
        <xdr:cNvPr id="709" name="テキスト ボックス 708"/>
        <xdr:cNvSpPr txBox="1"/>
      </xdr:nvSpPr>
      <xdr:spPr>
        <a:xfrm>
          <a:off x="12514794" y="1609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において、変動が大きかったものとして、　</a:t>
          </a:r>
          <a:endParaRPr lang="ja-JP" altLang="ja-JP" sz="1400">
            <a:effectLst/>
          </a:endParaRPr>
        </a:p>
        <a:p>
          <a:r>
            <a:rPr kumimoji="1" lang="ja-JP" altLang="ja-JP" sz="1100">
              <a:solidFill>
                <a:schemeClr val="dk1"/>
              </a:solidFill>
              <a:effectLst/>
              <a:latin typeface="+mn-lt"/>
              <a:ea typeface="+mn-ea"/>
              <a:cs typeface="+mn-cs"/>
            </a:rPr>
            <a:t>　民生費が増加した主な要因は、名倉保育園改築事業</a:t>
          </a:r>
          <a:r>
            <a:rPr kumimoji="1" lang="ja-JP" altLang="en-US" sz="1100">
              <a:solidFill>
                <a:schemeClr val="dk1"/>
              </a:solidFill>
              <a:effectLst/>
              <a:latin typeface="+mn-lt"/>
              <a:ea typeface="+mn-ea"/>
              <a:cs typeface="+mn-cs"/>
            </a:rPr>
            <a:t>の終了が挙げられる</a:t>
          </a:r>
          <a:r>
            <a:rPr kumimoji="1" lang="ja-JP" altLang="ja-JP" sz="1100">
              <a:solidFill>
                <a:schemeClr val="dk1"/>
              </a:solidFill>
              <a:effectLst/>
              <a:latin typeface="+mn-lt"/>
              <a:ea typeface="+mn-ea"/>
              <a:cs typeface="+mn-cs"/>
            </a:rPr>
            <a:t>。　土木費が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した主な要因は、町営杉平向住宅建設事業</a:t>
          </a:r>
          <a:r>
            <a:rPr kumimoji="1" lang="ja-JP" altLang="en-US" sz="1100">
              <a:solidFill>
                <a:schemeClr val="dk1"/>
              </a:solidFill>
              <a:effectLst/>
              <a:latin typeface="+mn-lt"/>
              <a:ea typeface="+mn-ea"/>
              <a:cs typeface="+mn-cs"/>
            </a:rPr>
            <a:t>の終了が挙げられる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教育費が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した主な要因は、田口小学校大規模改修事業</a:t>
          </a:r>
          <a:r>
            <a:rPr kumimoji="1" lang="ja-JP" altLang="en-US" sz="1100">
              <a:solidFill>
                <a:schemeClr val="dk1"/>
              </a:solidFill>
              <a:effectLst/>
              <a:latin typeface="+mn-lt"/>
              <a:ea typeface="+mn-ea"/>
              <a:cs typeface="+mn-cs"/>
            </a:rPr>
            <a:t>の終了が挙げられる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今後は、急速な人口減少に伴い、各費目に共通して、住民一人当たりコストが増加すると考える。</a:t>
          </a:r>
          <a:endParaRPr lang="ja-JP" altLang="ja-JP" sz="1400">
            <a:effectLst/>
          </a:endParaRPr>
        </a:p>
        <a:p>
          <a:r>
            <a:rPr kumimoji="1" lang="ja-JP" altLang="ja-JP" sz="1100">
              <a:solidFill>
                <a:schemeClr val="dk1"/>
              </a:solidFill>
              <a:effectLst/>
              <a:latin typeface="+mn-lt"/>
              <a:ea typeface="+mn-ea"/>
              <a:cs typeface="+mn-cs"/>
            </a:rPr>
            <a:t>　議会費について、類似団体と比較して費用額は少ないが、当町の人口が少ないため、一人当たりコストが高く推移している。</a:t>
          </a:r>
          <a:endParaRPr lang="ja-JP" altLang="ja-JP" sz="1400">
            <a:effectLst/>
          </a:endParaRPr>
        </a:p>
        <a:p>
          <a:r>
            <a:rPr kumimoji="1" lang="ja-JP" altLang="ja-JP" sz="1100">
              <a:solidFill>
                <a:schemeClr val="dk1"/>
              </a:solidFill>
              <a:effectLst/>
              <a:latin typeface="+mn-lt"/>
              <a:ea typeface="+mn-ea"/>
              <a:cs typeface="+mn-cs"/>
            </a:rPr>
            <a:t>　総務費</a:t>
          </a:r>
          <a:r>
            <a:rPr kumimoji="1" lang="ja-JP" altLang="en-US" sz="1100">
              <a:solidFill>
                <a:schemeClr val="dk1"/>
              </a:solidFill>
              <a:effectLst/>
              <a:latin typeface="+mn-lt"/>
              <a:ea typeface="+mn-ea"/>
              <a:cs typeface="+mn-cs"/>
            </a:rPr>
            <a:t>が減少した主な要因は、情報ネットワーク事業について、Ｈ</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まで郡内３町村の事業を行っていたが、Ｈ</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から北設広域事務組合へ事務移管したことにより、他町村に係る経費が減少したことによる。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財政調整基金残高について、</a:t>
          </a:r>
          <a:r>
            <a:rPr kumimoji="1" lang="ja-JP" altLang="en-US" sz="1100">
              <a:solidFill>
                <a:schemeClr val="dk1"/>
              </a:solidFill>
              <a:effectLst/>
              <a:latin typeface="+mn-lt"/>
              <a:ea typeface="+mn-ea"/>
              <a:cs typeface="+mn-cs"/>
            </a:rPr>
            <a:t>利子分</a:t>
          </a:r>
          <a:r>
            <a:rPr kumimoji="1" lang="ja-JP" altLang="ja-JP" sz="1100">
              <a:solidFill>
                <a:schemeClr val="dk1"/>
              </a:solidFill>
              <a:effectLst/>
              <a:latin typeface="+mn-lt"/>
              <a:ea typeface="+mn-ea"/>
              <a:cs typeface="+mn-cs"/>
            </a:rPr>
            <a:t>の積立を実施したことにより</a:t>
          </a:r>
          <a:r>
            <a:rPr kumimoji="1" lang="ja-JP" altLang="en-US" sz="1100">
              <a:solidFill>
                <a:schemeClr val="dk1"/>
              </a:solidFill>
              <a:effectLst/>
              <a:latin typeface="+mn-lt"/>
              <a:ea typeface="+mn-ea"/>
              <a:cs typeface="+mn-cs"/>
            </a:rPr>
            <a:t>若干の</a:t>
          </a:r>
          <a:r>
            <a:rPr kumimoji="1" lang="ja-JP" altLang="ja-JP" sz="1100">
              <a:solidFill>
                <a:schemeClr val="dk1"/>
              </a:solidFill>
              <a:effectLst/>
              <a:latin typeface="+mn-lt"/>
              <a:ea typeface="+mn-ea"/>
              <a:cs typeface="+mn-cs"/>
            </a:rPr>
            <a:t>増額となった。</a:t>
          </a:r>
          <a:endParaRPr lang="ja-JP" altLang="ja-JP" sz="1400">
            <a:effectLst/>
          </a:endParaRPr>
        </a:p>
        <a:p>
          <a:r>
            <a:rPr kumimoji="1" lang="ja-JP" altLang="en-US" sz="1100">
              <a:solidFill>
                <a:schemeClr val="dk1"/>
              </a:solidFill>
              <a:effectLst/>
              <a:latin typeface="+mn-lt"/>
              <a:ea typeface="+mn-ea"/>
              <a:cs typeface="+mn-cs"/>
            </a:rPr>
            <a:t>　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実質</a:t>
          </a:r>
          <a:r>
            <a:rPr kumimoji="1" lang="ja-JP" altLang="en-US" sz="1100">
              <a:solidFill>
                <a:schemeClr val="dk1"/>
              </a:solidFill>
              <a:effectLst/>
              <a:latin typeface="+mn-lt"/>
              <a:ea typeface="+mn-ea"/>
              <a:cs typeface="+mn-cs"/>
            </a:rPr>
            <a:t>収支、Ｈ</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実質</a:t>
          </a:r>
          <a:r>
            <a:rPr kumimoji="1" lang="ja-JP" altLang="ja-JP" sz="1100">
              <a:solidFill>
                <a:schemeClr val="dk1"/>
              </a:solidFill>
              <a:effectLst/>
              <a:latin typeface="+mn-lt"/>
              <a:ea typeface="+mn-ea"/>
              <a:cs typeface="+mn-cs"/>
            </a:rPr>
            <a:t>単年度収支について、</a:t>
          </a:r>
          <a:r>
            <a:rPr kumimoji="1" lang="ja-JP" altLang="en-US" sz="1100">
              <a:solidFill>
                <a:schemeClr val="dk1"/>
              </a:solidFill>
              <a:effectLst/>
              <a:latin typeface="+mn-lt"/>
              <a:ea typeface="+mn-ea"/>
              <a:cs typeface="+mn-cs"/>
            </a:rPr>
            <a:t>保育園建設事業、小学校大規模改修事業等が終了したことにる町債発行額が減少したことにより減少した。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今後も、事務事業の見直し・統廃合など歳出の合理化等行財政改革を推進し、健全な行財政運営に努めていく。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連結実質赤字比率は、全会計において黒字であり、赤字比率はない。</a:t>
          </a:r>
          <a:endParaRPr lang="ja-JP" altLang="ja-JP" sz="1400">
            <a:effectLst/>
          </a:endParaRPr>
        </a:p>
        <a:p>
          <a:r>
            <a:rPr kumimoji="1" lang="ja-JP" altLang="ja-JP" sz="1100">
              <a:solidFill>
                <a:schemeClr val="dk1"/>
              </a:solidFill>
              <a:effectLst/>
              <a:latin typeface="+mn-lt"/>
              <a:ea typeface="+mn-ea"/>
              <a:cs typeface="+mn-cs"/>
            </a:rPr>
            <a:t>　引き続き、全会計において健全な会計運営に努めていく。</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介護</a:t>
          </a:r>
          <a:r>
            <a:rPr kumimoji="1" lang="ja-JP" altLang="ja-JP" sz="1100">
              <a:solidFill>
                <a:schemeClr val="dk1"/>
              </a:solidFill>
              <a:effectLst/>
              <a:latin typeface="+mn-lt"/>
              <a:ea typeface="+mn-ea"/>
              <a:cs typeface="+mn-cs"/>
            </a:rPr>
            <a:t>保険特別会計の増加要因として、</a:t>
          </a:r>
          <a:r>
            <a:rPr kumimoji="1" lang="ja-JP" altLang="en-US" sz="1100">
              <a:solidFill>
                <a:schemeClr val="dk1"/>
              </a:solidFill>
              <a:effectLst/>
              <a:latin typeface="+mn-lt"/>
              <a:ea typeface="+mn-ea"/>
              <a:cs typeface="+mn-cs"/>
            </a:rPr>
            <a:t>給付費が計画値を下回ったことによる</a:t>
          </a:r>
          <a:r>
            <a:rPr kumimoji="1" lang="ja-JP" altLang="ja-JP" sz="1100">
              <a:solidFill>
                <a:schemeClr val="dk1"/>
              </a:solidFill>
              <a:effectLst/>
              <a:latin typeface="+mn-lt"/>
              <a:ea typeface="+mn-ea"/>
              <a:cs typeface="+mn-cs"/>
            </a:rPr>
            <a:t>単年度繰越金の増加と考える。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一般会計の減少要因として、</a:t>
          </a:r>
          <a:r>
            <a:rPr kumimoji="1" lang="ja-JP" altLang="ja-JP" sz="1100">
              <a:solidFill>
                <a:schemeClr val="dk1"/>
              </a:solidFill>
              <a:effectLst/>
              <a:latin typeface="+mn-lt"/>
              <a:ea typeface="+mn-ea"/>
              <a:cs typeface="+mn-cs"/>
            </a:rPr>
            <a:t>保育園建設事業、小学校大規模改修事業等が終了したこと</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町債発行額が減少したことにより減少した</a:t>
          </a:r>
          <a:r>
            <a:rPr kumimoji="1" lang="ja-JP" altLang="en-US" sz="1100">
              <a:solidFill>
                <a:schemeClr val="dk1"/>
              </a:solidFill>
              <a:effectLst/>
              <a:latin typeface="+mn-lt"/>
              <a:ea typeface="+mn-ea"/>
              <a:cs typeface="+mn-cs"/>
            </a:rPr>
            <a:t>と考える。</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5571966</v>
      </c>
      <c r="BO4" s="411"/>
      <c r="BP4" s="411"/>
      <c r="BQ4" s="411"/>
      <c r="BR4" s="411"/>
      <c r="BS4" s="411"/>
      <c r="BT4" s="411"/>
      <c r="BU4" s="412"/>
      <c r="BV4" s="410">
        <v>6850918</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1.1000000000000001</v>
      </c>
      <c r="CU4" s="588"/>
      <c r="CV4" s="588"/>
      <c r="CW4" s="588"/>
      <c r="CX4" s="588"/>
      <c r="CY4" s="588"/>
      <c r="CZ4" s="588"/>
      <c r="DA4" s="589"/>
      <c r="DB4" s="587">
        <v>10.199999999999999</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5511385</v>
      </c>
      <c r="BO5" s="416"/>
      <c r="BP5" s="416"/>
      <c r="BQ5" s="416"/>
      <c r="BR5" s="416"/>
      <c r="BS5" s="416"/>
      <c r="BT5" s="416"/>
      <c r="BU5" s="417"/>
      <c r="BV5" s="415">
        <v>6478605</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89.8</v>
      </c>
      <c r="CU5" s="386"/>
      <c r="CV5" s="386"/>
      <c r="CW5" s="386"/>
      <c r="CX5" s="386"/>
      <c r="CY5" s="386"/>
      <c r="CZ5" s="386"/>
      <c r="DA5" s="387"/>
      <c r="DB5" s="385">
        <v>88.5</v>
      </c>
      <c r="DC5" s="386"/>
      <c r="DD5" s="386"/>
      <c r="DE5" s="386"/>
      <c r="DF5" s="386"/>
      <c r="DG5" s="386"/>
      <c r="DH5" s="386"/>
      <c r="DI5" s="387"/>
      <c r="DJ5" s="139"/>
      <c r="DK5" s="139"/>
      <c r="DL5" s="139"/>
      <c r="DM5" s="139"/>
      <c r="DN5" s="139"/>
      <c r="DO5" s="139"/>
    </row>
    <row r="6" spans="1:119" ht="18.75" customHeight="1" x14ac:dyDescent="0.15">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60581</v>
      </c>
      <c r="BO6" s="416"/>
      <c r="BP6" s="416"/>
      <c r="BQ6" s="416"/>
      <c r="BR6" s="416"/>
      <c r="BS6" s="416"/>
      <c r="BT6" s="416"/>
      <c r="BU6" s="417"/>
      <c r="BV6" s="415">
        <v>372313</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93.7</v>
      </c>
      <c r="CU6" s="562"/>
      <c r="CV6" s="562"/>
      <c r="CW6" s="562"/>
      <c r="CX6" s="562"/>
      <c r="CY6" s="562"/>
      <c r="CZ6" s="562"/>
      <c r="DA6" s="563"/>
      <c r="DB6" s="561">
        <v>93.3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24320</v>
      </c>
      <c r="BO7" s="416"/>
      <c r="BP7" s="416"/>
      <c r="BQ7" s="416"/>
      <c r="BR7" s="416"/>
      <c r="BS7" s="416"/>
      <c r="BT7" s="416"/>
      <c r="BU7" s="417"/>
      <c r="BV7" s="415">
        <v>26251</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3316748</v>
      </c>
      <c r="CU7" s="416"/>
      <c r="CV7" s="416"/>
      <c r="CW7" s="416"/>
      <c r="CX7" s="416"/>
      <c r="CY7" s="416"/>
      <c r="CZ7" s="416"/>
      <c r="DA7" s="417"/>
      <c r="DB7" s="415">
        <v>3386690</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92</v>
      </c>
      <c r="AV8" s="473"/>
      <c r="AW8" s="473"/>
      <c r="AX8" s="473"/>
      <c r="AY8" s="395" t="s">
        <v>93</v>
      </c>
      <c r="AZ8" s="396"/>
      <c r="BA8" s="396"/>
      <c r="BB8" s="396"/>
      <c r="BC8" s="396"/>
      <c r="BD8" s="396"/>
      <c r="BE8" s="396"/>
      <c r="BF8" s="396"/>
      <c r="BG8" s="396"/>
      <c r="BH8" s="396"/>
      <c r="BI8" s="396"/>
      <c r="BJ8" s="396"/>
      <c r="BK8" s="396"/>
      <c r="BL8" s="396"/>
      <c r="BM8" s="397"/>
      <c r="BN8" s="415">
        <v>36261</v>
      </c>
      <c r="BO8" s="416"/>
      <c r="BP8" s="416"/>
      <c r="BQ8" s="416"/>
      <c r="BR8" s="416"/>
      <c r="BS8" s="416"/>
      <c r="BT8" s="416"/>
      <c r="BU8" s="417"/>
      <c r="BV8" s="415">
        <v>346062</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0.24</v>
      </c>
      <c r="CU8" s="525"/>
      <c r="CV8" s="525"/>
      <c r="CW8" s="525"/>
      <c r="CX8" s="525"/>
      <c r="CY8" s="525"/>
      <c r="CZ8" s="525"/>
      <c r="DA8" s="526"/>
      <c r="DB8" s="524">
        <v>0.24</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5074</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99</v>
      </c>
      <c r="AV9" s="473"/>
      <c r="AW9" s="473"/>
      <c r="AX9" s="473"/>
      <c r="AY9" s="395" t="s">
        <v>100</v>
      </c>
      <c r="AZ9" s="396"/>
      <c r="BA9" s="396"/>
      <c r="BB9" s="396"/>
      <c r="BC9" s="396"/>
      <c r="BD9" s="396"/>
      <c r="BE9" s="396"/>
      <c r="BF9" s="396"/>
      <c r="BG9" s="396"/>
      <c r="BH9" s="396"/>
      <c r="BI9" s="396"/>
      <c r="BJ9" s="396"/>
      <c r="BK9" s="396"/>
      <c r="BL9" s="396"/>
      <c r="BM9" s="397"/>
      <c r="BN9" s="415">
        <v>-309801</v>
      </c>
      <c r="BO9" s="416"/>
      <c r="BP9" s="416"/>
      <c r="BQ9" s="416"/>
      <c r="BR9" s="416"/>
      <c r="BS9" s="416"/>
      <c r="BT9" s="416"/>
      <c r="BU9" s="417"/>
      <c r="BV9" s="415">
        <v>39834</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17.5</v>
      </c>
      <c r="CU9" s="386"/>
      <c r="CV9" s="386"/>
      <c r="CW9" s="386"/>
      <c r="CX9" s="386"/>
      <c r="CY9" s="386"/>
      <c r="CZ9" s="386"/>
      <c r="DA9" s="387"/>
      <c r="DB9" s="385">
        <v>16.2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5769</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4917</v>
      </c>
      <c r="BO10" s="416"/>
      <c r="BP10" s="416"/>
      <c r="BQ10" s="416"/>
      <c r="BR10" s="416"/>
      <c r="BS10" s="416"/>
      <c r="BT10" s="416"/>
      <c r="BU10" s="417"/>
      <c r="BV10" s="415">
        <v>168737</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99</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5104</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5063</v>
      </c>
      <c r="S13" s="517"/>
      <c r="T13" s="517"/>
      <c r="U13" s="517"/>
      <c r="V13" s="518"/>
      <c r="W13" s="504" t="s">
        <v>123</v>
      </c>
      <c r="X13" s="428"/>
      <c r="Y13" s="428"/>
      <c r="Z13" s="428"/>
      <c r="AA13" s="428"/>
      <c r="AB13" s="429"/>
      <c r="AC13" s="391">
        <v>538</v>
      </c>
      <c r="AD13" s="392"/>
      <c r="AE13" s="392"/>
      <c r="AF13" s="392"/>
      <c r="AG13" s="393"/>
      <c r="AH13" s="391">
        <v>593</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-304884</v>
      </c>
      <c r="BO13" s="416"/>
      <c r="BP13" s="416"/>
      <c r="BQ13" s="416"/>
      <c r="BR13" s="416"/>
      <c r="BS13" s="416"/>
      <c r="BT13" s="416"/>
      <c r="BU13" s="417"/>
      <c r="BV13" s="415">
        <v>208571</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9.1</v>
      </c>
      <c r="CU13" s="386"/>
      <c r="CV13" s="386"/>
      <c r="CW13" s="386"/>
      <c r="CX13" s="386"/>
      <c r="CY13" s="386"/>
      <c r="CZ13" s="386"/>
      <c r="DA13" s="387"/>
      <c r="DB13" s="385">
        <v>9.5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5274</v>
      </c>
      <c r="S14" s="517"/>
      <c r="T14" s="517"/>
      <c r="U14" s="517"/>
      <c r="V14" s="518"/>
      <c r="W14" s="519"/>
      <c r="X14" s="431"/>
      <c r="Y14" s="431"/>
      <c r="Z14" s="431"/>
      <c r="AA14" s="431"/>
      <c r="AB14" s="432"/>
      <c r="AC14" s="509">
        <v>21.6</v>
      </c>
      <c r="AD14" s="510"/>
      <c r="AE14" s="510"/>
      <c r="AF14" s="510"/>
      <c r="AG14" s="511"/>
      <c r="AH14" s="509">
        <v>21.6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5234</v>
      </c>
      <c r="S15" s="517"/>
      <c r="T15" s="517"/>
      <c r="U15" s="517"/>
      <c r="V15" s="518"/>
      <c r="W15" s="504" t="s">
        <v>130</v>
      </c>
      <c r="X15" s="428"/>
      <c r="Y15" s="428"/>
      <c r="Z15" s="428"/>
      <c r="AA15" s="428"/>
      <c r="AB15" s="429"/>
      <c r="AC15" s="391">
        <v>532</v>
      </c>
      <c r="AD15" s="392"/>
      <c r="AE15" s="392"/>
      <c r="AF15" s="392"/>
      <c r="AG15" s="393"/>
      <c r="AH15" s="391">
        <v>666</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665594</v>
      </c>
      <c r="BO15" s="411"/>
      <c r="BP15" s="411"/>
      <c r="BQ15" s="411"/>
      <c r="BR15" s="411"/>
      <c r="BS15" s="411"/>
      <c r="BT15" s="411"/>
      <c r="BU15" s="412"/>
      <c r="BV15" s="410">
        <v>674159</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21.3</v>
      </c>
      <c r="AD16" s="510"/>
      <c r="AE16" s="510"/>
      <c r="AF16" s="510"/>
      <c r="AG16" s="511"/>
      <c r="AH16" s="509">
        <v>24.2</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2865373</v>
      </c>
      <c r="BO16" s="416"/>
      <c r="BP16" s="416"/>
      <c r="BQ16" s="416"/>
      <c r="BR16" s="416"/>
      <c r="BS16" s="416"/>
      <c r="BT16" s="416"/>
      <c r="BU16" s="417"/>
      <c r="BV16" s="415">
        <v>2783392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1425</v>
      </c>
      <c r="AD17" s="392"/>
      <c r="AE17" s="392"/>
      <c r="AF17" s="392"/>
      <c r="AG17" s="393"/>
      <c r="AH17" s="391">
        <v>1489</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828412</v>
      </c>
      <c r="BO17" s="416"/>
      <c r="BP17" s="416"/>
      <c r="BQ17" s="416"/>
      <c r="BR17" s="416"/>
      <c r="BS17" s="416"/>
      <c r="BT17" s="416"/>
      <c r="BU17" s="417"/>
      <c r="BV17" s="415">
        <v>837243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273.94</v>
      </c>
      <c r="M18" s="480"/>
      <c r="N18" s="480"/>
      <c r="O18" s="480"/>
      <c r="P18" s="480"/>
      <c r="Q18" s="480"/>
      <c r="R18" s="481"/>
      <c r="S18" s="481"/>
      <c r="T18" s="481"/>
      <c r="U18" s="481"/>
      <c r="V18" s="482"/>
      <c r="W18" s="496"/>
      <c r="X18" s="497"/>
      <c r="Y18" s="497"/>
      <c r="Z18" s="497"/>
      <c r="AA18" s="497"/>
      <c r="AB18" s="505"/>
      <c r="AC18" s="379">
        <v>57.1</v>
      </c>
      <c r="AD18" s="380"/>
      <c r="AE18" s="380"/>
      <c r="AF18" s="380"/>
      <c r="AG18" s="483"/>
      <c r="AH18" s="379">
        <v>54.2</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2984456</v>
      </c>
      <c r="BO18" s="416"/>
      <c r="BP18" s="416"/>
      <c r="BQ18" s="416"/>
      <c r="BR18" s="416"/>
      <c r="BS18" s="416"/>
      <c r="BT18" s="416"/>
      <c r="BU18" s="417"/>
      <c r="BV18" s="415">
        <v>3015449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4025149</v>
      </c>
      <c r="BO19" s="416"/>
      <c r="BP19" s="416"/>
      <c r="BQ19" s="416"/>
      <c r="BR19" s="416"/>
      <c r="BS19" s="416"/>
      <c r="BT19" s="416"/>
      <c r="BU19" s="417"/>
      <c r="BV19" s="415">
        <v>4318981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2015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5154490</v>
      </c>
      <c r="BO23" s="416"/>
      <c r="BP23" s="416"/>
      <c r="BQ23" s="416"/>
      <c r="BR23" s="416"/>
      <c r="BS23" s="416"/>
      <c r="BT23" s="416"/>
      <c r="BU23" s="417"/>
      <c r="BV23" s="415">
        <v>5451855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6750</v>
      </c>
      <c r="R24" s="392"/>
      <c r="S24" s="392"/>
      <c r="T24" s="392"/>
      <c r="U24" s="392"/>
      <c r="V24" s="393"/>
      <c r="W24" s="457"/>
      <c r="X24" s="448"/>
      <c r="Y24" s="449"/>
      <c r="Z24" s="388" t="s">
        <v>154</v>
      </c>
      <c r="AA24" s="389"/>
      <c r="AB24" s="389"/>
      <c r="AC24" s="389"/>
      <c r="AD24" s="389"/>
      <c r="AE24" s="389"/>
      <c r="AF24" s="389"/>
      <c r="AG24" s="390"/>
      <c r="AH24" s="391">
        <v>100</v>
      </c>
      <c r="AI24" s="392"/>
      <c r="AJ24" s="392"/>
      <c r="AK24" s="392"/>
      <c r="AL24" s="393"/>
      <c r="AM24" s="391">
        <v>304800</v>
      </c>
      <c r="AN24" s="392"/>
      <c r="AO24" s="392"/>
      <c r="AP24" s="392"/>
      <c r="AQ24" s="392"/>
      <c r="AR24" s="393"/>
      <c r="AS24" s="391">
        <v>3048</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4009302</v>
      </c>
      <c r="BO24" s="416"/>
      <c r="BP24" s="416"/>
      <c r="BQ24" s="416"/>
      <c r="BR24" s="416"/>
      <c r="BS24" s="416"/>
      <c r="BT24" s="416"/>
      <c r="BU24" s="417"/>
      <c r="BV24" s="415">
        <v>4029630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5620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t="s">
        <v>120</v>
      </c>
      <c r="BO25" s="411"/>
      <c r="BP25" s="411"/>
      <c r="BQ25" s="411"/>
      <c r="BR25" s="411"/>
      <c r="BS25" s="411"/>
      <c r="BT25" s="411"/>
      <c r="BU25" s="412"/>
      <c r="BV25" s="410" t="s">
        <v>120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5170</v>
      </c>
      <c r="R26" s="392"/>
      <c r="S26" s="392"/>
      <c r="T26" s="392"/>
      <c r="U26" s="392"/>
      <c r="V26" s="393"/>
      <c r="W26" s="457"/>
      <c r="X26" s="448"/>
      <c r="Y26" s="449"/>
      <c r="Z26" s="388" t="s">
        <v>160</v>
      </c>
      <c r="AA26" s="470"/>
      <c r="AB26" s="470"/>
      <c r="AC26" s="470"/>
      <c r="AD26" s="470"/>
      <c r="AE26" s="470"/>
      <c r="AF26" s="470"/>
      <c r="AG26" s="471"/>
      <c r="AH26" s="391">
        <v>15</v>
      </c>
      <c r="AI26" s="392"/>
      <c r="AJ26" s="392"/>
      <c r="AK26" s="392"/>
      <c r="AL26" s="393"/>
      <c r="AM26" s="391">
        <v>30795</v>
      </c>
      <c r="AN26" s="392"/>
      <c r="AO26" s="392"/>
      <c r="AP26" s="392"/>
      <c r="AQ26" s="392"/>
      <c r="AR26" s="393"/>
      <c r="AS26" s="391">
        <v>2053</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2850</v>
      </c>
      <c r="R27" s="392"/>
      <c r="S27" s="392"/>
      <c r="T27" s="392"/>
      <c r="U27" s="392"/>
      <c r="V27" s="393"/>
      <c r="W27" s="457"/>
      <c r="X27" s="448"/>
      <c r="Y27" s="449"/>
      <c r="Z27" s="388" t="s">
        <v>163</v>
      </c>
      <c r="AA27" s="389"/>
      <c r="AB27" s="389"/>
      <c r="AC27" s="389"/>
      <c r="AD27" s="389"/>
      <c r="AE27" s="389"/>
      <c r="AF27" s="389"/>
      <c r="AG27" s="390"/>
      <c r="AH27" s="391" t="s">
        <v>120</v>
      </c>
      <c r="AI27" s="392"/>
      <c r="AJ27" s="392"/>
      <c r="AK27" s="392"/>
      <c r="AL27" s="393"/>
      <c r="AM27" s="391" t="s">
        <v>120</v>
      </c>
      <c r="AN27" s="392"/>
      <c r="AO27" s="392"/>
      <c r="AP27" s="392"/>
      <c r="AQ27" s="392"/>
      <c r="AR27" s="393"/>
      <c r="AS27" s="391" t="s">
        <v>120</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10000</v>
      </c>
      <c r="BO27" s="419"/>
      <c r="BP27" s="419"/>
      <c r="BQ27" s="419"/>
      <c r="BR27" s="419"/>
      <c r="BS27" s="419"/>
      <c r="BT27" s="419"/>
      <c r="BU27" s="420"/>
      <c r="BV27" s="418">
        <v>10000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2150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2534733</v>
      </c>
      <c r="BO28" s="411"/>
      <c r="BP28" s="411"/>
      <c r="BQ28" s="411"/>
      <c r="BR28" s="411"/>
      <c r="BS28" s="411"/>
      <c r="BT28" s="411"/>
      <c r="BU28" s="412"/>
      <c r="BV28" s="410">
        <v>2529816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10</v>
      </c>
      <c r="M29" s="392"/>
      <c r="N29" s="392"/>
      <c r="O29" s="392"/>
      <c r="P29" s="393"/>
      <c r="Q29" s="391">
        <v>1950</v>
      </c>
      <c r="R29" s="392"/>
      <c r="S29" s="392"/>
      <c r="T29" s="392"/>
      <c r="U29" s="392"/>
      <c r="V29" s="393"/>
      <c r="W29" s="458"/>
      <c r="X29" s="459"/>
      <c r="Y29" s="460"/>
      <c r="Z29" s="388" t="s">
        <v>170</v>
      </c>
      <c r="AA29" s="389"/>
      <c r="AB29" s="389"/>
      <c r="AC29" s="389"/>
      <c r="AD29" s="389"/>
      <c r="AE29" s="389"/>
      <c r="AF29" s="389"/>
      <c r="AG29" s="390"/>
      <c r="AH29" s="391">
        <v>100</v>
      </c>
      <c r="AI29" s="392"/>
      <c r="AJ29" s="392"/>
      <c r="AK29" s="392"/>
      <c r="AL29" s="393"/>
      <c r="AM29" s="391">
        <v>304800</v>
      </c>
      <c r="AN29" s="392"/>
      <c r="AO29" s="392"/>
      <c r="AP29" s="392"/>
      <c r="AQ29" s="392"/>
      <c r="AR29" s="393"/>
      <c r="AS29" s="391">
        <v>3048</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494152</v>
      </c>
      <c r="BO29" s="416"/>
      <c r="BP29" s="416"/>
      <c r="BQ29" s="416"/>
      <c r="BR29" s="416"/>
      <c r="BS29" s="416"/>
      <c r="BT29" s="416"/>
      <c r="BU29" s="417"/>
      <c r="BV29" s="415">
        <v>226944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93.9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1100932</v>
      </c>
      <c r="BO30" s="419"/>
      <c r="BP30" s="419"/>
      <c r="BQ30" s="419"/>
      <c r="BR30" s="419"/>
      <c r="BS30" s="419"/>
      <c r="BT30" s="419"/>
      <c r="BU30" s="420"/>
      <c r="BV30" s="418">
        <v>1086874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IF('各会計、関係団体の財政状況及び健全化判断比率'!B31="","",'各会計、関係団体の財政状況及び健全化判断比率'!B31)</f>
        <v>簡易水道等特別会計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愛知県市町村職員退職手当組合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町営バス特別会計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IF('各会計、関係団体の財政状況及び健全化判断比率'!B32="","",'各会計、関係団体の財政状況及び健全化判断比率'!B32)</f>
        <v>農業集落排水特別会計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愛知県後期高齢者医療広域連合（一般会計）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つぐ診療所特別会計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IF('各会計、関係団体の財政状況及び健全化判断比率'!B33="","",'各会計、関係団体の財政状況及び健全化判断比率'!B33)</f>
        <v>公共下水道特別会計</v>
      </c>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愛知県後期高齢者医療広域連合（後期高齢者医療特別会計）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新城北設楽交通災害共済組合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北設広域事務組合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東三河広域連合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4" t="s">
        <v>532</v>
      </c>
      <c r="D34" s="1184"/>
      <c r="E34" s="1185"/>
      <c r="F34" s="32">
        <v>0.02</v>
      </c>
      <c r="G34" s="33">
        <v>0.32</v>
      </c>
      <c r="H34" s="33">
        <v>0.28000000000000003</v>
      </c>
      <c r="I34" s="33">
        <v>0.41</v>
      </c>
      <c r="J34" s="34">
        <v>1.29</v>
      </c>
      <c r="K34" s="22"/>
      <c r="L34" s="22"/>
      <c r="M34" s="22"/>
      <c r="N34" s="22"/>
      <c r="O34" s="22"/>
      <c r="P34" s="22"/>
    </row>
    <row r="35" spans="1:16" ht="39" customHeight="1" x14ac:dyDescent="0.15">
      <c r="A35" s="22"/>
      <c r="B35" s="35"/>
      <c r="C35" s="1178" t="s">
        <v>533</v>
      </c>
      <c r="D35" s="1179"/>
      <c r="E35" s="1180"/>
      <c r="F35" s="36">
        <v>2.64</v>
      </c>
      <c r="G35" s="37">
        <v>8.7100000000000009</v>
      </c>
      <c r="H35" s="37">
        <v>8.6999999999999993</v>
      </c>
      <c r="I35" s="37">
        <v>10.210000000000001</v>
      </c>
      <c r="J35" s="38">
        <v>1.0900000000000001</v>
      </c>
      <c r="K35" s="22"/>
      <c r="L35" s="22"/>
      <c r="M35" s="22"/>
      <c r="N35" s="22"/>
      <c r="O35" s="22"/>
      <c r="P35" s="22"/>
    </row>
    <row r="36" spans="1:16" ht="39" customHeight="1" x14ac:dyDescent="0.15">
      <c r="A36" s="22"/>
      <c r="B36" s="35"/>
      <c r="C36" s="1178" t="s">
        <v>534</v>
      </c>
      <c r="D36" s="1179"/>
      <c r="E36" s="1180"/>
      <c r="F36" s="36">
        <v>1.2</v>
      </c>
      <c r="G36" s="37">
        <v>0.57999999999999996</v>
      </c>
      <c r="H36" s="37">
        <v>0.59</v>
      </c>
      <c r="I36" s="37">
        <v>0.97</v>
      </c>
      <c r="J36" s="38">
        <v>0.96</v>
      </c>
      <c r="K36" s="22"/>
      <c r="L36" s="22"/>
      <c r="M36" s="22"/>
      <c r="N36" s="22"/>
      <c r="O36" s="22"/>
      <c r="P36" s="22"/>
    </row>
    <row r="37" spans="1:16" ht="39" customHeight="1" x14ac:dyDescent="0.15">
      <c r="A37" s="22"/>
      <c r="B37" s="35"/>
      <c r="C37" s="1178" t="s">
        <v>535</v>
      </c>
      <c r="D37" s="1179"/>
      <c r="E37" s="1180"/>
      <c r="F37" s="36">
        <v>0</v>
      </c>
      <c r="G37" s="37">
        <v>0</v>
      </c>
      <c r="H37" s="37">
        <v>0</v>
      </c>
      <c r="I37" s="37">
        <v>0</v>
      </c>
      <c r="J37" s="38">
        <v>0</v>
      </c>
      <c r="K37" s="22"/>
      <c r="L37" s="22"/>
      <c r="M37" s="22"/>
      <c r="N37" s="22"/>
      <c r="O37" s="22"/>
      <c r="P37" s="22"/>
    </row>
    <row r="38" spans="1:16" ht="39" customHeight="1" x14ac:dyDescent="0.15">
      <c r="A38" s="22"/>
      <c r="B38" s="35"/>
      <c r="C38" s="1178" t="s">
        <v>536</v>
      </c>
      <c r="D38" s="1179"/>
      <c r="E38" s="1180"/>
      <c r="F38" s="36">
        <v>0</v>
      </c>
      <c r="G38" s="37">
        <v>0</v>
      </c>
      <c r="H38" s="37">
        <v>0</v>
      </c>
      <c r="I38" s="37">
        <v>0</v>
      </c>
      <c r="J38" s="38">
        <v>0</v>
      </c>
      <c r="K38" s="22"/>
      <c r="L38" s="22"/>
      <c r="M38" s="22"/>
      <c r="N38" s="22"/>
      <c r="O38" s="22"/>
      <c r="P38" s="22"/>
    </row>
    <row r="39" spans="1:16" ht="39" customHeight="1" x14ac:dyDescent="0.15">
      <c r="A39" s="22"/>
      <c r="B39" s="35"/>
      <c r="C39" s="1178" t="s">
        <v>537</v>
      </c>
      <c r="D39" s="1179"/>
      <c r="E39" s="1180"/>
      <c r="F39" s="36">
        <v>0</v>
      </c>
      <c r="G39" s="37">
        <v>0</v>
      </c>
      <c r="H39" s="37">
        <v>0</v>
      </c>
      <c r="I39" s="37">
        <v>0</v>
      </c>
      <c r="J39" s="38">
        <v>0</v>
      </c>
      <c r="K39" s="22"/>
      <c r="L39" s="22"/>
      <c r="M39" s="22"/>
      <c r="N39" s="22"/>
      <c r="O39" s="22"/>
      <c r="P39" s="22"/>
    </row>
    <row r="40" spans="1:16" ht="39" customHeight="1" x14ac:dyDescent="0.15">
      <c r="A40" s="22"/>
      <c r="B40" s="35"/>
      <c r="C40" s="1178" t="s">
        <v>538</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539</v>
      </c>
      <c r="D41" s="1179"/>
      <c r="E41" s="1180"/>
      <c r="F41" s="36">
        <v>0</v>
      </c>
      <c r="G41" s="37">
        <v>0</v>
      </c>
      <c r="H41" s="37">
        <v>0</v>
      </c>
      <c r="I41" s="37">
        <v>0</v>
      </c>
      <c r="J41" s="38">
        <v>0</v>
      </c>
      <c r="K41" s="22"/>
      <c r="L41" s="22"/>
      <c r="M41" s="22"/>
      <c r="N41" s="22"/>
      <c r="O41" s="22"/>
      <c r="P41" s="22"/>
    </row>
    <row r="42" spans="1:16" ht="39" customHeight="1" x14ac:dyDescent="0.15">
      <c r="A42" s="22"/>
      <c r="B42" s="39"/>
      <c r="C42" s="1178" t="s">
        <v>540</v>
      </c>
      <c r="D42" s="1179"/>
      <c r="E42" s="1180"/>
      <c r="F42" s="36" t="s">
        <v>486</v>
      </c>
      <c r="G42" s="37" t="s">
        <v>486</v>
      </c>
      <c r="H42" s="37" t="s">
        <v>486</v>
      </c>
      <c r="I42" s="37" t="s">
        <v>486</v>
      </c>
      <c r="J42" s="38" t="s">
        <v>486</v>
      </c>
      <c r="K42" s="22"/>
      <c r="L42" s="22"/>
      <c r="M42" s="22"/>
      <c r="N42" s="22"/>
      <c r="O42" s="22"/>
      <c r="P42" s="22"/>
    </row>
    <row r="43" spans="1:16" ht="39" customHeight="1" thickBot="1" x14ac:dyDescent="0.2">
      <c r="A43" s="22"/>
      <c r="B43" s="40"/>
      <c r="C43" s="1181" t="s">
        <v>541</v>
      </c>
      <c r="D43" s="1182"/>
      <c r="E43" s="1183"/>
      <c r="F43" s="41">
        <v>0.42</v>
      </c>
      <c r="G43" s="42">
        <v>0.26</v>
      </c>
      <c r="H43" s="42">
        <v>0.33</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703</v>
      </c>
      <c r="L45" s="60">
        <v>715</v>
      </c>
      <c r="M45" s="60">
        <v>701</v>
      </c>
      <c r="N45" s="60">
        <v>708</v>
      </c>
      <c r="O45" s="61">
        <v>705</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486</v>
      </c>
      <c r="L46" s="64" t="s">
        <v>486</v>
      </c>
      <c r="M46" s="64" t="s">
        <v>486</v>
      </c>
      <c r="N46" s="64" t="s">
        <v>486</v>
      </c>
      <c r="O46" s="65" t="s">
        <v>486</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486</v>
      </c>
      <c r="L47" s="64" t="s">
        <v>486</v>
      </c>
      <c r="M47" s="64" t="s">
        <v>486</v>
      </c>
      <c r="N47" s="64" t="s">
        <v>486</v>
      </c>
      <c r="O47" s="65" t="s">
        <v>486</v>
      </c>
      <c r="P47" s="48"/>
      <c r="Q47" s="48"/>
      <c r="R47" s="48"/>
      <c r="S47" s="48"/>
      <c r="T47" s="48"/>
      <c r="U47" s="48"/>
    </row>
    <row r="48" spans="1:21" ht="30.75" customHeight="1" x14ac:dyDescent="0.15">
      <c r="A48" s="48"/>
      <c r="B48" s="1196"/>
      <c r="C48" s="1197"/>
      <c r="D48" s="62"/>
      <c r="E48" s="1188" t="s">
        <v>14</v>
      </c>
      <c r="F48" s="1188"/>
      <c r="G48" s="1188"/>
      <c r="H48" s="1188"/>
      <c r="I48" s="1188"/>
      <c r="J48" s="1189"/>
      <c r="K48" s="63">
        <v>123</v>
      </c>
      <c r="L48" s="64">
        <v>98</v>
      </c>
      <c r="M48" s="64">
        <v>92</v>
      </c>
      <c r="N48" s="64">
        <v>78</v>
      </c>
      <c r="O48" s="65">
        <v>76</v>
      </c>
      <c r="P48" s="48"/>
      <c r="Q48" s="48"/>
      <c r="R48" s="48"/>
      <c r="S48" s="48"/>
      <c r="T48" s="48"/>
      <c r="U48" s="48"/>
    </row>
    <row r="49" spans="1:21" ht="30.75" customHeight="1" x14ac:dyDescent="0.15">
      <c r="A49" s="48"/>
      <c r="B49" s="1196"/>
      <c r="C49" s="1197"/>
      <c r="D49" s="62"/>
      <c r="E49" s="1188" t="s">
        <v>15</v>
      </c>
      <c r="F49" s="1188"/>
      <c r="G49" s="1188"/>
      <c r="H49" s="1188"/>
      <c r="I49" s="1188"/>
      <c r="J49" s="1189"/>
      <c r="K49" s="63">
        <v>9</v>
      </c>
      <c r="L49" s="64" t="s">
        <v>486</v>
      </c>
      <c r="M49" s="64" t="s">
        <v>486</v>
      </c>
      <c r="N49" s="64" t="s">
        <v>486</v>
      </c>
      <c r="O49" s="65" t="s">
        <v>486</v>
      </c>
      <c r="P49" s="48"/>
      <c r="Q49" s="48"/>
      <c r="R49" s="48"/>
      <c r="S49" s="48"/>
      <c r="T49" s="48"/>
      <c r="U49" s="48"/>
    </row>
    <row r="50" spans="1:21" ht="30.75" customHeight="1" x14ac:dyDescent="0.15">
      <c r="A50" s="48"/>
      <c r="B50" s="1196"/>
      <c r="C50" s="1197"/>
      <c r="D50" s="62"/>
      <c r="E50" s="1188" t="s">
        <v>16</v>
      </c>
      <c r="F50" s="1188"/>
      <c r="G50" s="1188"/>
      <c r="H50" s="1188"/>
      <c r="I50" s="1188"/>
      <c r="J50" s="1189"/>
      <c r="K50" s="63" t="s">
        <v>486</v>
      </c>
      <c r="L50" s="64" t="s">
        <v>486</v>
      </c>
      <c r="M50" s="64" t="s">
        <v>486</v>
      </c>
      <c r="N50" s="64" t="s">
        <v>486</v>
      </c>
      <c r="O50" s="65" t="s">
        <v>486</v>
      </c>
      <c r="P50" s="48"/>
      <c r="Q50" s="48"/>
      <c r="R50" s="48"/>
      <c r="S50" s="48"/>
      <c r="T50" s="48"/>
      <c r="U50" s="48"/>
    </row>
    <row r="51" spans="1:21" ht="30.75" customHeight="1" x14ac:dyDescent="0.15">
      <c r="A51" s="48"/>
      <c r="B51" s="1198"/>
      <c r="C51" s="1199"/>
      <c r="D51" s="66"/>
      <c r="E51" s="1188" t="s">
        <v>17</v>
      </c>
      <c r="F51" s="1188"/>
      <c r="G51" s="1188"/>
      <c r="H51" s="1188"/>
      <c r="I51" s="1188"/>
      <c r="J51" s="1189"/>
      <c r="K51" s="63">
        <v>1</v>
      </c>
      <c r="L51" s="64">
        <v>0</v>
      </c>
      <c r="M51" s="64">
        <v>0</v>
      </c>
      <c r="N51" s="64">
        <v>0</v>
      </c>
      <c r="O51" s="65">
        <v>0</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517</v>
      </c>
      <c r="L52" s="64">
        <v>544</v>
      </c>
      <c r="M52" s="64">
        <v>548</v>
      </c>
      <c r="N52" s="64">
        <v>478</v>
      </c>
      <c r="O52" s="65">
        <v>556</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319</v>
      </c>
      <c r="L53" s="69">
        <v>269</v>
      </c>
      <c r="M53" s="69">
        <v>245</v>
      </c>
      <c r="N53" s="69">
        <v>308</v>
      </c>
      <c r="O53" s="70">
        <v>225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526</v>
      </c>
      <c r="J40" s="79" t="s">
        <v>527</v>
      </c>
      <c r="K40" s="79" t="s">
        <v>528</v>
      </c>
      <c r="L40" s="79" t="s">
        <v>529</v>
      </c>
      <c r="M40" s="80" t="s">
        <v>530</v>
      </c>
    </row>
    <row r="41" spans="2:13" ht="27.75" customHeight="1" x14ac:dyDescent="0.15">
      <c r="B41" s="1214" t="s">
        <v>23</v>
      </c>
      <c r="C41" s="1215"/>
      <c r="D41" s="81"/>
      <c r="E41" s="1216" t="s">
        <v>24</v>
      </c>
      <c r="F41" s="1216"/>
      <c r="G41" s="1216"/>
      <c r="H41" s="1217"/>
      <c r="I41" s="82">
        <v>6035</v>
      </c>
      <c r="J41" s="83">
        <v>5790</v>
      </c>
      <c r="K41" s="83">
        <v>5517</v>
      </c>
      <c r="L41" s="83">
        <v>5452</v>
      </c>
      <c r="M41" s="84">
        <v>5154</v>
      </c>
    </row>
    <row r="42" spans="2:13" ht="27.75" customHeight="1" x14ac:dyDescent="0.15">
      <c r="B42" s="1204"/>
      <c r="C42" s="1205"/>
      <c r="D42" s="85"/>
      <c r="E42" s="1208" t="s">
        <v>25</v>
      </c>
      <c r="F42" s="1208"/>
      <c r="G42" s="1208"/>
      <c r="H42" s="1209"/>
      <c r="I42" s="86" t="s">
        <v>486</v>
      </c>
      <c r="J42" s="87" t="s">
        <v>486</v>
      </c>
      <c r="K42" s="87" t="s">
        <v>486</v>
      </c>
      <c r="L42" s="87" t="s">
        <v>486</v>
      </c>
      <c r="M42" s="88" t="s">
        <v>486</v>
      </c>
    </row>
    <row r="43" spans="2:13" ht="27.75" customHeight="1" x14ac:dyDescent="0.15">
      <c r="B43" s="1204"/>
      <c r="C43" s="1205"/>
      <c r="D43" s="85"/>
      <c r="E43" s="1208" t="s">
        <v>26</v>
      </c>
      <c r="F43" s="1208"/>
      <c r="G43" s="1208"/>
      <c r="H43" s="1209"/>
      <c r="I43" s="86">
        <v>1482</v>
      </c>
      <c r="J43" s="87">
        <v>1425</v>
      </c>
      <c r="K43" s="87">
        <v>1270</v>
      </c>
      <c r="L43" s="87">
        <v>1043</v>
      </c>
      <c r="M43" s="88">
        <v>912</v>
      </c>
    </row>
    <row r="44" spans="2:13" ht="27.75" customHeight="1" x14ac:dyDescent="0.15">
      <c r="B44" s="1204"/>
      <c r="C44" s="1205"/>
      <c r="D44" s="85"/>
      <c r="E44" s="1208" t="s">
        <v>27</v>
      </c>
      <c r="F44" s="1208"/>
      <c r="G44" s="1208"/>
      <c r="H44" s="1209"/>
      <c r="I44" s="86" t="s">
        <v>486</v>
      </c>
      <c r="J44" s="87" t="s">
        <v>486</v>
      </c>
      <c r="K44" s="87" t="s">
        <v>486</v>
      </c>
      <c r="L44" s="87" t="s">
        <v>486</v>
      </c>
      <c r="M44" s="88" t="s">
        <v>486</v>
      </c>
    </row>
    <row r="45" spans="2:13" ht="27.75" customHeight="1" x14ac:dyDescent="0.15">
      <c r="B45" s="1204"/>
      <c r="C45" s="1205"/>
      <c r="D45" s="85"/>
      <c r="E45" s="1208" t="s">
        <v>28</v>
      </c>
      <c r="F45" s="1208"/>
      <c r="G45" s="1208"/>
      <c r="H45" s="1209"/>
      <c r="I45" s="86">
        <v>1473</v>
      </c>
      <c r="J45" s="87">
        <v>1551</v>
      </c>
      <c r="K45" s="87">
        <v>1382</v>
      </c>
      <c r="L45" s="87">
        <v>1419</v>
      </c>
      <c r="M45" s="88">
        <v>1663</v>
      </c>
    </row>
    <row r="46" spans="2:13" ht="27.75" customHeight="1" x14ac:dyDescent="0.15">
      <c r="B46" s="1204"/>
      <c r="C46" s="1205"/>
      <c r="D46" s="89"/>
      <c r="E46" s="1208" t="s">
        <v>29</v>
      </c>
      <c r="F46" s="1208"/>
      <c r="G46" s="1208"/>
      <c r="H46" s="1209"/>
      <c r="I46" s="86" t="s">
        <v>486</v>
      </c>
      <c r="J46" s="87" t="s">
        <v>486</v>
      </c>
      <c r="K46" s="87" t="s">
        <v>486</v>
      </c>
      <c r="L46" s="87" t="s">
        <v>486</v>
      </c>
      <c r="M46" s="88" t="s">
        <v>486</v>
      </c>
    </row>
    <row r="47" spans="2:13" ht="27.75" customHeight="1" x14ac:dyDescent="0.15">
      <c r="B47" s="1204"/>
      <c r="C47" s="1205"/>
      <c r="D47" s="90"/>
      <c r="E47" s="1218" t="s">
        <v>30</v>
      </c>
      <c r="F47" s="1219"/>
      <c r="G47" s="1219"/>
      <c r="H47" s="1220"/>
      <c r="I47" s="86" t="s">
        <v>486</v>
      </c>
      <c r="J47" s="87" t="s">
        <v>486</v>
      </c>
      <c r="K47" s="87" t="s">
        <v>486</v>
      </c>
      <c r="L47" s="87" t="s">
        <v>486</v>
      </c>
      <c r="M47" s="88" t="s">
        <v>486</v>
      </c>
    </row>
    <row r="48" spans="2:13" ht="27.75" customHeight="1" x14ac:dyDescent="0.15">
      <c r="B48" s="1204"/>
      <c r="C48" s="1205"/>
      <c r="D48" s="85"/>
      <c r="E48" s="1208" t="s">
        <v>31</v>
      </c>
      <c r="F48" s="1208"/>
      <c r="G48" s="1208"/>
      <c r="H48" s="1209"/>
      <c r="I48" s="86" t="s">
        <v>486</v>
      </c>
      <c r="J48" s="87" t="s">
        <v>486</v>
      </c>
      <c r="K48" s="87" t="s">
        <v>486</v>
      </c>
      <c r="L48" s="87" t="s">
        <v>486</v>
      </c>
      <c r="M48" s="88" t="s">
        <v>486</v>
      </c>
    </row>
    <row r="49" spans="2:13" ht="27.75" customHeight="1" x14ac:dyDescent="0.15">
      <c r="B49" s="1206"/>
      <c r="C49" s="1207"/>
      <c r="D49" s="85"/>
      <c r="E49" s="1208" t="s">
        <v>32</v>
      </c>
      <c r="F49" s="1208"/>
      <c r="G49" s="1208"/>
      <c r="H49" s="1209"/>
      <c r="I49" s="86" t="s">
        <v>486</v>
      </c>
      <c r="J49" s="87" t="s">
        <v>486</v>
      </c>
      <c r="K49" s="87" t="s">
        <v>486</v>
      </c>
      <c r="L49" s="87" t="s">
        <v>486</v>
      </c>
      <c r="M49" s="88" t="s">
        <v>486</v>
      </c>
    </row>
    <row r="50" spans="2:13" ht="27.75" customHeight="1" x14ac:dyDescent="0.15">
      <c r="B50" s="1202" t="s">
        <v>33</v>
      </c>
      <c r="C50" s="1203"/>
      <c r="D50" s="91"/>
      <c r="E50" s="1208" t="s">
        <v>34</v>
      </c>
      <c r="F50" s="1208"/>
      <c r="G50" s="1208"/>
      <c r="H50" s="1209"/>
      <c r="I50" s="86">
        <v>3111</v>
      </c>
      <c r="J50" s="87">
        <v>3366</v>
      </c>
      <c r="K50" s="87">
        <v>3301</v>
      </c>
      <c r="L50" s="87">
        <v>3526</v>
      </c>
      <c r="M50" s="88">
        <v>3845</v>
      </c>
    </row>
    <row r="51" spans="2:13" ht="27.75" customHeight="1" x14ac:dyDescent="0.15">
      <c r="B51" s="1204"/>
      <c r="C51" s="1205"/>
      <c r="D51" s="85"/>
      <c r="E51" s="1208" t="s">
        <v>35</v>
      </c>
      <c r="F51" s="1208"/>
      <c r="G51" s="1208"/>
      <c r="H51" s="1209"/>
      <c r="I51" s="86" t="s">
        <v>486</v>
      </c>
      <c r="J51" s="87" t="s">
        <v>486</v>
      </c>
      <c r="K51" s="87" t="s">
        <v>486</v>
      </c>
      <c r="L51" s="87" t="s">
        <v>486</v>
      </c>
      <c r="M51" s="88" t="s">
        <v>486</v>
      </c>
    </row>
    <row r="52" spans="2:13" ht="27.75" customHeight="1" x14ac:dyDescent="0.15">
      <c r="B52" s="1206"/>
      <c r="C52" s="1207"/>
      <c r="D52" s="85"/>
      <c r="E52" s="1208" t="s">
        <v>36</v>
      </c>
      <c r="F52" s="1208"/>
      <c r="G52" s="1208"/>
      <c r="H52" s="1209"/>
      <c r="I52" s="86">
        <v>5124</v>
      </c>
      <c r="J52" s="87">
        <v>4983</v>
      </c>
      <c r="K52" s="87">
        <v>4705</v>
      </c>
      <c r="L52" s="87">
        <v>4784</v>
      </c>
      <c r="M52" s="88">
        <v>4436</v>
      </c>
    </row>
    <row r="53" spans="2:13" ht="27.75" customHeight="1" thickBot="1" x14ac:dyDescent="0.2">
      <c r="B53" s="1210" t="s">
        <v>20</v>
      </c>
      <c r="C53" s="1211"/>
      <c r="D53" s="92"/>
      <c r="E53" s="1212" t="s">
        <v>37</v>
      </c>
      <c r="F53" s="1212"/>
      <c r="G53" s="1212"/>
      <c r="H53" s="1213"/>
      <c r="I53" s="93">
        <v>755</v>
      </c>
      <c r="J53" s="94">
        <v>416</v>
      </c>
      <c r="K53" s="94">
        <v>162</v>
      </c>
      <c r="L53" s="94">
        <v>-396</v>
      </c>
      <c r="M53" s="95">
        <v>-551</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560</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561</v>
      </c>
    </row>
    <row r="50" spans="1:17" x14ac:dyDescent="0.15">
      <c r="B50" s="250"/>
      <c r="C50" s="246"/>
      <c r="D50" s="246"/>
      <c r="E50" s="246"/>
      <c r="F50" s="246"/>
      <c r="G50" s="1244"/>
      <c r="H50" s="1245"/>
      <c r="I50" s="1245"/>
      <c r="J50" s="1246"/>
      <c r="K50" s="356" t="s">
        <v>526</v>
      </c>
      <c r="L50" s="356" t="s">
        <v>527</v>
      </c>
      <c r="M50" s="356" t="s">
        <v>528</v>
      </c>
      <c r="N50" s="356" t="s">
        <v>529</v>
      </c>
      <c r="O50" s="356" t="s">
        <v>530</v>
      </c>
    </row>
    <row r="51" spans="1:17" x14ac:dyDescent="0.15">
      <c r="B51" s="250"/>
      <c r="C51" s="246"/>
      <c r="D51" s="246"/>
      <c r="E51" s="246"/>
      <c r="F51" s="246"/>
      <c r="G51" s="1247" t="s">
        <v>562</v>
      </c>
      <c r="H51" s="1248"/>
      <c r="I51" s="1253" t="s">
        <v>563</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564</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565</v>
      </c>
      <c r="H55" s="1228"/>
      <c r="I55" s="1233" t="s">
        <v>563</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564</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566</v>
      </c>
      <c r="C63" s="246"/>
      <c r="D63" s="246"/>
      <c r="E63" s="246"/>
      <c r="F63" s="246"/>
      <c r="G63" s="246"/>
      <c r="H63" s="246"/>
      <c r="I63" s="246"/>
      <c r="J63" s="246"/>
      <c r="K63" s="246"/>
      <c r="L63" s="246"/>
      <c r="M63" s="246"/>
      <c r="N63" s="246"/>
      <c r="O63" s="246"/>
    </row>
    <row r="64" spans="1:17" x14ac:dyDescent="0.15">
      <c r="B64" s="250"/>
      <c r="C64" s="246"/>
      <c r="D64" s="246"/>
      <c r="E64" s="246"/>
      <c r="F64" s="246"/>
      <c r="G64" s="353" t="s">
        <v>560</v>
      </c>
      <c r="I64" s="354"/>
      <c r="J64" s="354"/>
      <c r="K64" s="354"/>
      <c r="L64" s="246"/>
      <c r="M64" s="246"/>
      <c r="N64" s="246"/>
      <c r="O64" s="246"/>
    </row>
    <row r="65" spans="2:30" x14ac:dyDescent="0.15">
      <c r="B65" s="250"/>
      <c r="C65" s="246"/>
      <c r="D65" s="246"/>
      <c r="E65" s="246"/>
      <c r="F65" s="246"/>
      <c r="G65" s="1235" t="s">
        <v>567</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568</v>
      </c>
      <c r="I71" s="370"/>
      <c r="J71" s="366"/>
      <c r="K71" s="366"/>
      <c r="L71" s="367"/>
      <c r="M71" s="366"/>
      <c r="N71" s="367"/>
      <c r="O71" s="368"/>
    </row>
    <row r="72" spans="2:30" x14ac:dyDescent="0.15">
      <c r="B72" s="250"/>
      <c r="C72" s="246"/>
      <c r="D72" s="246"/>
      <c r="E72" s="246"/>
      <c r="F72" s="246"/>
      <c r="G72" s="1244"/>
      <c r="H72" s="1245"/>
      <c r="I72" s="1245"/>
      <c r="J72" s="1246"/>
      <c r="K72" s="356" t="s">
        <v>526</v>
      </c>
      <c r="L72" s="356" t="s">
        <v>527</v>
      </c>
      <c r="M72" s="356" t="s">
        <v>528</v>
      </c>
      <c r="N72" s="356" t="s">
        <v>529</v>
      </c>
      <c r="O72" s="356" t="s">
        <v>530</v>
      </c>
    </row>
    <row r="73" spans="2:30" x14ac:dyDescent="0.15">
      <c r="B73" s="250"/>
      <c r="C73" s="246"/>
      <c r="D73" s="246"/>
      <c r="E73" s="246"/>
      <c r="F73" s="246"/>
      <c r="G73" s="1247" t="s">
        <v>562</v>
      </c>
      <c r="H73" s="1248"/>
      <c r="I73" s="1253" t="s">
        <v>563</v>
      </c>
      <c r="J73" s="1253"/>
      <c r="K73" s="1234">
        <v>26</v>
      </c>
      <c r="L73" s="1234">
        <v>14.3</v>
      </c>
      <c r="M73" s="1221">
        <v>5.6</v>
      </c>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569</v>
      </c>
      <c r="J75" s="1233"/>
      <c r="K75" s="1225">
        <v>11.5</v>
      </c>
      <c r="L75" s="1225">
        <v>10.9</v>
      </c>
      <c r="M75" s="1225">
        <v>9.6</v>
      </c>
      <c r="N75" s="1225">
        <v>9.5</v>
      </c>
      <c r="O75" s="1225">
        <v>9.1</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565</v>
      </c>
      <c r="H77" s="1228"/>
      <c r="I77" s="1233" t="s">
        <v>563</v>
      </c>
      <c r="J77" s="1233"/>
      <c r="K77" s="1234">
        <v>5.7</v>
      </c>
      <c r="L77" s="1234">
        <v>0</v>
      </c>
      <c r="M77" s="1221">
        <v>0</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569</v>
      </c>
      <c r="J79" s="1223"/>
      <c r="K79" s="1224">
        <v>10.8</v>
      </c>
      <c r="L79" s="1224">
        <v>9.8000000000000007</v>
      </c>
      <c r="M79" s="1224">
        <v>9.1</v>
      </c>
      <c r="N79" s="1224">
        <v>8.6</v>
      </c>
      <c r="O79" s="1224">
        <v>8.5</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39</v>
      </c>
      <c r="E2" s="111"/>
      <c r="F2" s="112" t="s">
        <v>525</v>
      </c>
      <c r="G2" s="113"/>
      <c r="H2" s="114"/>
    </row>
    <row r="3" spans="1:8" x14ac:dyDescent="0.15">
      <c r="A3" s="110" t="s">
        <v>518</v>
      </c>
      <c r="B3" s="115"/>
      <c r="C3" s="116"/>
      <c r="D3" s="117">
        <v>233177</v>
      </c>
      <c r="E3" s="118"/>
      <c r="F3" s="119">
        <v>146641</v>
      </c>
      <c r="G3" s="120"/>
      <c r="H3" s="121"/>
    </row>
    <row r="4" spans="1:8" x14ac:dyDescent="0.15">
      <c r="A4" s="122"/>
      <c r="B4" s="123"/>
      <c r="C4" s="124"/>
      <c r="D4" s="125">
        <v>183099</v>
      </c>
      <c r="E4" s="126"/>
      <c r="F4" s="127">
        <v>68142</v>
      </c>
      <c r="G4" s="128"/>
      <c r="H4" s="129"/>
    </row>
    <row r="5" spans="1:8" x14ac:dyDescent="0.15">
      <c r="A5" s="110" t="s">
        <v>520</v>
      </c>
      <c r="B5" s="115"/>
      <c r="C5" s="116"/>
      <c r="D5" s="117">
        <v>292634</v>
      </c>
      <c r="E5" s="118"/>
      <c r="F5" s="119">
        <v>174587</v>
      </c>
      <c r="G5" s="120"/>
      <c r="H5" s="121"/>
    </row>
    <row r="6" spans="1:8" x14ac:dyDescent="0.15">
      <c r="A6" s="122"/>
      <c r="B6" s="123"/>
      <c r="C6" s="124"/>
      <c r="D6" s="125">
        <v>252683</v>
      </c>
      <c r="E6" s="126"/>
      <c r="F6" s="127">
        <v>79695</v>
      </c>
      <c r="G6" s="128"/>
      <c r="H6" s="129"/>
    </row>
    <row r="7" spans="1:8" x14ac:dyDescent="0.15">
      <c r="A7" s="110" t="s">
        <v>521</v>
      </c>
      <c r="B7" s="115"/>
      <c r="C7" s="116"/>
      <c r="D7" s="117">
        <v>163437</v>
      </c>
      <c r="E7" s="118"/>
      <c r="F7" s="119">
        <v>175675</v>
      </c>
      <c r="G7" s="120"/>
      <c r="H7" s="121"/>
    </row>
    <row r="8" spans="1:8" x14ac:dyDescent="0.15">
      <c r="A8" s="122"/>
      <c r="B8" s="123"/>
      <c r="C8" s="124"/>
      <c r="D8" s="125">
        <v>110643</v>
      </c>
      <c r="E8" s="126"/>
      <c r="F8" s="127">
        <v>87698</v>
      </c>
      <c r="G8" s="128"/>
      <c r="H8" s="129"/>
    </row>
    <row r="9" spans="1:8" x14ac:dyDescent="0.15">
      <c r="A9" s="110" t="s">
        <v>522</v>
      </c>
      <c r="B9" s="115"/>
      <c r="C9" s="116"/>
      <c r="D9" s="117">
        <v>270223</v>
      </c>
      <c r="E9" s="118"/>
      <c r="F9" s="119">
        <v>162193</v>
      </c>
      <c r="G9" s="120"/>
      <c r="H9" s="121"/>
    </row>
    <row r="10" spans="1:8" x14ac:dyDescent="0.15">
      <c r="A10" s="122"/>
      <c r="B10" s="123"/>
      <c r="C10" s="124"/>
      <c r="D10" s="125">
        <v>190810</v>
      </c>
      <c r="E10" s="126"/>
      <c r="F10" s="127">
        <v>79985</v>
      </c>
      <c r="G10" s="128"/>
      <c r="H10" s="129"/>
    </row>
    <row r="11" spans="1:8" x14ac:dyDescent="0.15">
      <c r="A11" s="110" t="s">
        <v>523</v>
      </c>
      <c r="B11" s="115"/>
      <c r="C11" s="116"/>
      <c r="D11" s="117">
        <v>148024</v>
      </c>
      <c r="E11" s="118"/>
      <c r="F11" s="119">
        <v>168868</v>
      </c>
      <c r="G11" s="120"/>
      <c r="H11" s="121"/>
    </row>
    <row r="12" spans="1:8" x14ac:dyDescent="0.15">
      <c r="A12" s="122"/>
      <c r="B12" s="123"/>
      <c r="C12" s="130"/>
      <c r="D12" s="125">
        <v>111161</v>
      </c>
      <c r="E12" s="126"/>
      <c r="F12" s="127">
        <v>79360</v>
      </c>
      <c r="G12" s="128"/>
      <c r="H12" s="129"/>
    </row>
    <row r="13" spans="1:8" x14ac:dyDescent="0.15">
      <c r="A13" s="110"/>
      <c r="B13" s="115"/>
      <c r="C13" s="131"/>
      <c r="D13" s="132">
        <v>221499</v>
      </c>
      <c r="E13" s="133"/>
      <c r="F13" s="134">
        <v>165593</v>
      </c>
      <c r="G13" s="135"/>
      <c r="H13" s="121"/>
    </row>
    <row r="14" spans="1:8" x14ac:dyDescent="0.15">
      <c r="A14" s="122"/>
      <c r="B14" s="123"/>
      <c r="C14" s="124"/>
      <c r="D14" s="125">
        <v>169679</v>
      </c>
      <c r="E14" s="126"/>
      <c r="F14" s="127">
        <v>78976</v>
      </c>
      <c r="G14" s="128"/>
      <c r="H14" s="129"/>
    </row>
    <row r="17" spans="1:11" x14ac:dyDescent="0.15">
      <c r="A17" s="106" t="s">
        <v>40</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41</v>
      </c>
      <c r="B19" s="136">
        <f>ROUND(VALUE(SUBSTITUTE(実質収支比率等に係る経年分析!F$48,"▲","-")),2)</f>
        <v>3.07</v>
      </c>
      <c r="C19" s="136">
        <f>ROUND(VALUE(SUBSTITUTE(実質収支比率等に係る経年分析!G$48,"▲","-")),2)</f>
        <v>8.98</v>
      </c>
      <c r="D19" s="136">
        <f>ROUND(VALUE(SUBSTITUTE(実質収支比率等に係る経年分析!H$48,"▲","-")),2)</f>
        <v>9.0399999999999991</v>
      </c>
      <c r="E19" s="136">
        <f>ROUND(VALUE(SUBSTITUTE(実質収支比率等に係る経年分析!I$48,"▲","-")),2)</f>
        <v>10.220000000000001</v>
      </c>
      <c r="F19" s="136">
        <f>ROUND(VALUE(SUBSTITUTE(実質収支比率等に係る経年分析!J$48,"▲","-")),2)</f>
        <v>1.0900000000000001</v>
      </c>
    </row>
    <row r="20" spans="1:11" x14ac:dyDescent="0.15">
      <c r="A20" s="136" t="s">
        <v>42</v>
      </c>
      <c r="B20" s="136">
        <f>ROUND(VALUE(SUBSTITUTE(実質収支比率等に係る経年分析!F$47,"▲","-")),2)</f>
        <v>47.77</v>
      </c>
      <c r="C20" s="136">
        <f>ROUND(VALUE(SUBSTITUTE(実質収支比率等に係る経年分析!G$47,"▲","-")),2)</f>
        <v>65.27</v>
      </c>
      <c r="D20" s="136">
        <f>ROUND(VALUE(SUBSTITUTE(実質収支比率等に係る経年分析!H$47,"▲","-")),2)</f>
        <v>69.73</v>
      </c>
      <c r="E20" s="136">
        <f>ROUND(VALUE(SUBSTITUTE(実質収支比率等に係る経年分析!I$47,"▲","-")),2)</f>
        <v>74.7</v>
      </c>
      <c r="F20" s="136">
        <f>ROUND(VALUE(SUBSTITUTE(実質収支比率等に係る経年分析!J$47,"▲","-")),2)</f>
        <v>76.42</v>
      </c>
    </row>
    <row r="21" spans="1:11" x14ac:dyDescent="0.15">
      <c r="A21" s="136" t="s">
        <v>43</v>
      </c>
      <c r="B21" s="136">
        <f>IF(ISNUMBER(VALUE(SUBSTITUTE(実質収支比率等に係る経年分析!F$49,"▲","-"))),ROUND(VALUE(SUBSTITUTE(実質収支比率等に係る経年分析!F$49,"▲","-")),2),NA())</f>
        <v>8.33</v>
      </c>
      <c r="C21" s="136">
        <f>IF(ISNUMBER(VALUE(SUBSTITUTE(実質収支比率等に係る経年分析!G$49,"▲","-"))),ROUND(VALUE(SUBSTITUTE(実質収支比率等に係る経年分析!G$49,"▲","-")),2),NA())</f>
        <v>23.58</v>
      </c>
      <c r="D21" s="136">
        <f>IF(ISNUMBER(VALUE(SUBSTITUTE(実質収支比率等に係る経年分析!H$49,"▲","-"))),ROUND(VALUE(SUBSTITUTE(実質収支比率等に係る経年分析!H$49,"▲","-")),2),NA())</f>
        <v>3.66</v>
      </c>
      <c r="E21" s="136">
        <f>IF(ISNUMBER(VALUE(SUBSTITUTE(実質収支比率等に係る経年分析!I$49,"▲","-"))),ROUND(VALUE(SUBSTITUTE(実質収支比率等に係る経年分析!I$49,"▲","-")),2),NA())</f>
        <v>6.16</v>
      </c>
      <c r="F21" s="136">
        <f>IF(ISNUMBER(VALUE(SUBSTITUTE(実質収支比率等に係る経年分析!J$49,"▲","-"))),ROUND(VALUE(SUBSTITUTE(実質収支比率等に係る経年分析!J$49,"▲","-")),2),NA())</f>
        <v>-9.19</v>
      </c>
    </row>
    <row r="24" spans="1:11" x14ac:dyDescent="0.15">
      <c r="A24" s="106" t="s">
        <v>44</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45</v>
      </c>
      <c r="C26" s="137" t="s">
        <v>46</v>
      </c>
      <c r="D26" s="137" t="s">
        <v>45</v>
      </c>
      <c r="E26" s="137" t="s">
        <v>46</v>
      </c>
      <c r="F26" s="137" t="s">
        <v>45</v>
      </c>
      <c r="G26" s="137" t="s">
        <v>46</v>
      </c>
      <c r="H26" s="137" t="s">
        <v>45</v>
      </c>
      <c r="I26" s="137" t="s">
        <v>46</v>
      </c>
      <c r="J26" s="137" t="s">
        <v>45</v>
      </c>
      <c r="K26" s="137" t="s">
        <v>46</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0.42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0.33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つぐ診療所特別会計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町営バス特別会計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農業集落排水特別会計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簡易水道等特別会計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0.57999999999999996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0.96</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2.64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8.7100000000000009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8.6999999999999993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10.210000000000001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1.0900000000000001</v>
      </c>
    </row>
    <row r="36" spans="1:16" x14ac:dyDescent="0.15">
      <c r="A36" s="137" t="str">
        <f>IF(連結実質赤字比率に係る赤字・黒字の構成分析!C$34="",NA(),連結実質赤字比率に係る赤字・黒字の構成分析!C$34)</f>
        <v>介護保険特別会計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0.02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0.32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0.28000000000000003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0.41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1.29</v>
      </c>
    </row>
    <row r="39" spans="1:16" x14ac:dyDescent="0.15">
      <c r="A39" s="106" t="s">
        <v>47</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x14ac:dyDescent="0.15">
      <c r="A42" s="138" t="s">
        <v>50</v>
      </c>
      <c r="B42" s="138"/>
      <c r="C42" s="138"/>
      <c r="D42" s="138">
        <f>'実質公債費比率（分子）の構造'!K$52</f>
        <v>517</v>
      </c>
      <c r="E42" s="138"/>
      <c r="F42" s="138"/>
      <c r="G42" s="138">
        <f>'実質公債費比率（分子）の構造'!L$52</f>
        <v>544</v>
      </c>
      <c r="H42" s="138"/>
      <c r="I42" s="138"/>
      <c r="J42" s="138">
        <f>'実質公債費比率（分子）の構造'!M$52</f>
        <v>548</v>
      </c>
      <c r="K42" s="138"/>
      <c r="L42" s="138"/>
      <c r="M42" s="138">
        <f>'実質公債費比率（分子）の構造'!N$52</f>
        <v>478</v>
      </c>
      <c r="N42" s="138"/>
      <c r="O42" s="138"/>
      <c r="P42" s="138">
        <f>'実質公債費比率（分子）の構造'!O$52</f>
        <v>556</v>
      </c>
    </row>
    <row r="43" spans="1:16" x14ac:dyDescent="0.15">
      <c r="A43" s="138" t="s">
        <v>51</v>
      </c>
      <c r="B43" s="138">
        <f>'実質公債費比率（分子）の構造'!K$51</f>
        <v>1</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52</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53</v>
      </c>
      <c r="B45" s="138">
        <f>'実質公債費比率（分子）の構造'!K$49</f>
        <v>9</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54</v>
      </c>
      <c r="B46" s="138">
        <f>'実質公債費比率（分子）の構造'!K$48</f>
        <v>123</v>
      </c>
      <c r="C46" s="138"/>
      <c r="D46" s="138"/>
      <c r="E46" s="138">
        <f>'実質公債費比率（分子）の構造'!L$48</f>
        <v>98</v>
      </c>
      <c r="F46" s="138"/>
      <c r="G46" s="138"/>
      <c r="H46" s="138">
        <f>'実質公債費比率（分子）の構造'!M$48</f>
        <v>92</v>
      </c>
      <c r="I46" s="138"/>
      <c r="J46" s="138"/>
      <c r="K46" s="138">
        <f>'実質公債費比率（分子）の構造'!N$48</f>
        <v>78</v>
      </c>
      <c r="L46" s="138"/>
      <c r="M46" s="138"/>
      <c r="N46" s="138">
        <f>'実質公債費比率（分子）の構造'!O$48</f>
        <v>76</v>
      </c>
      <c r="O46" s="138"/>
      <c r="P46" s="138"/>
    </row>
    <row r="47" spans="1:16" x14ac:dyDescent="0.15">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703</v>
      </c>
      <c r="C49" s="138"/>
      <c r="D49" s="138"/>
      <c r="E49" s="138">
        <f>'実質公債費比率（分子）の構造'!L$45</f>
        <v>715</v>
      </c>
      <c r="F49" s="138"/>
      <c r="G49" s="138"/>
      <c r="H49" s="138">
        <f>'実質公債費比率（分子）の構造'!M$45</f>
        <v>701</v>
      </c>
      <c r="I49" s="138"/>
      <c r="J49" s="138"/>
      <c r="K49" s="138">
        <f>'実質公債費比率（分子）の構造'!N$45</f>
        <v>708</v>
      </c>
      <c r="L49" s="138"/>
      <c r="M49" s="138"/>
      <c r="N49" s="138">
        <f>'実質公債費比率（分子）の構造'!O$45</f>
        <v>705</v>
      </c>
      <c r="O49" s="138"/>
      <c r="P49" s="138"/>
    </row>
    <row r="50" spans="1:16" x14ac:dyDescent="0.15">
      <c r="A50" s="138" t="s">
        <v>58</v>
      </c>
      <c r="B50" s="138" t="e">
        <f>NA()</f>
        <v>#N/A</v>
      </c>
      <c r="C50" s="138">
        <f>IF(ISNUMBER('実質公債費比率（分子）の構造'!K$53),'実質公債費比率（分子）の構造'!K$53,NA())</f>
        <v>319</v>
      </c>
      <c r="D50" s="138" t="e">
        <f>NA()</f>
        <v>#N/A</v>
      </c>
      <c r="E50" s="138" t="e">
        <f>NA()</f>
        <v>#N/A</v>
      </c>
      <c r="F50" s="138">
        <f>IF(ISNUMBER('実質公債費比率（分子）の構造'!L$53),'実質公債費比率（分子）の構造'!L$53,NA())</f>
        <v>269</v>
      </c>
      <c r="G50" s="138" t="e">
        <f>NA()</f>
        <v>#N/A</v>
      </c>
      <c r="H50" s="138" t="e">
        <f>NA()</f>
        <v>#N/A</v>
      </c>
      <c r="I50" s="138">
        <f>IF(ISNUMBER('実質公債費比率（分子）の構造'!M$53),'実質公債費比率（分子）の構造'!M$53,NA())</f>
        <v>245</v>
      </c>
      <c r="J50" s="138" t="e">
        <f>NA()</f>
        <v>#N/A</v>
      </c>
      <c r="K50" s="138" t="e">
        <f>NA()</f>
        <v>#N/A</v>
      </c>
      <c r="L50" s="138">
        <f>IF(ISNUMBER('実質公債費比率（分子）の構造'!N$53),'実質公債費比率（分子）の構造'!N$53,NA())</f>
        <v>308</v>
      </c>
      <c r="M50" s="138" t="e">
        <f>NA()</f>
        <v>#N/A</v>
      </c>
      <c r="N50" s="138" t="e">
        <f>NA()</f>
        <v>#N/A</v>
      </c>
      <c r="O50" s="138">
        <f>IF(ISNUMBER('実質公債費比率（分子）の構造'!O$53),'実質公債費比率（分子）の構造'!O$53,NA())</f>
        <v>225</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36</v>
      </c>
      <c r="B56" s="137"/>
      <c r="C56" s="137"/>
      <c r="D56" s="137">
        <f>'将来負担比率（分子）の構造'!I$52</f>
        <v>5124</v>
      </c>
      <c r="E56" s="137"/>
      <c r="F56" s="137"/>
      <c r="G56" s="137">
        <f>'将来負担比率（分子）の構造'!J$52</f>
        <v>4983</v>
      </c>
      <c r="H56" s="137"/>
      <c r="I56" s="137"/>
      <c r="J56" s="137">
        <f>'将来負担比率（分子）の構造'!K$52</f>
        <v>4705</v>
      </c>
      <c r="K56" s="137"/>
      <c r="L56" s="137"/>
      <c r="M56" s="137">
        <f>'将来負担比率（分子）の構造'!L$52</f>
        <v>4784</v>
      </c>
      <c r="N56" s="137"/>
      <c r="O56" s="137"/>
      <c r="P56" s="137">
        <f>'将来負担比率（分子）の構造'!M$52</f>
        <v>4436</v>
      </c>
    </row>
    <row r="57" spans="1:16" x14ac:dyDescent="0.15">
      <c r="A57" s="137" t="s">
        <v>35</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34</v>
      </c>
      <c r="B58" s="137"/>
      <c r="C58" s="137"/>
      <c r="D58" s="137">
        <f>'将来負担比率（分子）の構造'!I$50</f>
        <v>3111</v>
      </c>
      <c r="E58" s="137"/>
      <c r="F58" s="137"/>
      <c r="G58" s="137">
        <f>'将来負担比率（分子）の構造'!J$50</f>
        <v>3366</v>
      </c>
      <c r="H58" s="137"/>
      <c r="I58" s="137"/>
      <c r="J58" s="137">
        <f>'将来負担比率（分子）の構造'!K$50</f>
        <v>3301</v>
      </c>
      <c r="K58" s="137"/>
      <c r="L58" s="137"/>
      <c r="M58" s="137">
        <f>'将来負担比率（分子）の構造'!L$50</f>
        <v>3526</v>
      </c>
      <c r="N58" s="137"/>
      <c r="O58" s="137"/>
      <c r="P58" s="137">
        <f>'将来負担比率（分子）の構造'!M$50</f>
        <v>3845</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28</v>
      </c>
      <c r="B62" s="137">
        <f>'将来負担比率（分子）の構造'!I$45</f>
        <v>1473</v>
      </c>
      <c r="C62" s="137"/>
      <c r="D62" s="137"/>
      <c r="E62" s="137">
        <f>'将来負担比率（分子）の構造'!J$45</f>
        <v>1551</v>
      </c>
      <c r="F62" s="137"/>
      <c r="G62" s="137"/>
      <c r="H62" s="137">
        <f>'将来負担比率（分子）の構造'!K$45</f>
        <v>1382</v>
      </c>
      <c r="I62" s="137"/>
      <c r="J62" s="137"/>
      <c r="K62" s="137">
        <f>'将来負担比率（分子）の構造'!L$45</f>
        <v>1419</v>
      </c>
      <c r="L62" s="137"/>
      <c r="M62" s="137"/>
      <c r="N62" s="137">
        <f>'将来負担比率（分子）の構造'!M$45</f>
        <v>1663</v>
      </c>
      <c r="O62" s="137"/>
      <c r="P62" s="137"/>
    </row>
    <row r="63" spans="1:16" x14ac:dyDescent="0.15">
      <c r="A63" s="137" t="s">
        <v>27</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26</v>
      </c>
      <c r="B64" s="137">
        <f>'将来負担比率（分子）の構造'!I$43</f>
        <v>1482</v>
      </c>
      <c r="C64" s="137"/>
      <c r="D64" s="137"/>
      <c r="E64" s="137">
        <f>'将来負担比率（分子）の構造'!J$43</f>
        <v>1425</v>
      </c>
      <c r="F64" s="137"/>
      <c r="G64" s="137"/>
      <c r="H64" s="137">
        <f>'将来負担比率（分子）の構造'!K$43</f>
        <v>1270</v>
      </c>
      <c r="I64" s="137"/>
      <c r="J64" s="137"/>
      <c r="K64" s="137">
        <f>'将来負担比率（分子）の構造'!L$43</f>
        <v>1043</v>
      </c>
      <c r="L64" s="137"/>
      <c r="M64" s="137"/>
      <c r="N64" s="137">
        <f>'将来負担比率（分子）の構造'!M$43</f>
        <v>912</v>
      </c>
      <c r="O64" s="137"/>
      <c r="P64" s="137"/>
    </row>
    <row r="65" spans="1:16" x14ac:dyDescent="0.15">
      <c r="A65" s="137" t="s">
        <v>25</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24</v>
      </c>
      <c r="B66" s="137">
        <f>'将来負担比率（分子）の構造'!I$41</f>
        <v>6035</v>
      </c>
      <c r="C66" s="137"/>
      <c r="D66" s="137"/>
      <c r="E66" s="137">
        <f>'将来負担比率（分子）の構造'!J$41</f>
        <v>5790</v>
      </c>
      <c r="F66" s="137"/>
      <c r="G66" s="137"/>
      <c r="H66" s="137">
        <f>'将来負担比率（分子）の構造'!K$41</f>
        <v>5517</v>
      </c>
      <c r="I66" s="137"/>
      <c r="J66" s="137"/>
      <c r="K66" s="137">
        <f>'将来負担比率（分子）の構造'!L$41</f>
        <v>5452</v>
      </c>
      <c r="L66" s="137"/>
      <c r="M66" s="137"/>
      <c r="N66" s="137">
        <f>'将来負担比率（分子）の構造'!M$41</f>
        <v>5154</v>
      </c>
      <c r="O66" s="137"/>
      <c r="P66" s="137"/>
    </row>
    <row r="67" spans="1:16" x14ac:dyDescent="0.15">
      <c r="A67" s="137" t="s">
        <v>62</v>
      </c>
      <c r="B67" s="137" t="e">
        <f>NA()</f>
        <v>#N/A</v>
      </c>
      <c r="C67" s="137">
        <f>IF(ISNUMBER('将来負担比率（分子）の構造'!I$53), IF('将来負担比率（分子）の構造'!I$53 &lt; 0, 0, '将来負担比率（分子）の構造'!I$53), NA())</f>
        <v>755</v>
      </c>
      <c r="D67" s="137" t="e">
        <f>NA()</f>
        <v>#N/A</v>
      </c>
      <c r="E67" s="137" t="e">
        <f>NA()</f>
        <v>#N/A</v>
      </c>
      <c r="F67" s="137">
        <f>IF(ISNUMBER('将来負担比率（分子）の構造'!J$53), IF('将来負担比率（分子）の構造'!J$53 &lt; 0, 0, '将来負担比率（分子）の構造'!J$53), NA())</f>
        <v>416</v>
      </c>
      <c r="G67" s="137" t="e">
        <f>NA()</f>
        <v>#N/A</v>
      </c>
      <c r="H67" s="137" t="e">
        <f>NA()</f>
        <v>#N/A</v>
      </c>
      <c r="I67" s="137">
        <f>IF(ISNUMBER('将来負担比率（分子）の構造'!K$53), IF('将来負担比率（分子）の構造'!K$53 &lt; 0, 0, '将来負担比率（分子）の構造'!K$53), NA())</f>
        <v>162</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601281</v>
      </c>
      <c r="S5" s="671"/>
      <c r="T5" s="671"/>
      <c r="U5" s="671"/>
      <c r="V5" s="671"/>
      <c r="W5" s="671"/>
      <c r="X5" s="671"/>
      <c r="Y5" s="718"/>
      <c r="Z5" s="731">
        <v>10.8</v>
      </c>
      <c r="AA5" s="731"/>
      <c r="AB5" s="731"/>
      <c r="AC5" s="731"/>
      <c r="AD5" s="732">
        <v>601281</v>
      </c>
      <c r="AE5" s="732"/>
      <c r="AF5" s="732"/>
      <c r="AG5" s="732"/>
      <c r="AH5" s="732"/>
      <c r="AI5" s="732"/>
      <c r="AJ5" s="732"/>
      <c r="AK5" s="732"/>
      <c r="AL5" s="719">
        <v>18.899999999999999</v>
      </c>
      <c r="AM5" s="688"/>
      <c r="AN5" s="688"/>
      <c r="AO5" s="720"/>
      <c r="AP5" s="707" t="s">
        <v>209</v>
      </c>
      <c r="AQ5" s="708"/>
      <c r="AR5" s="708"/>
      <c r="AS5" s="708"/>
      <c r="AT5" s="708"/>
      <c r="AU5" s="708"/>
      <c r="AV5" s="708"/>
      <c r="AW5" s="708"/>
      <c r="AX5" s="708"/>
      <c r="AY5" s="708"/>
      <c r="AZ5" s="708"/>
      <c r="BA5" s="708"/>
      <c r="BB5" s="708"/>
      <c r="BC5" s="708"/>
      <c r="BD5" s="708"/>
      <c r="BE5" s="708"/>
      <c r="BF5" s="709"/>
      <c r="BG5" s="620">
        <v>601281</v>
      </c>
      <c r="BH5" s="621"/>
      <c r="BI5" s="621"/>
      <c r="BJ5" s="621"/>
      <c r="BK5" s="621"/>
      <c r="BL5" s="621"/>
      <c r="BM5" s="621"/>
      <c r="BN5" s="622"/>
      <c r="BO5" s="673">
        <v>100</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76427</v>
      </c>
      <c r="S6" s="621"/>
      <c r="T6" s="621"/>
      <c r="U6" s="621"/>
      <c r="V6" s="621"/>
      <c r="W6" s="621"/>
      <c r="X6" s="621"/>
      <c r="Y6" s="622"/>
      <c r="Z6" s="673">
        <v>1.4</v>
      </c>
      <c r="AA6" s="673"/>
      <c r="AB6" s="673"/>
      <c r="AC6" s="673"/>
      <c r="AD6" s="674">
        <v>76427</v>
      </c>
      <c r="AE6" s="674"/>
      <c r="AF6" s="674"/>
      <c r="AG6" s="674"/>
      <c r="AH6" s="674"/>
      <c r="AI6" s="674"/>
      <c r="AJ6" s="674"/>
      <c r="AK6" s="674"/>
      <c r="AL6" s="643">
        <v>2.4</v>
      </c>
      <c r="AM6" s="675"/>
      <c r="AN6" s="675"/>
      <c r="AO6" s="676"/>
      <c r="AP6" s="617" t="s">
        <v>215</v>
      </c>
      <c r="AQ6" s="618"/>
      <c r="AR6" s="618"/>
      <c r="AS6" s="618"/>
      <c r="AT6" s="618"/>
      <c r="AU6" s="618"/>
      <c r="AV6" s="618"/>
      <c r="AW6" s="618"/>
      <c r="AX6" s="618"/>
      <c r="AY6" s="618"/>
      <c r="AZ6" s="618"/>
      <c r="BA6" s="618"/>
      <c r="BB6" s="618"/>
      <c r="BC6" s="618"/>
      <c r="BD6" s="618"/>
      <c r="BE6" s="618"/>
      <c r="BF6" s="619"/>
      <c r="BG6" s="620">
        <v>601281</v>
      </c>
      <c r="BH6" s="621"/>
      <c r="BI6" s="621"/>
      <c r="BJ6" s="621"/>
      <c r="BK6" s="621"/>
      <c r="BL6" s="621"/>
      <c r="BM6" s="621"/>
      <c r="BN6" s="622"/>
      <c r="BO6" s="673">
        <v>100</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69703</v>
      </c>
      <c r="CS6" s="621"/>
      <c r="CT6" s="621"/>
      <c r="CU6" s="621"/>
      <c r="CV6" s="621"/>
      <c r="CW6" s="621"/>
      <c r="CX6" s="621"/>
      <c r="CY6" s="622"/>
      <c r="CZ6" s="673">
        <v>1.3</v>
      </c>
      <c r="DA6" s="673"/>
      <c r="DB6" s="673"/>
      <c r="DC6" s="673"/>
      <c r="DD6" s="626" t="s">
        <v>210</v>
      </c>
      <c r="DE6" s="621"/>
      <c r="DF6" s="621"/>
      <c r="DG6" s="621"/>
      <c r="DH6" s="621"/>
      <c r="DI6" s="621"/>
      <c r="DJ6" s="621"/>
      <c r="DK6" s="621"/>
      <c r="DL6" s="621"/>
      <c r="DM6" s="621"/>
      <c r="DN6" s="621"/>
      <c r="DO6" s="621"/>
      <c r="DP6" s="622"/>
      <c r="DQ6" s="626">
        <v>69703</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677</v>
      </c>
      <c r="S7" s="621"/>
      <c r="T7" s="621"/>
      <c r="U7" s="621"/>
      <c r="V7" s="621"/>
      <c r="W7" s="621"/>
      <c r="X7" s="621"/>
      <c r="Y7" s="622"/>
      <c r="Z7" s="673">
        <v>0</v>
      </c>
      <c r="AA7" s="673"/>
      <c r="AB7" s="673"/>
      <c r="AC7" s="673"/>
      <c r="AD7" s="674">
        <v>677</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229803</v>
      </c>
      <c r="BH7" s="621"/>
      <c r="BI7" s="621"/>
      <c r="BJ7" s="621"/>
      <c r="BK7" s="621"/>
      <c r="BL7" s="621"/>
      <c r="BM7" s="621"/>
      <c r="BN7" s="622"/>
      <c r="BO7" s="673">
        <v>38.200000000000003</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1267077</v>
      </c>
      <c r="CS7" s="621"/>
      <c r="CT7" s="621"/>
      <c r="CU7" s="621"/>
      <c r="CV7" s="621"/>
      <c r="CW7" s="621"/>
      <c r="CX7" s="621"/>
      <c r="CY7" s="622"/>
      <c r="CZ7" s="673">
        <v>23</v>
      </c>
      <c r="DA7" s="673"/>
      <c r="DB7" s="673"/>
      <c r="DC7" s="673"/>
      <c r="DD7" s="626">
        <v>17481</v>
      </c>
      <c r="DE7" s="621"/>
      <c r="DF7" s="621"/>
      <c r="DG7" s="621"/>
      <c r="DH7" s="621"/>
      <c r="DI7" s="621"/>
      <c r="DJ7" s="621"/>
      <c r="DK7" s="621"/>
      <c r="DL7" s="621"/>
      <c r="DM7" s="621"/>
      <c r="DN7" s="621"/>
      <c r="DO7" s="621"/>
      <c r="DP7" s="622"/>
      <c r="DQ7" s="626">
        <v>1063427</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3203</v>
      </c>
      <c r="S8" s="621"/>
      <c r="T8" s="621"/>
      <c r="U8" s="621"/>
      <c r="V8" s="621"/>
      <c r="W8" s="621"/>
      <c r="X8" s="621"/>
      <c r="Y8" s="622"/>
      <c r="Z8" s="673">
        <v>0.1</v>
      </c>
      <c r="AA8" s="673"/>
      <c r="AB8" s="673"/>
      <c r="AC8" s="673"/>
      <c r="AD8" s="674">
        <v>3203</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8888</v>
      </c>
      <c r="BH8" s="621"/>
      <c r="BI8" s="621"/>
      <c r="BJ8" s="621"/>
      <c r="BK8" s="621"/>
      <c r="BL8" s="621"/>
      <c r="BM8" s="621"/>
      <c r="BN8" s="622"/>
      <c r="BO8" s="673">
        <v>1.5</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913900</v>
      </c>
      <c r="CS8" s="621"/>
      <c r="CT8" s="621"/>
      <c r="CU8" s="621"/>
      <c r="CV8" s="621"/>
      <c r="CW8" s="621"/>
      <c r="CX8" s="621"/>
      <c r="CY8" s="622"/>
      <c r="CZ8" s="673">
        <v>16.600000000000001</v>
      </c>
      <c r="DA8" s="673"/>
      <c r="DB8" s="673"/>
      <c r="DC8" s="673"/>
      <c r="DD8" s="626">
        <v>42460</v>
      </c>
      <c r="DE8" s="621"/>
      <c r="DF8" s="621"/>
      <c r="DG8" s="621"/>
      <c r="DH8" s="621"/>
      <c r="DI8" s="621"/>
      <c r="DJ8" s="621"/>
      <c r="DK8" s="621"/>
      <c r="DL8" s="621"/>
      <c r="DM8" s="621"/>
      <c r="DN8" s="621"/>
      <c r="DO8" s="621"/>
      <c r="DP8" s="622"/>
      <c r="DQ8" s="626">
        <v>566290</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1647</v>
      </c>
      <c r="S9" s="621"/>
      <c r="T9" s="621"/>
      <c r="U9" s="621"/>
      <c r="V9" s="621"/>
      <c r="W9" s="621"/>
      <c r="X9" s="621"/>
      <c r="Y9" s="622"/>
      <c r="Z9" s="673">
        <v>0</v>
      </c>
      <c r="AA9" s="673"/>
      <c r="AB9" s="673"/>
      <c r="AC9" s="673"/>
      <c r="AD9" s="674">
        <v>1647</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191927</v>
      </c>
      <c r="BH9" s="621"/>
      <c r="BI9" s="621"/>
      <c r="BJ9" s="621"/>
      <c r="BK9" s="621"/>
      <c r="BL9" s="621"/>
      <c r="BM9" s="621"/>
      <c r="BN9" s="622"/>
      <c r="BO9" s="673">
        <v>31.9</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534795</v>
      </c>
      <c r="CS9" s="621"/>
      <c r="CT9" s="621"/>
      <c r="CU9" s="621"/>
      <c r="CV9" s="621"/>
      <c r="CW9" s="621"/>
      <c r="CX9" s="621"/>
      <c r="CY9" s="622"/>
      <c r="CZ9" s="673">
        <v>9.6999999999999993</v>
      </c>
      <c r="DA9" s="673"/>
      <c r="DB9" s="673"/>
      <c r="DC9" s="673"/>
      <c r="DD9" s="626">
        <v>7344</v>
      </c>
      <c r="DE9" s="621"/>
      <c r="DF9" s="621"/>
      <c r="DG9" s="621"/>
      <c r="DH9" s="621"/>
      <c r="DI9" s="621"/>
      <c r="DJ9" s="621"/>
      <c r="DK9" s="621"/>
      <c r="DL9" s="621"/>
      <c r="DM9" s="621"/>
      <c r="DN9" s="621"/>
      <c r="DO9" s="621"/>
      <c r="DP9" s="622"/>
      <c r="DQ9" s="626">
        <v>404264</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98193</v>
      </c>
      <c r="S10" s="621"/>
      <c r="T10" s="621"/>
      <c r="U10" s="621"/>
      <c r="V10" s="621"/>
      <c r="W10" s="621"/>
      <c r="X10" s="621"/>
      <c r="Y10" s="622"/>
      <c r="Z10" s="673">
        <v>1.8</v>
      </c>
      <c r="AA10" s="673"/>
      <c r="AB10" s="673"/>
      <c r="AC10" s="673"/>
      <c r="AD10" s="674">
        <v>98193</v>
      </c>
      <c r="AE10" s="674"/>
      <c r="AF10" s="674"/>
      <c r="AG10" s="674"/>
      <c r="AH10" s="674"/>
      <c r="AI10" s="674"/>
      <c r="AJ10" s="674"/>
      <c r="AK10" s="674"/>
      <c r="AL10" s="643">
        <v>3.1</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13017</v>
      </c>
      <c r="BH10" s="621"/>
      <c r="BI10" s="621"/>
      <c r="BJ10" s="621"/>
      <c r="BK10" s="621"/>
      <c r="BL10" s="621"/>
      <c r="BM10" s="621"/>
      <c r="BN10" s="622"/>
      <c r="BO10" s="673">
        <v>2.2000000000000002</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111</v>
      </c>
      <c r="CS10" s="621"/>
      <c r="CT10" s="621"/>
      <c r="CU10" s="621"/>
      <c r="CV10" s="621"/>
      <c r="CW10" s="621"/>
      <c r="CX10" s="621"/>
      <c r="CY10" s="622"/>
      <c r="CZ10" s="673" t="s">
        <v>111</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13362</v>
      </c>
      <c r="S11" s="621"/>
      <c r="T11" s="621"/>
      <c r="U11" s="621"/>
      <c r="V11" s="621"/>
      <c r="W11" s="621"/>
      <c r="X11" s="621"/>
      <c r="Y11" s="622"/>
      <c r="Z11" s="673">
        <v>0.2</v>
      </c>
      <c r="AA11" s="673"/>
      <c r="AB11" s="673"/>
      <c r="AC11" s="673"/>
      <c r="AD11" s="674">
        <v>13362</v>
      </c>
      <c r="AE11" s="674"/>
      <c r="AF11" s="674"/>
      <c r="AG11" s="674"/>
      <c r="AH11" s="674"/>
      <c r="AI11" s="674"/>
      <c r="AJ11" s="674"/>
      <c r="AK11" s="674"/>
      <c r="AL11" s="643">
        <v>0.4</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15971</v>
      </c>
      <c r="BH11" s="621"/>
      <c r="BI11" s="621"/>
      <c r="BJ11" s="621"/>
      <c r="BK11" s="621"/>
      <c r="BL11" s="621"/>
      <c r="BM11" s="621"/>
      <c r="BN11" s="622"/>
      <c r="BO11" s="673">
        <v>2.7</v>
      </c>
      <c r="BP11" s="673"/>
      <c r="BQ11" s="673"/>
      <c r="BR11" s="673"/>
      <c r="BS11" s="626" t="s">
        <v>111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607168</v>
      </c>
      <c r="CS11" s="621"/>
      <c r="CT11" s="621"/>
      <c r="CU11" s="621"/>
      <c r="CV11" s="621"/>
      <c r="CW11" s="621"/>
      <c r="CX11" s="621"/>
      <c r="CY11" s="622"/>
      <c r="CZ11" s="673">
        <v>11</v>
      </c>
      <c r="DA11" s="673"/>
      <c r="DB11" s="673"/>
      <c r="DC11" s="673"/>
      <c r="DD11" s="626">
        <v>300561</v>
      </c>
      <c r="DE11" s="621"/>
      <c r="DF11" s="621"/>
      <c r="DG11" s="621"/>
      <c r="DH11" s="621"/>
      <c r="DI11" s="621"/>
      <c r="DJ11" s="621"/>
      <c r="DK11" s="621"/>
      <c r="DL11" s="621"/>
      <c r="DM11" s="621"/>
      <c r="DN11" s="621"/>
      <c r="DO11" s="621"/>
      <c r="DP11" s="622"/>
      <c r="DQ11" s="626">
        <v>239728</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329390</v>
      </c>
      <c r="BH12" s="621"/>
      <c r="BI12" s="621"/>
      <c r="BJ12" s="621"/>
      <c r="BK12" s="621"/>
      <c r="BL12" s="621"/>
      <c r="BM12" s="621"/>
      <c r="BN12" s="622"/>
      <c r="BO12" s="673">
        <v>54.8</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129426</v>
      </c>
      <c r="CS12" s="621"/>
      <c r="CT12" s="621"/>
      <c r="CU12" s="621"/>
      <c r="CV12" s="621"/>
      <c r="CW12" s="621"/>
      <c r="CX12" s="621"/>
      <c r="CY12" s="622"/>
      <c r="CZ12" s="673">
        <v>2.2999999999999998</v>
      </c>
      <c r="DA12" s="673"/>
      <c r="DB12" s="673"/>
      <c r="DC12" s="673"/>
      <c r="DD12" s="626">
        <v>4396</v>
      </c>
      <c r="DE12" s="621"/>
      <c r="DF12" s="621"/>
      <c r="DG12" s="621"/>
      <c r="DH12" s="621"/>
      <c r="DI12" s="621"/>
      <c r="DJ12" s="621"/>
      <c r="DK12" s="621"/>
      <c r="DL12" s="621"/>
      <c r="DM12" s="621"/>
      <c r="DN12" s="621"/>
      <c r="DO12" s="621"/>
      <c r="DP12" s="622"/>
      <c r="DQ12" s="626">
        <v>54867</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32844</v>
      </c>
      <c r="S13" s="621"/>
      <c r="T13" s="621"/>
      <c r="U13" s="621"/>
      <c r="V13" s="621"/>
      <c r="W13" s="621"/>
      <c r="X13" s="621"/>
      <c r="Y13" s="622"/>
      <c r="Z13" s="673">
        <v>0.6</v>
      </c>
      <c r="AA13" s="673"/>
      <c r="AB13" s="673"/>
      <c r="AC13" s="673"/>
      <c r="AD13" s="674">
        <v>32844</v>
      </c>
      <c r="AE13" s="674"/>
      <c r="AF13" s="674"/>
      <c r="AG13" s="674"/>
      <c r="AH13" s="674"/>
      <c r="AI13" s="674"/>
      <c r="AJ13" s="674"/>
      <c r="AK13" s="674"/>
      <c r="AL13" s="643">
        <v>1</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309907</v>
      </c>
      <c r="BH13" s="621"/>
      <c r="BI13" s="621"/>
      <c r="BJ13" s="621"/>
      <c r="BK13" s="621"/>
      <c r="BL13" s="621"/>
      <c r="BM13" s="621"/>
      <c r="BN13" s="622"/>
      <c r="BO13" s="673">
        <v>51.5</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610668</v>
      </c>
      <c r="CS13" s="621"/>
      <c r="CT13" s="621"/>
      <c r="CU13" s="621"/>
      <c r="CV13" s="621"/>
      <c r="CW13" s="621"/>
      <c r="CX13" s="621"/>
      <c r="CY13" s="622"/>
      <c r="CZ13" s="673">
        <v>11.1</v>
      </c>
      <c r="DA13" s="673"/>
      <c r="DB13" s="673"/>
      <c r="DC13" s="673"/>
      <c r="DD13" s="626">
        <v>314025</v>
      </c>
      <c r="DE13" s="621"/>
      <c r="DF13" s="621"/>
      <c r="DG13" s="621"/>
      <c r="DH13" s="621"/>
      <c r="DI13" s="621"/>
      <c r="DJ13" s="621"/>
      <c r="DK13" s="621"/>
      <c r="DL13" s="621"/>
      <c r="DM13" s="621"/>
      <c r="DN13" s="621"/>
      <c r="DO13" s="621"/>
      <c r="DP13" s="622"/>
      <c r="DQ13" s="626">
        <v>292360</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17365</v>
      </c>
      <c r="BH14" s="621"/>
      <c r="BI14" s="621"/>
      <c r="BJ14" s="621"/>
      <c r="BK14" s="621"/>
      <c r="BL14" s="621"/>
      <c r="BM14" s="621"/>
      <c r="BN14" s="622"/>
      <c r="BO14" s="673">
        <v>2.9</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256063</v>
      </c>
      <c r="CS14" s="621"/>
      <c r="CT14" s="621"/>
      <c r="CU14" s="621"/>
      <c r="CV14" s="621"/>
      <c r="CW14" s="621"/>
      <c r="CX14" s="621"/>
      <c r="CY14" s="622"/>
      <c r="CZ14" s="673">
        <v>4.5999999999999996</v>
      </c>
      <c r="DA14" s="673"/>
      <c r="DB14" s="673"/>
      <c r="DC14" s="673"/>
      <c r="DD14" s="626">
        <v>15981</v>
      </c>
      <c r="DE14" s="621"/>
      <c r="DF14" s="621"/>
      <c r="DG14" s="621"/>
      <c r="DH14" s="621"/>
      <c r="DI14" s="621"/>
      <c r="DJ14" s="621"/>
      <c r="DK14" s="621"/>
      <c r="DL14" s="621"/>
      <c r="DM14" s="621"/>
      <c r="DN14" s="621"/>
      <c r="DO14" s="621"/>
      <c r="DP14" s="622"/>
      <c r="DQ14" s="626">
        <v>240075</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454</v>
      </c>
      <c r="S15" s="621"/>
      <c r="T15" s="621"/>
      <c r="U15" s="621"/>
      <c r="V15" s="621"/>
      <c r="W15" s="621"/>
      <c r="X15" s="621"/>
      <c r="Y15" s="622"/>
      <c r="Z15" s="673">
        <v>0</v>
      </c>
      <c r="AA15" s="673"/>
      <c r="AB15" s="673"/>
      <c r="AC15" s="673"/>
      <c r="AD15" s="674">
        <v>454</v>
      </c>
      <c r="AE15" s="674"/>
      <c r="AF15" s="674"/>
      <c r="AG15" s="674"/>
      <c r="AH15" s="674"/>
      <c r="AI15" s="674"/>
      <c r="AJ15" s="674"/>
      <c r="AK15" s="674"/>
      <c r="AL15" s="643">
        <v>0</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24723</v>
      </c>
      <c r="BH15" s="621"/>
      <c r="BI15" s="621"/>
      <c r="BJ15" s="621"/>
      <c r="BK15" s="621"/>
      <c r="BL15" s="621"/>
      <c r="BM15" s="621"/>
      <c r="BN15" s="622"/>
      <c r="BO15" s="673">
        <v>4.0999999999999996</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416490</v>
      </c>
      <c r="CS15" s="621"/>
      <c r="CT15" s="621"/>
      <c r="CU15" s="621"/>
      <c r="CV15" s="621"/>
      <c r="CW15" s="621"/>
      <c r="CX15" s="621"/>
      <c r="CY15" s="622"/>
      <c r="CZ15" s="673">
        <v>7.6</v>
      </c>
      <c r="DA15" s="673"/>
      <c r="DB15" s="673"/>
      <c r="DC15" s="673"/>
      <c r="DD15" s="626">
        <v>53268</v>
      </c>
      <c r="DE15" s="621"/>
      <c r="DF15" s="621"/>
      <c r="DG15" s="621"/>
      <c r="DH15" s="621"/>
      <c r="DI15" s="621"/>
      <c r="DJ15" s="621"/>
      <c r="DK15" s="621"/>
      <c r="DL15" s="621"/>
      <c r="DM15" s="621"/>
      <c r="DN15" s="621"/>
      <c r="DO15" s="621"/>
      <c r="DP15" s="622"/>
      <c r="DQ15" s="626">
        <v>327759</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2678457</v>
      </c>
      <c r="S16" s="621"/>
      <c r="T16" s="621"/>
      <c r="U16" s="621"/>
      <c r="V16" s="621"/>
      <c r="W16" s="621"/>
      <c r="X16" s="621"/>
      <c r="Y16" s="622"/>
      <c r="Z16" s="673">
        <v>48.1</v>
      </c>
      <c r="AA16" s="673"/>
      <c r="AB16" s="673"/>
      <c r="AC16" s="673"/>
      <c r="AD16" s="674">
        <v>2351227</v>
      </c>
      <c r="AE16" s="674"/>
      <c r="AF16" s="674"/>
      <c r="AG16" s="674"/>
      <c r="AH16" s="674"/>
      <c r="AI16" s="674"/>
      <c r="AJ16" s="674"/>
      <c r="AK16" s="674"/>
      <c r="AL16" s="643">
        <v>73.8</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970</v>
      </c>
      <c r="CS16" s="621"/>
      <c r="CT16" s="621"/>
      <c r="CU16" s="621"/>
      <c r="CV16" s="621"/>
      <c r="CW16" s="621"/>
      <c r="CX16" s="621"/>
      <c r="CY16" s="622"/>
      <c r="CZ16" s="673">
        <v>0</v>
      </c>
      <c r="DA16" s="673"/>
      <c r="DB16" s="673"/>
      <c r="DC16" s="673"/>
      <c r="DD16" s="626" t="s">
        <v>111</v>
      </c>
      <c r="DE16" s="621"/>
      <c r="DF16" s="621"/>
      <c r="DG16" s="621"/>
      <c r="DH16" s="621"/>
      <c r="DI16" s="621"/>
      <c r="DJ16" s="621"/>
      <c r="DK16" s="621"/>
      <c r="DL16" s="621"/>
      <c r="DM16" s="621"/>
      <c r="DN16" s="621"/>
      <c r="DO16" s="621"/>
      <c r="DP16" s="622"/>
      <c r="DQ16" s="626">
        <v>970</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2351227</v>
      </c>
      <c r="S17" s="621"/>
      <c r="T17" s="621"/>
      <c r="U17" s="621"/>
      <c r="V17" s="621"/>
      <c r="W17" s="621"/>
      <c r="X17" s="621"/>
      <c r="Y17" s="622"/>
      <c r="Z17" s="673">
        <v>42.2</v>
      </c>
      <c r="AA17" s="673"/>
      <c r="AB17" s="673"/>
      <c r="AC17" s="673"/>
      <c r="AD17" s="674">
        <v>2351227</v>
      </c>
      <c r="AE17" s="674"/>
      <c r="AF17" s="674"/>
      <c r="AG17" s="674"/>
      <c r="AH17" s="674"/>
      <c r="AI17" s="674"/>
      <c r="AJ17" s="674"/>
      <c r="AK17" s="674"/>
      <c r="AL17" s="643">
        <v>73.8</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705125</v>
      </c>
      <c r="CS17" s="621"/>
      <c r="CT17" s="621"/>
      <c r="CU17" s="621"/>
      <c r="CV17" s="621"/>
      <c r="CW17" s="621"/>
      <c r="CX17" s="621"/>
      <c r="CY17" s="622"/>
      <c r="CZ17" s="673">
        <v>12.8</v>
      </c>
      <c r="DA17" s="673"/>
      <c r="DB17" s="673"/>
      <c r="DC17" s="673"/>
      <c r="DD17" s="626" t="s">
        <v>111</v>
      </c>
      <c r="DE17" s="621"/>
      <c r="DF17" s="621"/>
      <c r="DG17" s="621"/>
      <c r="DH17" s="621"/>
      <c r="DI17" s="621"/>
      <c r="DJ17" s="621"/>
      <c r="DK17" s="621"/>
      <c r="DL17" s="621"/>
      <c r="DM17" s="621"/>
      <c r="DN17" s="621"/>
      <c r="DO17" s="621"/>
      <c r="DP17" s="622"/>
      <c r="DQ17" s="626">
        <v>705125</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327230</v>
      </c>
      <c r="S18" s="621"/>
      <c r="T18" s="621"/>
      <c r="U18" s="621"/>
      <c r="V18" s="621"/>
      <c r="W18" s="621"/>
      <c r="X18" s="621"/>
      <c r="Y18" s="622"/>
      <c r="Z18" s="673">
        <v>5.9</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3506545</v>
      </c>
      <c r="S20" s="621"/>
      <c r="T20" s="621"/>
      <c r="U20" s="621"/>
      <c r="V20" s="621"/>
      <c r="W20" s="621"/>
      <c r="X20" s="621"/>
      <c r="Y20" s="622"/>
      <c r="Z20" s="673">
        <v>62.9</v>
      </c>
      <c r="AA20" s="673"/>
      <c r="AB20" s="673"/>
      <c r="AC20" s="673"/>
      <c r="AD20" s="674">
        <v>3179315</v>
      </c>
      <c r="AE20" s="674"/>
      <c r="AF20" s="674"/>
      <c r="AG20" s="674"/>
      <c r="AH20" s="674"/>
      <c r="AI20" s="674"/>
      <c r="AJ20" s="674"/>
      <c r="AK20" s="674"/>
      <c r="AL20" s="643">
        <v>99.8</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5511385</v>
      </c>
      <c r="CS20" s="621"/>
      <c r="CT20" s="621"/>
      <c r="CU20" s="621"/>
      <c r="CV20" s="621"/>
      <c r="CW20" s="621"/>
      <c r="CX20" s="621"/>
      <c r="CY20" s="622"/>
      <c r="CZ20" s="673">
        <v>100</v>
      </c>
      <c r="DA20" s="673"/>
      <c r="DB20" s="673"/>
      <c r="DC20" s="673"/>
      <c r="DD20" s="626">
        <v>755516</v>
      </c>
      <c r="DE20" s="621"/>
      <c r="DF20" s="621"/>
      <c r="DG20" s="621"/>
      <c r="DH20" s="621"/>
      <c r="DI20" s="621"/>
      <c r="DJ20" s="621"/>
      <c r="DK20" s="621"/>
      <c r="DL20" s="621"/>
      <c r="DM20" s="621"/>
      <c r="DN20" s="621"/>
      <c r="DO20" s="621"/>
      <c r="DP20" s="622"/>
      <c r="DQ20" s="626">
        <v>3964568</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2228</v>
      </c>
      <c r="S21" s="621"/>
      <c r="T21" s="621"/>
      <c r="U21" s="621"/>
      <c r="V21" s="621"/>
      <c r="W21" s="621"/>
      <c r="X21" s="621"/>
      <c r="Y21" s="622"/>
      <c r="Z21" s="673">
        <v>0</v>
      </c>
      <c r="AA21" s="673"/>
      <c r="AB21" s="673"/>
      <c r="AC21" s="673"/>
      <c r="AD21" s="674">
        <v>2228</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75362</v>
      </c>
      <c r="S22" s="621"/>
      <c r="T22" s="621"/>
      <c r="U22" s="621"/>
      <c r="V22" s="621"/>
      <c r="W22" s="621"/>
      <c r="X22" s="621"/>
      <c r="Y22" s="622"/>
      <c r="Z22" s="673">
        <v>1.4</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86764</v>
      </c>
      <c r="S23" s="621"/>
      <c r="T23" s="621"/>
      <c r="U23" s="621"/>
      <c r="V23" s="621"/>
      <c r="W23" s="621"/>
      <c r="X23" s="621"/>
      <c r="Y23" s="622"/>
      <c r="Z23" s="673">
        <v>1.6</v>
      </c>
      <c r="AA23" s="673"/>
      <c r="AB23" s="673"/>
      <c r="AC23" s="673"/>
      <c r="AD23" s="674">
        <v>4063</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47208</v>
      </c>
      <c r="S24" s="621"/>
      <c r="T24" s="621"/>
      <c r="U24" s="621"/>
      <c r="V24" s="621"/>
      <c r="W24" s="621"/>
      <c r="X24" s="621"/>
      <c r="Y24" s="622"/>
      <c r="Z24" s="673">
        <v>0.8</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1810232</v>
      </c>
      <c r="CS24" s="671"/>
      <c r="CT24" s="671"/>
      <c r="CU24" s="671"/>
      <c r="CV24" s="671"/>
      <c r="CW24" s="671"/>
      <c r="CX24" s="671"/>
      <c r="CY24" s="718"/>
      <c r="CZ24" s="722">
        <v>32.799999999999997</v>
      </c>
      <c r="DA24" s="723"/>
      <c r="DB24" s="723"/>
      <c r="DC24" s="724"/>
      <c r="DD24" s="717">
        <v>1612147</v>
      </c>
      <c r="DE24" s="671"/>
      <c r="DF24" s="671"/>
      <c r="DG24" s="671"/>
      <c r="DH24" s="671"/>
      <c r="DI24" s="671"/>
      <c r="DJ24" s="671"/>
      <c r="DK24" s="718"/>
      <c r="DL24" s="717">
        <v>1612147</v>
      </c>
      <c r="DM24" s="671"/>
      <c r="DN24" s="671"/>
      <c r="DO24" s="671"/>
      <c r="DP24" s="671"/>
      <c r="DQ24" s="671"/>
      <c r="DR24" s="671"/>
      <c r="DS24" s="671"/>
      <c r="DT24" s="671"/>
      <c r="DU24" s="671"/>
      <c r="DV24" s="718"/>
      <c r="DW24" s="719">
        <v>48.5</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224654</v>
      </c>
      <c r="S25" s="621"/>
      <c r="T25" s="621"/>
      <c r="U25" s="621"/>
      <c r="V25" s="621"/>
      <c r="W25" s="621"/>
      <c r="X25" s="621"/>
      <c r="Y25" s="622"/>
      <c r="Z25" s="673">
        <v>4</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877680</v>
      </c>
      <c r="CS25" s="639"/>
      <c r="CT25" s="639"/>
      <c r="CU25" s="639"/>
      <c r="CV25" s="639"/>
      <c r="CW25" s="639"/>
      <c r="CX25" s="639"/>
      <c r="CY25" s="640"/>
      <c r="CZ25" s="623">
        <v>15.9</v>
      </c>
      <c r="DA25" s="641"/>
      <c r="DB25" s="641"/>
      <c r="DC25" s="642"/>
      <c r="DD25" s="626">
        <v>839223</v>
      </c>
      <c r="DE25" s="639"/>
      <c r="DF25" s="639"/>
      <c r="DG25" s="639"/>
      <c r="DH25" s="639"/>
      <c r="DI25" s="639"/>
      <c r="DJ25" s="639"/>
      <c r="DK25" s="640"/>
      <c r="DL25" s="626">
        <v>839223</v>
      </c>
      <c r="DM25" s="639"/>
      <c r="DN25" s="639"/>
      <c r="DO25" s="639"/>
      <c r="DP25" s="639"/>
      <c r="DQ25" s="639"/>
      <c r="DR25" s="639"/>
      <c r="DS25" s="639"/>
      <c r="DT25" s="639"/>
      <c r="DU25" s="639"/>
      <c r="DV25" s="640"/>
      <c r="DW25" s="643">
        <v>25.3</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548252</v>
      </c>
      <c r="CS26" s="621"/>
      <c r="CT26" s="621"/>
      <c r="CU26" s="621"/>
      <c r="CV26" s="621"/>
      <c r="CW26" s="621"/>
      <c r="CX26" s="621"/>
      <c r="CY26" s="622"/>
      <c r="CZ26" s="623">
        <v>9.9</v>
      </c>
      <c r="DA26" s="641"/>
      <c r="DB26" s="641"/>
      <c r="DC26" s="642"/>
      <c r="DD26" s="626">
        <v>516950</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627297</v>
      </c>
      <c r="S27" s="621"/>
      <c r="T27" s="621"/>
      <c r="U27" s="621"/>
      <c r="V27" s="621"/>
      <c r="W27" s="621"/>
      <c r="X27" s="621"/>
      <c r="Y27" s="622"/>
      <c r="Z27" s="673">
        <v>11.3</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601281</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227427</v>
      </c>
      <c r="CS27" s="639"/>
      <c r="CT27" s="639"/>
      <c r="CU27" s="639"/>
      <c r="CV27" s="639"/>
      <c r="CW27" s="639"/>
      <c r="CX27" s="639"/>
      <c r="CY27" s="640"/>
      <c r="CZ27" s="623">
        <v>4.0999999999999996</v>
      </c>
      <c r="DA27" s="641"/>
      <c r="DB27" s="641"/>
      <c r="DC27" s="642"/>
      <c r="DD27" s="626">
        <v>67799</v>
      </c>
      <c r="DE27" s="639"/>
      <c r="DF27" s="639"/>
      <c r="DG27" s="639"/>
      <c r="DH27" s="639"/>
      <c r="DI27" s="639"/>
      <c r="DJ27" s="639"/>
      <c r="DK27" s="640"/>
      <c r="DL27" s="626">
        <v>67799</v>
      </c>
      <c r="DM27" s="639"/>
      <c r="DN27" s="639"/>
      <c r="DO27" s="639"/>
      <c r="DP27" s="639"/>
      <c r="DQ27" s="639"/>
      <c r="DR27" s="639"/>
      <c r="DS27" s="639"/>
      <c r="DT27" s="639"/>
      <c r="DU27" s="639"/>
      <c r="DV27" s="640"/>
      <c r="DW27" s="643">
        <v>2</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31208</v>
      </c>
      <c r="S28" s="621"/>
      <c r="T28" s="621"/>
      <c r="U28" s="621"/>
      <c r="V28" s="621"/>
      <c r="W28" s="621"/>
      <c r="X28" s="621"/>
      <c r="Y28" s="622"/>
      <c r="Z28" s="673">
        <v>0.6</v>
      </c>
      <c r="AA28" s="673"/>
      <c r="AB28" s="673"/>
      <c r="AC28" s="673"/>
      <c r="AD28" s="674" t="s">
        <v>111</v>
      </c>
      <c r="AE28" s="674"/>
      <c r="AF28" s="674"/>
      <c r="AG28" s="674"/>
      <c r="AH28" s="674"/>
      <c r="AI28" s="674"/>
      <c r="AJ28" s="674"/>
      <c r="AK28" s="674"/>
      <c r="AL28" s="643" t="s">
        <v>111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705125</v>
      </c>
      <c r="CS28" s="621"/>
      <c r="CT28" s="621"/>
      <c r="CU28" s="621"/>
      <c r="CV28" s="621"/>
      <c r="CW28" s="621"/>
      <c r="CX28" s="621"/>
      <c r="CY28" s="622"/>
      <c r="CZ28" s="623">
        <v>12.8</v>
      </c>
      <c r="DA28" s="641"/>
      <c r="DB28" s="641"/>
      <c r="DC28" s="642"/>
      <c r="DD28" s="626">
        <v>705125</v>
      </c>
      <c r="DE28" s="621"/>
      <c r="DF28" s="621"/>
      <c r="DG28" s="621"/>
      <c r="DH28" s="621"/>
      <c r="DI28" s="621"/>
      <c r="DJ28" s="621"/>
      <c r="DK28" s="622"/>
      <c r="DL28" s="626">
        <v>705125</v>
      </c>
      <c r="DM28" s="621"/>
      <c r="DN28" s="621"/>
      <c r="DO28" s="621"/>
      <c r="DP28" s="621"/>
      <c r="DQ28" s="621"/>
      <c r="DR28" s="621"/>
      <c r="DS28" s="621"/>
      <c r="DT28" s="621"/>
      <c r="DU28" s="621"/>
      <c r="DV28" s="622"/>
      <c r="DW28" s="643">
        <v>21.2</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5654</v>
      </c>
      <c r="S29" s="621"/>
      <c r="T29" s="621"/>
      <c r="U29" s="621"/>
      <c r="V29" s="621"/>
      <c r="W29" s="621"/>
      <c r="X29" s="621"/>
      <c r="Y29" s="622"/>
      <c r="Z29" s="673">
        <v>0.1</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57</v>
      </c>
      <c r="CG29" s="654"/>
      <c r="CH29" s="654"/>
      <c r="CI29" s="654"/>
      <c r="CJ29" s="654"/>
      <c r="CK29" s="654"/>
      <c r="CL29" s="654"/>
      <c r="CM29" s="654"/>
      <c r="CN29" s="654"/>
      <c r="CO29" s="654"/>
      <c r="CP29" s="654"/>
      <c r="CQ29" s="655"/>
      <c r="CR29" s="620">
        <v>705125</v>
      </c>
      <c r="CS29" s="639"/>
      <c r="CT29" s="639"/>
      <c r="CU29" s="639"/>
      <c r="CV29" s="639"/>
      <c r="CW29" s="639"/>
      <c r="CX29" s="639"/>
      <c r="CY29" s="640"/>
      <c r="CZ29" s="623">
        <v>12.8</v>
      </c>
      <c r="DA29" s="641"/>
      <c r="DB29" s="641"/>
      <c r="DC29" s="642"/>
      <c r="DD29" s="626">
        <v>705125</v>
      </c>
      <c r="DE29" s="639"/>
      <c r="DF29" s="639"/>
      <c r="DG29" s="639"/>
      <c r="DH29" s="639"/>
      <c r="DI29" s="639"/>
      <c r="DJ29" s="639"/>
      <c r="DK29" s="640"/>
      <c r="DL29" s="626">
        <v>705125</v>
      </c>
      <c r="DM29" s="639"/>
      <c r="DN29" s="639"/>
      <c r="DO29" s="639"/>
      <c r="DP29" s="639"/>
      <c r="DQ29" s="639"/>
      <c r="DR29" s="639"/>
      <c r="DS29" s="639"/>
      <c r="DT29" s="639"/>
      <c r="DU29" s="639"/>
      <c r="DV29" s="640"/>
      <c r="DW29" s="643">
        <v>21.2</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62526</v>
      </c>
      <c r="S30" s="621"/>
      <c r="T30" s="621"/>
      <c r="U30" s="621"/>
      <c r="V30" s="621"/>
      <c r="W30" s="621"/>
      <c r="X30" s="621"/>
      <c r="Y30" s="622"/>
      <c r="Z30" s="673">
        <v>1.1000000000000001</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98.7</v>
      </c>
      <c r="BH30" s="687"/>
      <c r="BI30" s="687"/>
      <c r="BJ30" s="687"/>
      <c r="BK30" s="687"/>
      <c r="BL30" s="687"/>
      <c r="BM30" s="688">
        <v>96.7</v>
      </c>
      <c r="BN30" s="687"/>
      <c r="BO30" s="687"/>
      <c r="BP30" s="687"/>
      <c r="BQ30" s="689"/>
      <c r="BR30" s="686">
        <v>98.8</v>
      </c>
      <c r="BS30" s="687"/>
      <c r="BT30" s="687"/>
      <c r="BU30" s="687"/>
      <c r="BV30" s="687"/>
      <c r="BW30" s="687"/>
      <c r="BX30" s="688">
        <v>97.4</v>
      </c>
      <c r="BY30" s="687"/>
      <c r="BZ30" s="687"/>
      <c r="CA30" s="687"/>
      <c r="CB30" s="689"/>
      <c r="CD30" s="692"/>
      <c r="CE30" s="693"/>
      <c r="CF30" s="657" t="s">
        <v>292</v>
      </c>
      <c r="CG30" s="654"/>
      <c r="CH30" s="654"/>
      <c r="CI30" s="654"/>
      <c r="CJ30" s="654"/>
      <c r="CK30" s="654"/>
      <c r="CL30" s="654"/>
      <c r="CM30" s="654"/>
      <c r="CN30" s="654"/>
      <c r="CO30" s="654"/>
      <c r="CP30" s="654"/>
      <c r="CQ30" s="655"/>
      <c r="CR30" s="620">
        <v>651774</v>
      </c>
      <c r="CS30" s="621"/>
      <c r="CT30" s="621"/>
      <c r="CU30" s="621"/>
      <c r="CV30" s="621"/>
      <c r="CW30" s="621"/>
      <c r="CX30" s="621"/>
      <c r="CY30" s="622"/>
      <c r="CZ30" s="623">
        <v>11.8</v>
      </c>
      <c r="DA30" s="641"/>
      <c r="DB30" s="641"/>
      <c r="DC30" s="642"/>
      <c r="DD30" s="626">
        <v>651774</v>
      </c>
      <c r="DE30" s="621"/>
      <c r="DF30" s="621"/>
      <c r="DG30" s="621"/>
      <c r="DH30" s="621"/>
      <c r="DI30" s="621"/>
      <c r="DJ30" s="621"/>
      <c r="DK30" s="622"/>
      <c r="DL30" s="626">
        <v>651774</v>
      </c>
      <c r="DM30" s="621"/>
      <c r="DN30" s="621"/>
      <c r="DO30" s="621"/>
      <c r="DP30" s="621"/>
      <c r="DQ30" s="621"/>
      <c r="DR30" s="621"/>
      <c r="DS30" s="621"/>
      <c r="DT30" s="621"/>
      <c r="DU30" s="621"/>
      <c r="DV30" s="622"/>
      <c r="DW30" s="643">
        <v>19.600000000000001</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372313</v>
      </c>
      <c r="S31" s="621"/>
      <c r="T31" s="621"/>
      <c r="U31" s="621"/>
      <c r="V31" s="621"/>
      <c r="W31" s="621"/>
      <c r="X31" s="621"/>
      <c r="Y31" s="622"/>
      <c r="Z31" s="673">
        <v>6.7</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97.5</v>
      </c>
      <c r="BH31" s="639"/>
      <c r="BI31" s="639"/>
      <c r="BJ31" s="639"/>
      <c r="BK31" s="639"/>
      <c r="BL31" s="639"/>
      <c r="BM31" s="675">
        <v>94.5</v>
      </c>
      <c r="BN31" s="685"/>
      <c r="BO31" s="685"/>
      <c r="BP31" s="685"/>
      <c r="BQ31" s="649"/>
      <c r="BR31" s="684">
        <v>97.9</v>
      </c>
      <c r="BS31" s="639"/>
      <c r="BT31" s="639"/>
      <c r="BU31" s="639"/>
      <c r="BV31" s="639"/>
      <c r="BW31" s="639"/>
      <c r="BX31" s="675">
        <v>96.9</v>
      </c>
      <c r="BY31" s="685"/>
      <c r="BZ31" s="685"/>
      <c r="CA31" s="685"/>
      <c r="CB31" s="649"/>
      <c r="CD31" s="692"/>
      <c r="CE31" s="693"/>
      <c r="CF31" s="657" t="s">
        <v>296</v>
      </c>
      <c r="CG31" s="654"/>
      <c r="CH31" s="654"/>
      <c r="CI31" s="654"/>
      <c r="CJ31" s="654"/>
      <c r="CK31" s="654"/>
      <c r="CL31" s="654"/>
      <c r="CM31" s="654"/>
      <c r="CN31" s="654"/>
      <c r="CO31" s="654"/>
      <c r="CP31" s="654"/>
      <c r="CQ31" s="655"/>
      <c r="CR31" s="620">
        <v>53351</v>
      </c>
      <c r="CS31" s="639"/>
      <c r="CT31" s="639"/>
      <c r="CU31" s="639"/>
      <c r="CV31" s="639"/>
      <c r="CW31" s="639"/>
      <c r="CX31" s="639"/>
      <c r="CY31" s="640"/>
      <c r="CZ31" s="623">
        <v>1</v>
      </c>
      <c r="DA31" s="641"/>
      <c r="DB31" s="641"/>
      <c r="DC31" s="642"/>
      <c r="DD31" s="626">
        <v>53351</v>
      </c>
      <c r="DE31" s="639"/>
      <c r="DF31" s="639"/>
      <c r="DG31" s="639"/>
      <c r="DH31" s="639"/>
      <c r="DI31" s="639"/>
      <c r="DJ31" s="639"/>
      <c r="DK31" s="640"/>
      <c r="DL31" s="626">
        <v>53351</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175798</v>
      </c>
      <c r="S32" s="621"/>
      <c r="T32" s="621"/>
      <c r="U32" s="621"/>
      <c r="V32" s="621"/>
      <c r="W32" s="621"/>
      <c r="X32" s="621"/>
      <c r="Y32" s="622"/>
      <c r="Z32" s="673">
        <v>3.2</v>
      </c>
      <c r="AA32" s="673"/>
      <c r="AB32" s="673"/>
      <c r="AC32" s="673"/>
      <c r="AD32" s="674" t="s">
        <v>111</v>
      </c>
      <c r="AE32" s="674"/>
      <c r="AF32" s="674"/>
      <c r="AG32" s="674"/>
      <c r="AH32" s="674"/>
      <c r="AI32" s="674"/>
      <c r="AJ32" s="674"/>
      <c r="AK32" s="674"/>
      <c r="AL32" s="643" t="s">
        <v>111</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99.4</v>
      </c>
      <c r="BH32" s="605"/>
      <c r="BI32" s="605"/>
      <c r="BJ32" s="605"/>
      <c r="BK32" s="605"/>
      <c r="BL32" s="605"/>
      <c r="BM32" s="668">
        <v>97.9</v>
      </c>
      <c r="BN32" s="605"/>
      <c r="BO32" s="605"/>
      <c r="BP32" s="605"/>
      <c r="BQ32" s="662"/>
      <c r="BR32" s="683">
        <v>99.3</v>
      </c>
      <c r="BS32" s="605"/>
      <c r="BT32" s="605"/>
      <c r="BU32" s="605"/>
      <c r="BV32" s="605"/>
      <c r="BW32" s="605"/>
      <c r="BX32" s="668">
        <v>97.4</v>
      </c>
      <c r="BY32" s="605"/>
      <c r="BZ32" s="605"/>
      <c r="CA32" s="605"/>
      <c r="CB32" s="662"/>
      <c r="CD32" s="694"/>
      <c r="CE32" s="695"/>
      <c r="CF32" s="657" t="s">
        <v>299</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354409</v>
      </c>
      <c r="S33" s="621"/>
      <c r="T33" s="621"/>
      <c r="U33" s="621"/>
      <c r="V33" s="621"/>
      <c r="W33" s="621"/>
      <c r="X33" s="621"/>
      <c r="Y33" s="622"/>
      <c r="Z33" s="673">
        <v>6.4</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2944667</v>
      </c>
      <c r="CS33" s="639"/>
      <c r="CT33" s="639"/>
      <c r="CU33" s="639"/>
      <c r="CV33" s="639"/>
      <c r="CW33" s="639"/>
      <c r="CX33" s="639"/>
      <c r="CY33" s="640"/>
      <c r="CZ33" s="623">
        <v>53.4</v>
      </c>
      <c r="DA33" s="641"/>
      <c r="DB33" s="641"/>
      <c r="DC33" s="642"/>
      <c r="DD33" s="626">
        <v>2195177</v>
      </c>
      <c r="DE33" s="639"/>
      <c r="DF33" s="639"/>
      <c r="DG33" s="639"/>
      <c r="DH33" s="639"/>
      <c r="DI33" s="639"/>
      <c r="DJ33" s="639"/>
      <c r="DK33" s="640"/>
      <c r="DL33" s="626">
        <v>1372309</v>
      </c>
      <c r="DM33" s="639"/>
      <c r="DN33" s="639"/>
      <c r="DO33" s="639"/>
      <c r="DP33" s="639"/>
      <c r="DQ33" s="639"/>
      <c r="DR33" s="639"/>
      <c r="DS33" s="639"/>
      <c r="DT33" s="639"/>
      <c r="DU33" s="639"/>
      <c r="DV33" s="640"/>
      <c r="DW33" s="643">
        <v>41.3</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993383</v>
      </c>
      <c r="CS34" s="621"/>
      <c r="CT34" s="621"/>
      <c r="CU34" s="621"/>
      <c r="CV34" s="621"/>
      <c r="CW34" s="621"/>
      <c r="CX34" s="621"/>
      <c r="CY34" s="622"/>
      <c r="CZ34" s="623">
        <v>18</v>
      </c>
      <c r="DA34" s="641"/>
      <c r="DB34" s="641"/>
      <c r="DC34" s="642"/>
      <c r="DD34" s="626">
        <v>650773</v>
      </c>
      <c r="DE34" s="621"/>
      <c r="DF34" s="621"/>
      <c r="DG34" s="621"/>
      <c r="DH34" s="621"/>
      <c r="DI34" s="621"/>
      <c r="DJ34" s="621"/>
      <c r="DK34" s="622"/>
      <c r="DL34" s="626">
        <v>389357</v>
      </c>
      <c r="DM34" s="621"/>
      <c r="DN34" s="621"/>
      <c r="DO34" s="621"/>
      <c r="DP34" s="621"/>
      <c r="DQ34" s="621"/>
      <c r="DR34" s="621"/>
      <c r="DS34" s="621"/>
      <c r="DT34" s="621"/>
      <c r="DU34" s="621"/>
      <c r="DV34" s="622"/>
      <c r="DW34" s="643">
        <v>11.7</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137109</v>
      </c>
      <c r="S35" s="621"/>
      <c r="T35" s="621"/>
      <c r="U35" s="621"/>
      <c r="V35" s="621"/>
      <c r="W35" s="621"/>
      <c r="X35" s="621"/>
      <c r="Y35" s="622"/>
      <c r="Z35" s="673">
        <v>2.5</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593933</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31998</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168285</v>
      </c>
      <c r="CS35" s="639"/>
      <c r="CT35" s="639"/>
      <c r="CU35" s="639"/>
      <c r="CV35" s="639"/>
      <c r="CW35" s="639"/>
      <c r="CX35" s="639"/>
      <c r="CY35" s="640"/>
      <c r="CZ35" s="623">
        <v>3.1</v>
      </c>
      <c r="DA35" s="641"/>
      <c r="DB35" s="641"/>
      <c r="DC35" s="642"/>
      <c r="DD35" s="626">
        <v>135190</v>
      </c>
      <c r="DE35" s="639"/>
      <c r="DF35" s="639"/>
      <c r="DG35" s="639"/>
      <c r="DH35" s="639"/>
      <c r="DI35" s="639"/>
      <c r="DJ35" s="639"/>
      <c r="DK35" s="640"/>
      <c r="DL35" s="626">
        <v>135190</v>
      </c>
      <c r="DM35" s="639"/>
      <c r="DN35" s="639"/>
      <c r="DO35" s="639"/>
      <c r="DP35" s="639"/>
      <c r="DQ35" s="639"/>
      <c r="DR35" s="639"/>
      <c r="DS35" s="639"/>
      <c r="DT35" s="639"/>
      <c r="DU35" s="639"/>
      <c r="DV35" s="640"/>
      <c r="DW35" s="643">
        <v>4.0999999999999996</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5571966</v>
      </c>
      <c r="S36" s="661"/>
      <c r="T36" s="661"/>
      <c r="U36" s="661"/>
      <c r="V36" s="661"/>
      <c r="W36" s="661"/>
      <c r="X36" s="661"/>
      <c r="Y36" s="664"/>
      <c r="Z36" s="665">
        <v>100</v>
      </c>
      <c r="AA36" s="665"/>
      <c r="AB36" s="665"/>
      <c r="AC36" s="665"/>
      <c r="AD36" s="666">
        <v>3185606</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172093</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26437</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821957</v>
      </c>
      <c r="CS36" s="621"/>
      <c r="CT36" s="621"/>
      <c r="CU36" s="621"/>
      <c r="CV36" s="621"/>
      <c r="CW36" s="621"/>
      <c r="CX36" s="621"/>
      <c r="CY36" s="622"/>
      <c r="CZ36" s="623">
        <v>14.9</v>
      </c>
      <c r="DA36" s="641"/>
      <c r="DB36" s="641"/>
      <c r="DC36" s="642"/>
      <c r="DD36" s="626">
        <v>614808</v>
      </c>
      <c r="DE36" s="621"/>
      <c r="DF36" s="621"/>
      <c r="DG36" s="621"/>
      <c r="DH36" s="621"/>
      <c r="DI36" s="621"/>
      <c r="DJ36" s="621"/>
      <c r="DK36" s="622"/>
      <c r="DL36" s="626">
        <v>531550</v>
      </c>
      <c r="DM36" s="621"/>
      <c r="DN36" s="621"/>
      <c r="DO36" s="621"/>
      <c r="DP36" s="621"/>
      <c r="DQ36" s="621"/>
      <c r="DR36" s="621"/>
      <c r="DS36" s="621"/>
      <c r="DT36" s="621"/>
      <c r="DU36" s="621"/>
      <c r="DV36" s="622"/>
      <c r="DW36" s="643">
        <v>16</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133702</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830</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246609</v>
      </c>
      <c r="CS37" s="639"/>
      <c r="CT37" s="639"/>
      <c r="CU37" s="639"/>
      <c r="CV37" s="639"/>
      <c r="CW37" s="639"/>
      <c r="CX37" s="639"/>
      <c r="CY37" s="640"/>
      <c r="CZ37" s="623">
        <v>4.5</v>
      </c>
      <c r="DA37" s="641"/>
      <c r="DB37" s="641"/>
      <c r="DC37" s="642"/>
      <c r="DD37" s="626">
        <v>246609</v>
      </c>
      <c r="DE37" s="639"/>
      <c r="DF37" s="639"/>
      <c r="DG37" s="639"/>
      <c r="DH37" s="639"/>
      <c r="DI37" s="639"/>
      <c r="DJ37" s="639"/>
      <c r="DK37" s="640"/>
      <c r="DL37" s="626">
        <v>246609</v>
      </c>
      <c r="DM37" s="639"/>
      <c r="DN37" s="639"/>
      <c r="DO37" s="639"/>
      <c r="DP37" s="639"/>
      <c r="DQ37" s="639"/>
      <c r="DR37" s="639"/>
      <c r="DS37" s="639"/>
      <c r="DT37" s="639"/>
      <c r="DU37" s="639"/>
      <c r="DV37" s="640"/>
      <c r="DW37" s="643">
        <v>7.4</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1317</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593933</v>
      </c>
      <c r="CS38" s="621"/>
      <c r="CT38" s="621"/>
      <c r="CU38" s="621"/>
      <c r="CV38" s="621"/>
      <c r="CW38" s="621"/>
      <c r="CX38" s="621"/>
      <c r="CY38" s="622"/>
      <c r="CZ38" s="623">
        <v>10.8</v>
      </c>
      <c r="DA38" s="641"/>
      <c r="DB38" s="641"/>
      <c r="DC38" s="642"/>
      <c r="DD38" s="626">
        <v>453452</v>
      </c>
      <c r="DE38" s="621"/>
      <c r="DF38" s="621"/>
      <c r="DG38" s="621"/>
      <c r="DH38" s="621"/>
      <c r="DI38" s="621"/>
      <c r="DJ38" s="621"/>
      <c r="DK38" s="622"/>
      <c r="DL38" s="626">
        <v>316212</v>
      </c>
      <c r="DM38" s="621"/>
      <c r="DN38" s="621"/>
      <c r="DO38" s="621"/>
      <c r="DP38" s="621"/>
      <c r="DQ38" s="621"/>
      <c r="DR38" s="621"/>
      <c r="DS38" s="621"/>
      <c r="DT38" s="621"/>
      <c r="DU38" s="621"/>
      <c r="DV38" s="622"/>
      <c r="DW38" s="643">
        <v>9.5</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76</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348709</v>
      </c>
      <c r="CS39" s="639"/>
      <c r="CT39" s="639"/>
      <c r="CU39" s="639"/>
      <c r="CV39" s="639"/>
      <c r="CW39" s="639"/>
      <c r="CX39" s="639"/>
      <c r="CY39" s="640"/>
      <c r="CZ39" s="623">
        <v>6.3</v>
      </c>
      <c r="DA39" s="641"/>
      <c r="DB39" s="641"/>
      <c r="DC39" s="642"/>
      <c r="DD39" s="626">
        <v>337803</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41638</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79</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18400</v>
      </c>
      <c r="CS40" s="621"/>
      <c r="CT40" s="621"/>
      <c r="CU40" s="621"/>
      <c r="CV40" s="621"/>
      <c r="CW40" s="621"/>
      <c r="CX40" s="621"/>
      <c r="CY40" s="622"/>
      <c r="CZ40" s="623">
        <v>0.3</v>
      </c>
      <c r="DA40" s="641"/>
      <c r="DB40" s="641"/>
      <c r="DC40" s="642"/>
      <c r="DD40" s="626">
        <v>3151</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246500</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288</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756486</v>
      </c>
      <c r="CS42" s="621"/>
      <c r="CT42" s="621"/>
      <c r="CU42" s="621"/>
      <c r="CV42" s="621"/>
      <c r="CW42" s="621"/>
      <c r="CX42" s="621"/>
      <c r="CY42" s="622"/>
      <c r="CZ42" s="623">
        <v>13.7</v>
      </c>
      <c r="DA42" s="624"/>
      <c r="DB42" s="624"/>
      <c r="DC42" s="625"/>
      <c r="DD42" s="626">
        <v>157244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30797</v>
      </c>
      <c r="CS43" s="639"/>
      <c r="CT43" s="639"/>
      <c r="CU43" s="639"/>
      <c r="CV43" s="639"/>
      <c r="CW43" s="639"/>
      <c r="CX43" s="639"/>
      <c r="CY43" s="640"/>
      <c r="CZ43" s="623">
        <v>0.6</v>
      </c>
      <c r="DA43" s="641"/>
      <c r="DB43" s="641"/>
      <c r="DC43" s="642"/>
      <c r="DD43" s="626">
        <v>30797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755516</v>
      </c>
      <c r="CS44" s="621"/>
      <c r="CT44" s="621"/>
      <c r="CU44" s="621"/>
      <c r="CV44" s="621"/>
      <c r="CW44" s="621"/>
      <c r="CX44" s="621"/>
      <c r="CY44" s="622"/>
      <c r="CZ44" s="623">
        <v>13.7</v>
      </c>
      <c r="DA44" s="624"/>
      <c r="DB44" s="624"/>
      <c r="DC44" s="625"/>
      <c r="DD44" s="626">
        <v>156274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165471</v>
      </c>
      <c r="CS45" s="639"/>
      <c r="CT45" s="639"/>
      <c r="CU45" s="639"/>
      <c r="CV45" s="639"/>
      <c r="CW45" s="639"/>
      <c r="CX45" s="639"/>
      <c r="CY45" s="640"/>
      <c r="CZ45" s="623">
        <v>3</v>
      </c>
      <c r="DA45" s="641"/>
      <c r="DB45" s="641"/>
      <c r="DC45" s="642"/>
      <c r="DD45" s="626">
        <v>9167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567367</v>
      </c>
      <c r="CS46" s="621"/>
      <c r="CT46" s="621"/>
      <c r="CU46" s="621"/>
      <c r="CV46" s="621"/>
      <c r="CW46" s="621"/>
      <c r="CX46" s="621"/>
      <c r="CY46" s="622"/>
      <c r="CZ46" s="623">
        <v>10.3</v>
      </c>
      <c r="DA46" s="624"/>
      <c r="DB46" s="624"/>
      <c r="DC46" s="625"/>
      <c r="DD46" s="626">
        <v>144538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970</v>
      </c>
      <c r="CS47" s="639"/>
      <c r="CT47" s="639"/>
      <c r="CU47" s="639"/>
      <c r="CV47" s="639"/>
      <c r="CW47" s="639"/>
      <c r="CX47" s="639"/>
      <c r="CY47" s="640"/>
      <c r="CZ47" s="623">
        <v>0</v>
      </c>
      <c r="DA47" s="641"/>
      <c r="DB47" s="641"/>
      <c r="DC47" s="642"/>
      <c r="DD47" s="626">
        <v>970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5511385</v>
      </c>
      <c r="CS49" s="605"/>
      <c r="CT49" s="605"/>
      <c r="CU49" s="605"/>
      <c r="CV49" s="605"/>
      <c r="CW49" s="605"/>
      <c r="CX49" s="605"/>
      <c r="CY49" s="606"/>
      <c r="CZ49" s="607">
        <v>100</v>
      </c>
      <c r="DA49" s="608"/>
      <c r="DB49" s="608"/>
      <c r="DC49" s="609"/>
      <c r="DD49" s="610">
        <v>3964568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5508</v>
      </c>
      <c r="R7" s="1134"/>
      <c r="S7" s="1134"/>
      <c r="T7" s="1134"/>
      <c r="U7" s="1134"/>
      <c r="V7" s="1134">
        <v>5448</v>
      </c>
      <c r="W7" s="1134"/>
      <c r="X7" s="1134"/>
      <c r="Y7" s="1134"/>
      <c r="Z7" s="1134"/>
      <c r="AA7" s="1134">
        <v>61</v>
      </c>
      <c r="AB7" s="1134"/>
      <c r="AC7" s="1134"/>
      <c r="AD7" s="1134"/>
      <c r="AE7" s="1135"/>
      <c r="AF7" s="1136">
        <v>36</v>
      </c>
      <c r="AG7" s="1137"/>
      <c r="AH7" s="1137"/>
      <c r="AI7" s="1137"/>
      <c r="AJ7" s="1138"/>
      <c r="AK7" s="1120">
        <v>63</v>
      </c>
      <c r="AL7" s="1121"/>
      <c r="AM7" s="1121"/>
      <c r="AN7" s="1121"/>
      <c r="AO7" s="1121"/>
      <c r="AP7" s="1121">
        <v>5094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44</v>
      </c>
      <c r="R8" s="1073"/>
      <c r="S8" s="1073"/>
      <c r="T8" s="1073"/>
      <c r="U8" s="1073"/>
      <c r="V8" s="1073">
        <v>44</v>
      </c>
      <c r="W8" s="1073"/>
      <c r="X8" s="1073"/>
      <c r="Y8" s="1073"/>
      <c r="Z8" s="1073"/>
      <c r="AA8" s="1073">
        <v>0</v>
      </c>
      <c r="AB8" s="1073"/>
      <c r="AC8" s="1073"/>
      <c r="AD8" s="1073"/>
      <c r="AE8" s="1074"/>
      <c r="AF8" s="1048" t="s">
        <v>111</v>
      </c>
      <c r="AG8" s="1049"/>
      <c r="AH8" s="1049"/>
      <c r="AI8" s="1049"/>
      <c r="AJ8" s="1050"/>
      <c r="AK8" s="1115">
        <v>27</v>
      </c>
      <c r="AL8" s="1116"/>
      <c r="AM8" s="1116"/>
      <c r="AN8" s="1116"/>
      <c r="AO8" s="1116"/>
      <c r="AP8" s="1116" t="s">
        <v>553</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367</v>
      </c>
      <c r="C9" s="1067"/>
      <c r="D9" s="1067"/>
      <c r="E9" s="1067"/>
      <c r="F9" s="1067"/>
      <c r="G9" s="1067"/>
      <c r="H9" s="1067"/>
      <c r="I9" s="1067"/>
      <c r="J9" s="1067"/>
      <c r="K9" s="1067"/>
      <c r="L9" s="1067"/>
      <c r="M9" s="1067"/>
      <c r="N9" s="1067"/>
      <c r="O9" s="1067"/>
      <c r="P9" s="1068"/>
      <c r="Q9" s="1072">
        <v>83</v>
      </c>
      <c r="R9" s="1073"/>
      <c r="S9" s="1073"/>
      <c r="T9" s="1073"/>
      <c r="U9" s="1073"/>
      <c r="V9" s="1073">
        <v>83</v>
      </c>
      <c r="W9" s="1073"/>
      <c r="X9" s="1073"/>
      <c r="Y9" s="1073"/>
      <c r="Z9" s="1073"/>
      <c r="AA9" s="1073">
        <v>0</v>
      </c>
      <c r="AB9" s="1073"/>
      <c r="AC9" s="1073"/>
      <c r="AD9" s="1073"/>
      <c r="AE9" s="1074"/>
      <c r="AF9" s="1048" t="s">
        <v>111</v>
      </c>
      <c r="AG9" s="1049"/>
      <c r="AH9" s="1049"/>
      <c r="AI9" s="1049"/>
      <c r="AJ9" s="1050"/>
      <c r="AK9" s="1115">
        <v>36</v>
      </c>
      <c r="AL9" s="1116"/>
      <c r="AM9" s="1116"/>
      <c r="AN9" s="1116"/>
      <c r="AO9" s="1116"/>
      <c r="AP9" s="1116">
        <v>61</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5572</v>
      </c>
      <c r="R23" s="1098"/>
      <c r="S23" s="1098"/>
      <c r="T23" s="1098"/>
      <c r="U23" s="1098"/>
      <c r="V23" s="1098">
        <v>5511</v>
      </c>
      <c r="W23" s="1098"/>
      <c r="X23" s="1098"/>
      <c r="Y23" s="1098"/>
      <c r="Z23" s="1098"/>
      <c r="AA23" s="1098">
        <v>61</v>
      </c>
      <c r="AB23" s="1098"/>
      <c r="AC23" s="1098"/>
      <c r="AD23" s="1098"/>
      <c r="AE23" s="1099"/>
      <c r="AF23" s="1100">
        <v>36</v>
      </c>
      <c r="AG23" s="1098"/>
      <c r="AH23" s="1098"/>
      <c r="AI23" s="1098"/>
      <c r="AJ23" s="1101"/>
      <c r="AK23" s="1102"/>
      <c r="AL23" s="1103"/>
      <c r="AM23" s="1103"/>
      <c r="AN23" s="1103"/>
      <c r="AO23" s="1103"/>
      <c r="AP23" s="1098">
        <v>5154</v>
      </c>
      <c r="AQ23" s="1098"/>
      <c r="AR23" s="1098"/>
      <c r="AS23" s="1098"/>
      <c r="AT23" s="1098"/>
      <c r="AU23" s="1104"/>
      <c r="AV23" s="1104"/>
      <c r="AW23" s="1104"/>
      <c r="AX23" s="1104"/>
      <c r="AY23" s="1105"/>
      <c r="AZ23" s="1094" t="s">
        <v>371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686</v>
      </c>
      <c r="R28" s="1083"/>
      <c r="S28" s="1083"/>
      <c r="T28" s="1083"/>
      <c r="U28" s="1083"/>
      <c r="V28" s="1083">
        <v>654</v>
      </c>
      <c r="W28" s="1083"/>
      <c r="X28" s="1083"/>
      <c r="Y28" s="1083"/>
      <c r="Z28" s="1083"/>
      <c r="AA28" s="1083">
        <v>32</v>
      </c>
      <c r="AB28" s="1083"/>
      <c r="AC28" s="1083"/>
      <c r="AD28" s="1083"/>
      <c r="AE28" s="1084"/>
      <c r="AF28" s="1085">
        <v>32</v>
      </c>
      <c r="AG28" s="1083"/>
      <c r="AH28" s="1083"/>
      <c r="AI28" s="1083"/>
      <c r="AJ28" s="1086"/>
      <c r="AK28" s="1087">
        <v>42</v>
      </c>
      <c r="AL28" s="1075"/>
      <c r="AM28" s="1075"/>
      <c r="AN28" s="1075"/>
      <c r="AO28" s="1075"/>
      <c r="AP28" s="1075">
        <v>0</v>
      </c>
      <c r="AQ28" s="1075"/>
      <c r="AR28" s="1075"/>
      <c r="AS28" s="1075"/>
      <c r="AT28" s="1075"/>
      <c r="AU28" s="1075" t="s">
        <v>542</v>
      </c>
      <c r="AV28" s="1075"/>
      <c r="AW28" s="1075"/>
      <c r="AX28" s="1075"/>
      <c r="AY28" s="1075"/>
      <c r="AZ28" s="1076" t="s">
        <v>543</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846</v>
      </c>
      <c r="R29" s="1073"/>
      <c r="S29" s="1073"/>
      <c r="T29" s="1073"/>
      <c r="U29" s="1073"/>
      <c r="V29" s="1073">
        <v>803</v>
      </c>
      <c r="W29" s="1073"/>
      <c r="X29" s="1073"/>
      <c r="Y29" s="1073"/>
      <c r="Z29" s="1073"/>
      <c r="AA29" s="1073">
        <v>43</v>
      </c>
      <c r="AB29" s="1073"/>
      <c r="AC29" s="1073"/>
      <c r="AD29" s="1073"/>
      <c r="AE29" s="1074"/>
      <c r="AF29" s="1048">
        <v>43</v>
      </c>
      <c r="AG29" s="1049"/>
      <c r="AH29" s="1049"/>
      <c r="AI29" s="1049"/>
      <c r="AJ29" s="1050"/>
      <c r="AK29" s="1009">
        <v>121</v>
      </c>
      <c r="AL29" s="1000"/>
      <c r="AM29" s="1000"/>
      <c r="AN29" s="1000"/>
      <c r="AO29" s="1000"/>
      <c r="AP29" s="1000">
        <v>0</v>
      </c>
      <c r="AQ29" s="1000"/>
      <c r="AR29" s="1000"/>
      <c r="AS29" s="1000"/>
      <c r="AT29" s="1000"/>
      <c r="AU29" s="1000" t="s">
        <v>543</v>
      </c>
      <c r="AV29" s="1000"/>
      <c r="AW29" s="1000"/>
      <c r="AX29" s="1000"/>
      <c r="AY29" s="1000"/>
      <c r="AZ29" s="1071" t="s">
        <v>543</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206</v>
      </c>
      <c r="R30" s="1073"/>
      <c r="S30" s="1073"/>
      <c r="T30" s="1073"/>
      <c r="U30" s="1073"/>
      <c r="V30" s="1073">
        <v>206</v>
      </c>
      <c r="W30" s="1073"/>
      <c r="X30" s="1073"/>
      <c r="Y30" s="1073"/>
      <c r="Z30" s="1073"/>
      <c r="AA30" s="1073">
        <v>0</v>
      </c>
      <c r="AB30" s="1073"/>
      <c r="AC30" s="1073"/>
      <c r="AD30" s="1073"/>
      <c r="AE30" s="1074"/>
      <c r="AF30" s="1048">
        <v>0</v>
      </c>
      <c r="AG30" s="1049"/>
      <c r="AH30" s="1049"/>
      <c r="AI30" s="1049"/>
      <c r="AJ30" s="1050"/>
      <c r="AK30" s="1009">
        <v>125</v>
      </c>
      <c r="AL30" s="1000"/>
      <c r="AM30" s="1000"/>
      <c r="AN30" s="1000"/>
      <c r="AO30" s="1000"/>
      <c r="AP30" s="1000">
        <v>0</v>
      </c>
      <c r="AQ30" s="1000"/>
      <c r="AR30" s="1000"/>
      <c r="AS30" s="1000"/>
      <c r="AT30" s="1000"/>
      <c r="AU30" s="1000" t="s">
        <v>543</v>
      </c>
      <c r="AV30" s="1000"/>
      <c r="AW30" s="1000"/>
      <c r="AX30" s="1000"/>
      <c r="AY30" s="1000"/>
      <c r="AZ30" s="1071" t="s">
        <v>543</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516</v>
      </c>
      <c r="R31" s="1073"/>
      <c r="S31" s="1073"/>
      <c r="T31" s="1073"/>
      <c r="U31" s="1073"/>
      <c r="V31" s="1073">
        <v>516</v>
      </c>
      <c r="W31" s="1073"/>
      <c r="X31" s="1073"/>
      <c r="Y31" s="1073"/>
      <c r="Z31" s="1073"/>
      <c r="AA31" s="1073">
        <v>0</v>
      </c>
      <c r="AB31" s="1073"/>
      <c r="AC31" s="1073"/>
      <c r="AD31" s="1073"/>
      <c r="AE31" s="1074"/>
      <c r="AF31" s="1048">
        <v>0</v>
      </c>
      <c r="AG31" s="1049"/>
      <c r="AH31" s="1049"/>
      <c r="AI31" s="1049"/>
      <c r="AJ31" s="1050"/>
      <c r="AK31" s="1009">
        <v>199</v>
      </c>
      <c r="AL31" s="1000"/>
      <c r="AM31" s="1000"/>
      <c r="AN31" s="1000"/>
      <c r="AO31" s="1000"/>
      <c r="AP31" s="1000">
        <v>715</v>
      </c>
      <c r="AQ31" s="1000"/>
      <c r="AR31" s="1000"/>
      <c r="AS31" s="1000"/>
      <c r="AT31" s="1000"/>
      <c r="AU31" s="1000">
        <v>308</v>
      </c>
      <c r="AV31" s="1000"/>
      <c r="AW31" s="1000"/>
      <c r="AX31" s="1000"/>
      <c r="AY31" s="1000"/>
      <c r="AZ31" s="1071" t="s">
        <v>555</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130</v>
      </c>
      <c r="R32" s="1073"/>
      <c r="S32" s="1073"/>
      <c r="T32" s="1073"/>
      <c r="U32" s="1073"/>
      <c r="V32" s="1073">
        <v>130</v>
      </c>
      <c r="W32" s="1073"/>
      <c r="X32" s="1073"/>
      <c r="Y32" s="1073"/>
      <c r="Z32" s="1073"/>
      <c r="AA32" s="1073">
        <v>0</v>
      </c>
      <c r="AB32" s="1073"/>
      <c r="AC32" s="1073"/>
      <c r="AD32" s="1073"/>
      <c r="AE32" s="1074"/>
      <c r="AF32" s="1048">
        <v>0</v>
      </c>
      <c r="AG32" s="1049"/>
      <c r="AH32" s="1049"/>
      <c r="AI32" s="1049"/>
      <c r="AJ32" s="1050"/>
      <c r="AK32" s="1009">
        <v>87</v>
      </c>
      <c r="AL32" s="1000"/>
      <c r="AM32" s="1000"/>
      <c r="AN32" s="1000"/>
      <c r="AO32" s="1000"/>
      <c r="AP32" s="1000">
        <v>603</v>
      </c>
      <c r="AQ32" s="1000"/>
      <c r="AR32" s="1000"/>
      <c r="AS32" s="1000"/>
      <c r="AT32" s="1000"/>
      <c r="AU32" s="1000">
        <v>603</v>
      </c>
      <c r="AV32" s="1000"/>
      <c r="AW32" s="1000"/>
      <c r="AX32" s="1000"/>
      <c r="AY32" s="1000"/>
      <c r="AZ32" s="1071" t="s">
        <v>555</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54</v>
      </c>
      <c r="R33" s="1073"/>
      <c r="S33" s="1073"/>
      <c r="T33" s="1073"/>
      <c r="U33" s="1073"/>
      <c r="V33" s="1073">
        <v>54</v>
      </c>
      <c r="W33" s="1073"/>
      <c r="X33" s="1073"/>
      <c r="Y33" s="1073"/>
      <c r="Z33" s="1073"/>
      <c r="AA33" s="1073">
        <v>0</v>
      </c>
      <c r="AB33" s="1073"/>
      <c r="AC33" s="1073"/>
      <c r="AD33" s="1073"/>
      <c r="AE33" s="1074"/>
      <c r="AF33" s="1048">
        <v>0</v>
      </c>
      <c r="AG33" s="1049"/>
      <c r="AH33" s="1049"/>
      <c r="AI33" s="1049"/>
      <c r="AJ33" s="1050"/>
      <c r="AK33" s="1009">
        <v>47</v>
      </c>
      <c r="AL33" s="1000"/>
      <c r="AM33" s="1000"/>
      <c r="AN33" s="1000"/>
      <c r="AO33" s="1000"/>
      <c r="AP33" s="1000">
        <v>1</v>
      </c>
      <c r="AQ33" s="1000"/>
      <c r="AR33" s="1000"/>
      <c r="AS33" s="1000"/>
      <c r="AT33" s="1000"/>
      <c r="AU33" s="1000">
        <v>1</v>
      </c>
      <c r="AV33" s="1000"/>
      <c r="AW33" s="1000"/>
      <c r="AX33" s="1000"/>
      <c r="AY33" s="1000"/>
      <c r="AZ33" s="1071" t="s">
        <v>555</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75</v>
      </c>
      <c r="AG63" s="988"/>
      <c r="AH63" s="988"/>
      <c r="AI63" s="988"/>
      <c r="AJ63" s="1059"/>
      <c r="AK63" s="1060"/>
      <c r="AL63" s="992"/>
      <c r="AM63" s="992"/>
      <c r="AN63" s="992"/>
      <c r="AO63" s="992"/>
      <c r="AP63" s="988">
        <v>1319</v>
      </c>
      <c r="AQ63" s="988"/>
      <c r="AR63" s="988"/>
      <c r="AS63" s="988"/>
      <c r="AT63" s="988"/>
      <c r="AU63" s="988">
        <v>912</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392</v>
      </c>
      <c r="B66" s="1025"/>
      <c r="C66" s="1025"/>
      <c r="D66" s="1025"/>
      <c r="E66" s="1025"/>
      <c r="F66" s="1025"/>
      <c r="G66" s="1025"/>
      <c r="H66" s="1025"/>
      <c r="I66" s="1025"/>
      <c r="J66" s="1025"/>
      <c r="K66" s="1025"/>
      <c r="L66" s="1025"/>
      <c r="M66" s="1025"/>
      <c r="N66" s="1025"/>
      <c r="O66" s="1025"/>
      <c r="P66" s="1026"/>
      <c r="Q66" s="1030" t="s">
        <v>393</v>
      </c>
      <c r="R66" s="1031"/>
      <c r="S66" s="1031"/>
      <c r="T66" s="1031"/>
      <c r="U66" s="1032"/>
      <c r="V66" s="1030" t="s">
        <v>394</v>
      </c>
      <c r="W66" s="1031"/>
      <c r="X66" s="1031"/>
      <c r="Y66" s="1031"/>
      <c r="Z66" s="1032"/>
      <c r="AA66" s="1030" t="s">
        <v>395</v>
      </c>
      <c r="AB66" s="1031"/>
      <c r="AC66" s="1031"/>
      <c r="AD66" s="1031"/>
      <c r="AE66" s="1032"/>
      <c r="AF66" s="1036" t="s">
        <v>396</v>
      </c>
      <c r="AG66" s="1037"/>
      <c r="AH66" s="1037"/>
      <c r="AI66" s="1037"/>
      <c r="AJ66" s="1038"/>
      <c r="AK66" s="1030" t="s">
        <v>397</v>
      </c>
      <c r="AL66" s="1025"/>
      <c r="AM66" s="1025"/>
      <c r="AN66" s="1025"/>
      <c r="AO66" s="1026"/>
      <c r="AP66" s="1030" t="s">
        <v>398</v>
      </c>
      <c r="AQ66" s="1031"/>
      <c r="AR66" s="1031"/>
      <c r="AS66" s="1031"/>
      <c r="AT66" s="1032"/>
      <c r="AU66" s="1030" t="s">
        <v>399</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544</v>
      </c>
      <c r="C68" s="1015"/>
      <c r="D68" s="1015"/>
      <c r="E68" s="1015"/>
      <c r="F68" s="1015"/>
      <c r="G68" s="1015"/>
      <c r="H68" s="1015"/>
      <c r="I68" s="1015"/>
      <c r="J68" s="1015"/>
      <c r="K68" s="1015"/>
      <c r="L68" s="1015"/>
      <c r="M68" s="1015"/>
      <c r="N68" s="1015"/>
      <c r="O68" s="1015"/>
      <c r="P68" s="1016"/>
      <c r="Q68" s="1017">
        <v>9154</v>
      </c>
      <c r="R68" s="1011"/>
      <c r="S68" s="1011"/>
      <c r="T68" s="1011"/>
      <c r="U68" s="1011"/>
      <c r="V68" s="1011">
        <v>9003</v>
      </c>
      <c r="W68" s="1011"/>
      <c r="X68" s="1011"/>
      <c r="Y68" s="1011"/>
      <c r="Z68" s="1011"/>
      <c r="AA68" s="1011">
        <v>152</v>
      </c>
      <c r="AB68" s="1011"/>
      <c r="AC68" s="1011"/>
      <c r="AD68" s="1011"/>
      <c r="AE68" s="1011"/>
      <c r="AF68" s="1011">
        <v>152</v>
      </c>
      <c r="AG68" s="1011"/>
      <c r="AH68" s="1011"/>
      <c r="AI68" s="1011"/>
      <c r="AJ68" s="1011"/>
      <c r="AK68" s="1011">
        <v>1080</v>
      </c>
      <c r="AL68" s="1011"/>
      <c r="AM68" s="1011"/>
      <c r="AN68" s="1011"/>
      <c r="AO68" s="1011"/>
      <c r="AP68" s="1011" t="s">
        <v>551</v>
      </c>
      <c r="AQ68" s="1011"/>
      <c r="AR68" s="1011"/>
      <c r="AS68" s="1011"/>
      <c r="AT68" s="1011"/>
      <c r="AU68" s="1011" t="s">
        <v>543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545</v>
      </c>
      <c r="C69" s="1004"/>
      <c r="D69" s="1004"/>
      <c r="E69" s="1004"/>
      <c r="F69" s="1004"/>
      <c r="G69" s="1004"/>
      <c r="H69" s="1004"/>
      <c r="I69" s="1004"/>
      <c r="J69" s="1004"/>
      <c r="K69" s="1004"/>
      <c r="L69" s="1004"/>
      <c r="M69" s="1004"/>
      <c r="N69" s="1004"/>
      <c r="O69" s="1004"/>
      <c r="P69" s="1005"/>
      <c r="Q69" s="1006">
        <v>1549</v>
      </c>
      <c r="R69" s="1000"/>
      <c r="S69" s="1000"/>
      <c r="T69" s="1000"/>
      <c r="U69" s="1000"/>
      <c r="V69" s="1000">
        <v>1445</v>
      </c>
      <c r="W69" s="1000"/>
      <c r="X69" s="1000"/>
      <c r="Y69" s="1000"/>
      <c r="Z69" s="1000"/>
      <c r="AA69" s="1000">
        <v>104</v>
      </c>
      <c r="AB69" s="1000"/>
      <c r="AC69" s="1000"/>
      <c r="AD69" s="1000"/>
      <c r="AE69" s="1000"/>
      <c r="AF69" s="1000">
        <v>104</v>
      </c>
      <c r="AG69" s="1000"/>
      <c r="AH69" s="1000"/>
      <c r="AI69" s="1000"/>
      <c r="AJ69" s="1000"/>
      <c r="AK69" s="1000" t="s">
        <v>542</v>
      </c>
      <c r="AL69" s="1000"/>
      <c r="AM69" s="1000"/>
      <c r="AN69" s="1000"/>
      <c r="AO69" s="1000"/>
      <c r="AP69" s="1000" t="s">
        <v>543</v>
      </c>
      <c r="AQ69" s="1000"/>
      <c r="AR69" s="1000"/>
      <c r="AS69" s="1000"/>
      <c r="AT69" s="1000"/>
      <c r="AU69" s="1000" t="s">
        <v>549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546</v>
      </c>
      <c r="C70" s="1004"/>
      <c r="D70" s="1004"/>
      <c r="E70" s="1004"/>
      <c r="F70" s="1004"/>
      <c r="G70" s="1004"/>
      <c r="H70" s="1004"/>
      <c r="I70" s="1004"/>
      <c r="J70" s="1004"/>
      <c r="K70" s="1004"/>
      <c r="L70" s="1004"/>
      <c r="M70" s="1004"/>
      <c r="N70" s="1004"/>
      <c r="O70" s="1004"/>
      <c r="P70" s="1005"/>
      <c r="Q70" s="1006">
        <v>795514</v>
      </c>
      <c r="R70" s="1000"/>
      <c r="S70" s="1000"/>
      <c r="T70" s="1000"/>
      <c r="U70" s="1000"/>
      <c r="V70" s="1000">
        <v>763822</v>
      </c>
      <c r="W70" s="1000"/>
      <c r="X70" s="1000"/>
      <c r="Y70" s="1000"/>
      <c r="Z70" s="1000"/>
      <c r="AA70" s="1000">
        <v>31692</v>
      </c>
      <c r="AB70" s="1000"/>
      <c r="AC70" s="1000"/>
      <c r="AD70" s="1000"/>
      <c r="AE70" s="1000"/>
      <c r="AF70" s="1000">
        <v>31692</v>
      </c>
      <c r="AG70" s="1000"/>
      <c r="AH70" s="1000"/>
      <c r="AI70" s="1000"/>
      <c r="AJ70" s="1000"/>
      <c r="AK70" s="1000">
        <v>1</v>
      </c>
      <c r="AL70" s="1000"/>
      <c r="AM70" s="1000"/>
      <c r="AN70" s="1000"/>
      <c r="AO70" s="1000"/>
      <c r="AP70" s="1000" t="s">
        <v>550</v>
      </c>
      <c r="AQ70" s="1000"/>
      <c r="AR70" s="1000"/>
      <c r="AS70" s="1000"/>
      <c r="AT70" s="1000"/>
      <c r="AU70" s="1000" t="s">
        <v>543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557</v>
      </c>
      <c r="C71" s="1004"/>
      <c r="D71" s="1004"/>
      <c r="E71" s="1004"/>
      <c r="F71" s="1004"/>
      <c r="G71" s="1004"/>
      <c r="H71" s="1004"/>
      <c r="I71" s="1004"/>
      <c r="J71" s="1004"/>
      <c r="K71" s="1004"/>
      <c r="L71" s="1004"/>
      <c r="M71" s="1004"/>
      <c r="N71" s="1004"/>
      <c r="O71" s="1004"/>
      <c r="P71" s="1005"/>
      <c r="Q71" s="1006">
        <v>19</v>
      </c>
      <c r="R71" s="1000"/>
      <c r="S71" s="1000"/>
      <c r="T71" s="1000"/>
      <c r="U71" s="1000"/>
      <c r="V71" s="1000">
        <v>11</v>
      </c>
      <c r="W71" s="1000"/>
      <c r="X71" s="1000"/>
      <c r="Y71" s="1000"/>
      <c r="Z71" s="1000"/>
      <c r="AA71" s="1000">
        <v>8</v>
      </c>
      <c r="AB71" s="1000"/>
      <c r="AC71" s="1000"/>
      <c r="AD71" s="1000"/>
      <c r="AE71" s="1000"/>
      <c r="AF71" s="1000">
        <v>8</v>
      </c>
      <c r="AG71" s="1000"/>
      <c r="AH71" s="1000"/>
      <c r="AI71" s="1000"/>
      <c r="AJ71" s="1000"/>
      <c r="AK71" s="1000" t="s">
        <v>556</v>
      </c>
      <c r="AL71" s="1000"/>
      <c r="AM71" s="1000"/>
      <c r="AN71" s="1000"/>
      <c r="AO71" s="1000"/>
      <c r="AP71" s="1000" t="s">
        <v>553</v>
      </c>
      <c r="AQ71" s="1000"/>
      <c r="AR71" s="1000"/>
      <c r="AS71" s="1000"/>
      <c r="AT71" s="1000"/>
      <c r="AU71" s="1000" t="s">
        <v>553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547</v>
      </c>
      <c r="C72" s="1004"/>
      <c r="D72" s="1004"/>
      <c r="E72" s="1004"/>
      <c r="F72" s="1004"/>
      <c r="G72" s="1004"/>
      <c r="H72" s="1004"/>
      <c r="I72" s="1004"/>
      <c r="J72" s="1004"/>
      <c r="K72" s="1004"/>
      <c r="L72" s="1004"/>
      <c r="M72" s="1004"/>
      <c r="N72" s="1004"/>
      <c r="O72" s="1004"/>
      <c r="P72" s="1005"/>
      <c r="Q72" s="1006">
        <v>650</v>
      </c>
      <c r="R72" s="1000"/>
      <c r="S72" s="1000"/>
      <c r="T72" s="1000"/>
      <c r="U72" s="1000"/>
      <c r="V72" s="1000">
        <v>613</v>
      </c>
      <c r="W72" s="1000"/>
      <c r="X72" s="1000"/>
      <c r="Y72" s="1000"/>
      <c r="Z72" s="1000"/>
      <c r="AA72" s="1000">
        <v>37</v>
      </c>
      <c r="AB72" s="1000"/>
      <c r="AC72" s="1000"/>
      <c r="AD72" s="1000"/>
      <c r="AE72" s="1000"/>
      <c r="AF72" s="1000">
        <v>37</v>
      </c>
      <c r="AG72" s="1000"/>
      <c r="AH72" s="1000"/>
      <c r="AI72" s="1000"/>
      <c r="AJ72" s="1000"/>
      <c r="AK72" s="1000">
        <v>8</v>
      </c>
      <c r="AL72" s="1000"/>
      <c r="AM72" s="1000"/>
      <c r="AN72" s="1000"/>
      <c r="AO72" s="1000"/>
      <c r="AP72" s="1000" t="s">
        <v>554</v>
      </c>
      <c r="AQ72" s="1000"/>
      <c r="AR72" s="1000"/>
      <c r="AS72" s="1000"/>
      <c r="AT72" s="1000"/>
      <c r="AU72" s="1000" t="s">
        <v>553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548</v>
      </c>
      <c r="C73" s="1004"/>
      <c r="D73" s="1004"/>
      <c r="E73" s="1004"/>
      <c r="F73" s="1004"/>
      <c r="G73" s="1004"/>
      <c r="H73" s="1004"/>
      <c r="I73" s="1004"/>
      <c r="J73" s="1004"/>
      <c r="K73" s="1004"/>
      <c r="L73" s="1004"/>
      <c r="M73" s="1004"/>
      <c r="N73" s="1004"/>
      <c r="O73" s="1004"/>
      <c r="P73" s="1005"/>
      <c r="Q73" s="1006">
        <v>665</v>
      </c>
      <c r="R73" s="1000"/>
      <c r="S73" s="1000"/>
      <c r="T73" s="1000"/>
      <c r="U73" s="1000"/>
      <c r="V73" s="1000">
        <v>657</v>
      </c>
      <c r="W73" s="1000"/>
      <c r="X73" s="1000"/>
      <c r="Y73" s="1000"/>
      <c r="Z73" s="1000"/>
      <c r="AA73" s="1000">
        <v>9</v>
      </c>
      <c r="AB73" s="1000"/>
      <c r="AC73" s="1000"/>
      <c r="AD73" s="1000"/>
      <c r="AE73" s="1000"/>
      <c r="AF73" s="1000">
        <v>9</v>
      </c>
      <c r="AG73" s="1000"/>
      <c r="AH73" s="1000"/>
      <c r="AI73" s="1000"/>
      <c r="AJ73" s="1000"/>
      <c r="AK73" s="1000" t="s">
        <v>556</v>
      </c>
      <c r="AL73" s="1000"/>
      <c r="AM73" s="1000"/>
      <c r="AN73" s="1000"/>
      <c r="AO73" s="1000"/>
      <c r="AP73" s="1000" t="s">
        <v>552</v>
      </c>
      <c r="AQ73" s="1000"/>
      <c r="AR73" s="1000"/>
      <c r="AS73" s="1000"/>
      <c r="AT73" s="1000"/>
      <c r="AU73" s="1000" t="s">
        <v>552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400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32001</v>
      </c>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401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409</v>
      </c>
      <c r="AB109" s="923"/>
      <c r="AC109" s="923"/>
      <c r="AD109" s="923"/>
      <c r="AE109" s="924"/>
      <c r="AF109" s="925" t="s">
        <v>287</v>
      </c>
      <c r="AG109" s="923"/>
      <c r="AH109" s="923"/>
      <c r="AI109" s="923"/>
      <c r="AJ109" s="924"/>
      <c r="AK109" s="925" t="s">
        <v>286</v>
      </c>
      <c r="AL109" s="923"/>
      <c r="AM109" s="923"/>
      <c r="AN109" s="923"/>
      <c r="AO109" s="924"/>
      <c r="AP109" s="925" t="s">
        <v>410</v>
      </c>
      <c r="AQ109" s="923"/>
      <c r="AR109" s="923"/>
      <c r="AS109" s="923"/>
      <c r="AT109" s="954"/>
      <c r="AU109" s="922" t="s">
        <v>408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409</v>
      </c>
      <c r="BR109" s="923"/>
      <c r="BS109" s="923"/>
      <c r="BT109" s="923"/>
      <c r="BU109" s="924"/>
      <c r="BV109" s="925" t="s">
        <v>287</v>
      </c>
      <c r="BW109" s="923"/>
      <c r="BX109" s="923"/>
      <c r="BY109" s="923"/>
      <c r="BZ109" s="924"/>
      <c r="CA109" s="925" t="s">
        <v>286</v>
      </c>
      <c r="CB109" s="923"/>
      <c r="CC109" s="923"/>
      <c r="CD109" s="923"/>
      <c r="CE109" s="924"/>
      <c r="CF109" s="961" t="s">
        <v>410</v>
      </c>
      <c r="CG109" s="961"/>
      <c r="CH109" s="961"/>
      <c r="CI109" s="961"/>
      <c r="CJ109" s="961"/>
      <c r="CK109" s="925" t="s">
        <v>411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409</v>
      </c>
      <c r="DH109" s="923"/>
      <c r="DI109" s="923"/>
      <c r="DJ109" s="923"/>
      <c r="DK109" s="924"/>
      <c r="DL109" s="925" t="s">
        <v>287</v>
      </c>
      <c r="DM109" s="923"/>
      <c r="DN109" s="923"/>
      <c r="DO109" s="923"/>
      <c r="DP109" s="924"/>
      <c r="DQ109" s="925" t="s">
        <v>286</v>
      </c>
      <c r="DR109" s="923"/>
      <c r="DS109" s="923"/>
      <c r="DT109" s="923"/>
      <c r="DU109" s="924"/>
      <c r="DV109" s="925" t="s">
        <v>410</v>
      </c>
      <c r="DW109" s="923"/>
      <c r="DX109" s="923"/>
      <c r="DY109" s="923"/>
      <c r="DZ109" s="954"/>
    </row>
    <row r="110" spans="1:131" s="199" customFormat="1" ht="26.25" customHeight="1" x14ac:dyDescent="0.15">
      <c r="A110" s="825" t="s">
        <v>412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705792</v>
      </c>
      <c r="AB110" s="916"/>
      <c r="AC110" s="916"/>
      <c r="AD110" s="916"/>
      <c r="AE110" s="917"/>
      <c r="AF110" s="918">
        <v>707720</v>
      </c>
      <c r="AG110" s="916"/>
      <c r="AH110" s="916"/>
      <c r="AI110" s="916"/>
      <c r="AJ110" s="917"/>
      <c r="AK110" s="918">
        <v>705125</v>
      </c>
      <c r="AL110" s="916"/>
      <c r="AM110" s="916"/>
      <c r="AN110" s="916"/>
      <c r="AO110" s="917"/>
      <c r="AP110" s="919">
        <v>25.5</v>
      </c>
      <c r="AQ110" s="920"/>
      <c r="AR110" s="920"/>
      <c r="AS110" s="920"/>
      <c r="AT110" s="921"/>
      <c r="AU110" s="955" t="s">
        <v>60</v>
      </c>
      <c r="AV110" s="956"/>
      <c r="AW110" s="956"/>
      <c r="AX110" s="956"/>
      <c r="AY110" s="956"/>
      <c r="AZ110" s="881" t="s">
        <v>413</v>
      </c>
      <c r="BA110" s="826"/>
      <c r="BB110" s="826"/>
      <c r="BC110" s="826"/>
      <c r="BD110" s="826"/>
      <c r="BE110" s="826"/>
      <c r="BF110" s="826"/>
      <c r="BG110" s="826"/>
      <c r="BH110" s="826"/>
      <c r="BI110" s="826"/>
      <c r="BJ110" s="826"/>
      <c r="BK110" s="826"/>
      <c r="BL110" s="826"/>
      <c r="BM110" s="826"/>
      <c r="BN110" s="826"/>
      <c r="BO110" s="826"/>
      <c r="BP110" s="827"/>
      <c r="BQ110" s="882">
        <v>5516556</v>
      </c>
      <c r="BR110" s="863"/>
      <c r="BS110" s="863"/>
      <c r="BT110" s="863"/>
      <c r="BU110" s="863"/>
      <c r="BV110" s="863">
        <v>5451855</v>
      </c>
      <c r="BW110" s="863"/>
      <c r="BX110" s="863"/>
      <c r="BY110" s="863"/>
      <c r="BZ110" s="863"/>
      <c r="CA110" s="863">
        <v>5154490</v>
      </c>
      <c r="CB110" s="863"/>
      <c r="CC110" s="863"/>
      <c r="CD110" s="863"/>
      <c r="CE110" s="863"/>
      <c r="CF110" s="887">
        <v>186.2</v>
      </c>
      <c r="CG110" s="888"/>
      <c r="CH110" s="888"/>
      <c r="CI110" s="888"/>
      <c r="CJ110" s="888"/>
      <c r="CK110" s="951" t="s">
        <v>414</v>
      </c>
      <c r="CL110" s="837"/>
      <c r="CM110" s="912" t="s">
        <v>415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416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417</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418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419</v>
      </c>
      <c r="B112" s="938"/>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421</v>
      </c>
      <c r="BA112" s="768"/>
      <c r="BB112" s="768"/>
      <c r="BC112" s="768"/>
      <c r="BD112" s="768"/>
      <c r="BE112" s="768"/>
      <c r="BF112" s="768"/>
      <c r="BG112" s="768"/>
      <c r="BH112" s="768"/>
      <c r="BI112" s="768"/>
      <c r="BJ112" s="768"/>
      <c r="BK112" s="768"/>
      <c r="BL112" s="768"/>
      <c r="BM112" s="768"/>
      <c r="BN112" s="768"/>
      <c r="BO112" s="768"/>
      <c r="BP112" s="769"/>
      <c r="BQ112" s="834">
        <v>1269722</v>
      </c>
      <c r="BR112" s="835"/>
      <c r="BS112" s="835"/>
      <c r="BT112" s="835"/>
      <c r="BU112" s="835"/>
      <c r="BV112" s="835">
        <v>1043313</v>
      </c>
      <c r="BW112" s="835"/>
      <c r="BX112" s="835"/>
      <c r="BY112" s="835"/>
      <c r="BZ112" s="835"/>
      <c r="CA112" s="835">
        <v>912231</v>
      </c>
      <c r="CB112" s="835"/>
      <c r="CC112" s="835"/>
      <c r="CD112" s="835"/>
      <c r="CE112" s="835"/>
      <c r="CF112" s="896">
        <v>32.9</v>
      </c>
      <c r="CG112" s="897"/>
      <c r="CH112" s="897"/>
      <c r="CI112" s="897"/>
      <c r="CJ112" s="897"/>
      <c r="CK112" s="952"/>
      <c r="CL112" s="839"/>
      <c r="CM112" s="842" t="s">
        <v>422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91662</v>
      </c>
      <c r="AB113" s="944"/>
      <c r="AC113" s="944"/>
      <c r="AD113" s="944"/>
      <c r="AE113" s="945"/>
      <c r="AF113" s="946">
        <v>77815</v>
      </c>
      <c r="AG113" s="944"/>
      <c r="AH113" s="944"/>
      <c r="AI113" s="944"/>
      <c r="AJ113" s="945"/>
      <c r="AK113" s="946">
        <v>76336</v>
      </c>
      <c r="AL113" s="944"/>
      <c r="AM113" s="944"/>
      <c r="AN113" s="944"/>
      <c r="AO113" s="945"/>
      <c r="AP113" s="947">
        <v>2.8</v>
      </c>
      <c r="AQ113" s="948"/>
      <c r="AR113" s="948"/>
      <c r="AS113" s="948"/>
      <c r="AT113" s="949"/>
      <c r="AU113" s="957"/>
      <c r="AV113" s="958"/>
      <c r="AW113" s="958"/>
      <c r="AX113" s="958"/>
      <c r="AY113" s="958"/>
      <c r="AZ113" s="833" t="s">
        <v>424</v>
      </c>
      <c r="BA113" s="768"/>
      <c r="BB113" s="768"/>
      <c r="BC113" s="768"/>
      <c r="BD113" s="768"/>
      <c r="BE113" s="768"/>
      <c r="BF113" s="768"/>
      <c r="BG113" s="768"/>
      <c r="BH113" s="768"/>
      <c r="BI113" s="768"/>
      <c r="BJ113" s="768"/>
      <c r="BK113" s="768"/>
      <c r="BL113" s="768"/>
      <c r="BM113" s="768"/>
      <c r="BN113" s="768"/>
      <c r="BO113" s="768"/>
      <c r="BP113" s="769"/>
      <c r="BQ113" s="834" t="s">
        <v>111</v>
      </c>
      <c r="BR113" s="835"/>
      <c r="BS113" s="835"/>
      <c r="BT113" s="835"/>
      <c r="BU113" s="835"/>
      <c r="BV113" s="835" t="s">
        <v>111</v>
      </c>
      <c r="BW113" s="835"/>
      <c r="BX113" s="835"/>
      <c r="BY113" s="835"/>
      <c r="BZ113" s="835"/>
      <c r="CA113" s="835" t="s">
        <v>111</v>
      </c>
      <c r="CB113" s="835"/>
      <c r="CC113" s="835"/>
      <c r="CD113" s="835"/>
      <c r="CE113" s="835"/>
      <c r="CF113" s="896" t="s">
        <v>111</v>
      </c>
      <c r="CG113" s="897"/>
      <c r="CH113" s="897"/>
      <c r="CI113" s="897"/>
      <c r="CJ113" s="897"/>
      <c r="CK113" s="952"/>
      <c r="CL113" s="839"/>
      <c r="CM113" s="842" t="s">
        <v>425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111</v>
      </c>
      <c r="AB114" s="798"/>
      <c r="AC114" s="798"/>
      <c r="AD114" s="798"/>
      <c r="AE114" s="799"/>
      <c r="AF114" s="800" t="s">
        <v>111</v>
      </c>
      <c r="AG114" s="798"/>
      <c r="AH114" s="798"/>
      <c r="AI114" s="798"/>
      <c r="AJ114" s="799"/>
      <c r="AK114" s="800" t="s">
        <v>111</v>
      </c>
      <c r="AL114" s="798"/>
      <c r="AM114" s="798"/>
      <c r="AN114" s="798"/>
      <c r="AO114" s="799"/>
      <c r="AP114" s="845" t="s">
        <v>111</v>
      </c>
      <c r="AQ114" s="846"/>
      <c r="AR114" s="846"/>
      <c r="AS114" s="846"/>
      <c r="AT114" s="847"/>
      <c r="AU114" s="957"/>
      <c r="AV114" s="958"/>
      <c r="AW114" s="958"/>
      <c r="AX114" s="958"/>
      <c r="AY114" s="958"/>
      <c r="AZ114" s="833" t="s">
        <v>427</v>
      </c>
      <c r="BA114" s="768"/>
      <c r="BB114" s="768"/>
      <c r="BC114" s="768"/>
      <c r="BD114" s="768"/>
      <c r="BE114" s="768"/>
      <c r="BF114" s="768"/>
      <c r="BG114" s="768"/>
      <c r="BH114" s="768"/>
      <c r="BI114" s="768"/>
      <c r="BJ114" s="768"/>
      <c r="BK114" s="768"/>
      <c r="BL114" s="768"/>
      <c r="BM114" s="768"/>
      <c r="BN114" s="768"/>
      <c r="BO114" s="768"/>
      <c r="BP114" s="769"/>
      <c r="BQ114" s="834">
        <v>1382015</v>
      </c>
      <c r="BR114" s="835"/>
      <c r="BS114" s="835"/>
      <c r="BT114" s="835"/>
      <c r="BU114" s="835"/>
      <c r="BV114" s="835">
        <v>1418965</v>
      </c>
      <c r="BW114" s="835"/>
      <c r="BX114" s="835"/>
      <c r="BY114" s="835"/>
      <c r="BZ114" s="835"/>
      <c r="CA114" s="835">
        <v>1663252</v>
      </c>
      <c r="CB114" s="835"/>
      <c r="CC114" s="835"/>
      <c r="CD114" s="835"/>
      <c r="CE114" s="835"/>
      <c r="CF114" s="896">
        <v>60.1</v>
      </c>
      <c r="CG114" s="897"/>
      <c r="CH114" s="897"/>
      <c r="CI114" s="897"/>
      <c r="CJ114" s="897"/>
      <c r="CK114" s="952"/>
      <c r="CL114" s="839"/>
      <c r="CM114" s="842" t="s">
        <v>428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430</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431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432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111</v>
      </c>
      <c r="AB116" s="798"/>
      <c r="AC116" s="798"/>
      <c r="AD116" s="798"/>
      <c r="AE116" s="799"/>
      <c r="AF116" s="800">
        <v>254</v>
      </c>
      <c r="AG116" s="798"/>
      <c r="AH116" s="798"/>
      <c r="AI116" s="798"/>
      <c r="AJ116" s="799"/>
      <c r="AK116" s="800">
        <v>381</v>
      </c>
      <c r="AL116" s="798"/>
      <c r="AM116" s="798"/>
      <c r="AN116" s="798"/>
      <c r="AO116" s="799"/>
      <c r="AP116" s="845">
        <v>0</v>
      </c>
      <c r="AQ116" s="846"/>
      <c r="AR116" s="846"/>
      <c r="AS116" s="846"/>
      <c r="AT116" s="847"/>
      <c r="AU116" s="957"/>
      <c r="AV116" s="958"/>
      <c r="AW116" s="958"/>
      <c r="AX116" s="958"/>
      <c r="AY116" s="958"/>
      <c r="AZ116" s="884" t="s">
        <v>433</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435</v>
      </c>
      <c r="Z117" s="924"/>
      <c r="AA117" s="929">
        <v>797565</v>
      </c>
      <c r="AB117" s="930"/>
      <c r="AC117" s="930"/>
      <c r="AD117" s="930"/>
      <c r="AE117" s="931"/>
      <c r="AF117" s="932">
        <v>785789</v>
      </c>
      <c r="AG117" s="930"/>
      <c r="AH117" s="930"/>
      <c r="AI117" s="930"/>
      <c r="AJ117" s="931"/>
      <c r="AK117" s="932">
        <v>781842</v>
      </c>
      <c r="AL117" s="930"/>
      <c r="AM117" s="930"/>
      <c r="AN117" s="930"/>
      <c r="AO117" s="931"/>
      <c r="AP117" s="933"/>
      <c r="AQ117" s="934"/>
      <c r="AR117" s="934"/>
      <c r="AS117" s="934"/>
      <c r="AT117" s="935"/>
      <c r="AU117" s="957"/>
      <c r="AV117" s="958"/>
      <c r="AW117" s="958"/>
      <c r="AX117" s="958"/>
      <c r="AY117" s="958"/>
      <c r="AZ117" s="884" t="s">
        <v>436</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411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409</v>
      </c>
      <c r="AB118" s="923"/>
      <c r="AC118" s="923"/>
      <c r="AD118" s="923"/>
      <c r="AE118" s="924"/>
      <c r="AF118" s="925" t="s">
        <v>287</v>
      </c>
      <c r="AG118" s="923"/>
      <c r="AH118" s="923"/>
      <c r="AI118" s="923"/>
      <c r="AJ118" s="924"/>
      <c r="AK118" s="925" t="s">
        <v>286</v>
      </c>
      <c r="AL118" s="923"/>
      <c r="AM118" s="923"/>
      <c r="AN118" s="923"/>
      <c r="AO118" s="924"/>
      <c r="AP118" s="926" t="s">
        <v>410</v>
      </c>
      <c r="AQ118" s="927"/>
      <c r="AR118" s="927"/>
      <c r="AS118" s="927"/>
      <c r="AT118" s="928"/>
      <c r="AU118" s="957"/>
      <c r="AV118" s="958"/>
      <c r="AW118" s="958"/>
      <c r="AX118" s="958"/>
      <c r="AY118" s="958"/>
      <c r="AZ118" s="900" t="s">
        <v>438</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414</v>
      </c>
      <c r="B119" s="837"/>
      <c r="C119" s="912" t="s">
        <v>415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440</v>
      </c>
      <c r="BP119" s="899"/>
      <c r="BQ119" s="903">
        <v>8168293</v>
      </c>
      <c r="BR119" s="866"/>
      <c r="BS119" s="866"/>
      <c r="BT119" s="866"/>
      <c r="BU119" s="866"/>
      <c r="BV119" s="866">
        <v>7914133</v>
      </c>
      <c r="BW119" s="866"/>
      <c r="BX119" s="866"/>
      <c r="BY119" s="866"/>
      <c r="BZ119" s="866"/>
      <c r="CA119" s="866">
        <v>7729973</v>
      </c>
      <c r="CB119" s="866"/>
      <c r="CC119" s="866"/>
      <c r="CD119" s="866"/>
      <c r="CE119" s="866"/>
      <c r="CF119" s="764"/>
      <c r="CG119" s="765"/>
      <c r="CH119" s="765"/>
      <c r="CI119" s="765"/>
      <c r="CJ119" s="855"/>
      <c r="CK119" s="953"/>
      <c r="CL119" s="841"/>
      <c r="CM119" s="859" t="s">
        <v>441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418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442</v>
      </c>
      <c r="AV120" s="905"/>
      <c r="AW120" s="905"/>
      <c r="AX120" s="905"/>
      <c r="AY120" s="906"/>
      <c r="AZ120" s="881" t="s">
        <v>443</v>
      </c>
      <c r="BA120" s="826"/>
      <c r="BB120" s="826"/>
      <c r="BC120" s="826"/>
      <c r="BD120" s="826"/>
      <c r="BE120" s="826"/>
      <c r="BF120" s="826"/>
      <c r="BG120" s="826"/>
      <c r="BH120" s="826"/>
      <c r="BI120" s="826"/>
      <c r="BJ120" s="826"/>
      <c r="BK120" s="826"/>
      <c r="BL120" s="826"/>
      <c r="BM120" s="826"/>
      <c r="BN120" s="826"/>
      <c r="BO120" s="826"/>
      <c r="BP120" s="827"/>
      <c r="BQ120" s="882">
        <v>3301263</v>
      </c>
      <c r="BR120" s="863"/>
      <c r="BS120" s="863"/>
      <c r="BT120" s="863"/>
      <c r="BU120" s="863"/>
      <c r="BV120" s="863">
        <v>3526419</v>
      </c>
      <c r="BW120" s="863"/>
      <c r="BX120" s="863"/>
      <c r="BY120" s="863"/>
      <c r="BZ120" s="863"/>
      <c r="CA120" s="863">
        <v>3844681</v>
      </c>
      <c r="CB120" s="863"/>
      <c r="CC120" s="863"/>
      <c r="CD120" s="863"/>
      <c r="CE120" s="863"/>
      <c r="CF120" s="887">
        <v>138.9</v>
      </c>
      <c r="CG120" s="888"/>
      <c r="CH120" s="888"/>
      <c r="CI120" s="888"/>
      <c r="CJ120" s="888"/>
      <c r="CK120" s="889" t="s">
        <v>444</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684706</v>
      </c>
      <c r="DH120" s="863"/>
      <c r="DI120" s="863"/>
      <c r="DJ120" s="863"/>
      <c r="DK120" s="863"/>
      <c r="DL120" s="863">
        <v>643658</v>
      </c>
      <c r="DM120" s="863"/>
      <c r="DN120" s="863"/>
      <c r="DO120" s="863"/>
      <c r="DP120" s="863"/>
      <c r="DQ120" s="863">
        <v>602873</v>
      </c>
      <c r="DR120" s="863"/>
      <c r="DS120" s="863"/>
      <c r="DT120" s="863"/>
      <c r="DU120" s="863"/>
      <c r="DV120" s="864">
        <v>21.8</v>
      </c>
      <c r="DW120" s="864"/>
      <c r="DX120" s="864"/>
      <c r="DY120" s="864"/>
      <c r="DZ120" s="865"/>
    </row>
    <row r="121" spans="1:130" s="199" customFormat="1" ht="26.25" customHeight="1" x14ac:dyDescent="0.15">
      <c r="A121" s="838"/>
      <c r="B121" s="839"/>
      <c r="C121" s="884" t="s">
        <v>445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446</v>
      </c>
      <c r="BA121" s="768"/>
      <c r="BB121" s="768"/>
      <c r="BC121" s="768"/>
      <c r="BD121" s="768"/>
      <c r="BE121" s="768"/>
      <c r="BF121" s="768"/>
      <c r="BG121" s="768"/>
      <c r="BH121" s="768"/>
      <c r="BI121" s="768"/>
      <c r="BJ121" s="768"/>
      <c r="BK121" s="768"/>
      <c r="BL121" s="768"/>
      <c r="BM121" s="768"/>
      <c r="BN121" s="768"/>
      <c r="BO121" s="768"/>
      <c r="BP121" s="769"/>
      <c r="BQ121" s="834" t="s">
        <v>111</v>
      </c>
      <c r="BR121" s="835"/>
      <c r="BS121" s="835"/>
      <c r="BT121" s="835"/>
      <c r="BU121" s="835"/>
      <c r="BV121" s="835" t="s">
        <v>111</v>
      </c>
      <c r="BW121" s="835"/>
      <c r="BX121" s="835"/>
      <c r="BY121" s="835"/>
      <c r="BZ121" s="835"/>
      <c r="CA121" s="835" t="s">
        <v>111</v>
      </c>
      <c r="CB121" s="835"/>
      <c r="CC121" s="835"/>
      <c r="CD121" s="835"/>
      <c r="CE121" s="835"/>
      <c r="CF121" s="896" t="s">
        <v>111</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585016</v>
      </c>
      <c r="DH121" s="835"/>
      <c r="DI121" s="835"/>
      <c r="DJ121" s="835"/>
      <c r="DK121" s="835"/>
      <c r="DL121" s="835">
        <v>399655</v>
      </c>
      <c r="DM121" s="835"/>
      <c r="DN121" s="835"/>
      <c r="DO121" s="835"/>
      <c r="DP121" s="835"/>
      <c r="DQ121" s="835">
        <v>308158</v>
      </c>
      <c r="DR121" s="835"/>
      <c r="DS121" s="835"/>
      <c r="DT121" s="835"/>
      <c r="DU121" s="835"/>
      <c r="DV121" s="812">
        <v>11.1</v>
      </c>
      <c r="DW121" s="812"/>
      <c r="DX121" s="812"/>
      <c r="DY121" s="812"/>
      <c r="DZ121" s="813"/>
    </row>
    <row r="122" spans="1:130" s="199" customFormat="1" ht="26.25" customHeight="1" x14ac:dyDescent="0.15">
      <c r="A122" s="838"/>
      <c r="B122" s="839"/>
      <c r="C122" s="842" t="s">
        <v>428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447</v>
      </c>
      <c r="BA122" s="901"/>
      <c r="BB122" s="901"/>
      <c r="BC122" s="901"/>
      <c r="BD122" s="901"/>
      <c r="BE122" s="901"/>
      <c r="BF122" s="901"/>
      <c r="BG122" s="901"/>
      <c r="BH122" s="901"/>
      <c r="BI122" s="901"/>
      <c r="BJ122" s="901"/>
      <c r="BK122" s="901"/>
      <c r="BL122" s="901"/>
      <c r="BM122" s="901"/>
      <c r="BN122" s="901"/>
      <c r="BO122" s="901"/>
      <c r="BP122" s="902"/>
      <c r="BQ122" s="903">
        <v>4705022</v>
      </c>
      <c r="BR122" s="866"/>
      <c r="BS122" s="866"/>
      <c r="BT122" s="866"/>
      <c r="BU122" s="866"/>
      <c r="BV122" s="866">
        <v>4784169</v>
      </c>
      <c r="BW122" s="866"/>
      <c r="BX122" s="866"/>
      <c r="BY122" s="866"/>
      <c r="BZ122" s="866"/>
      <c r="CA122" s="866">
        <v>4435997</v>
      </c>
      <c r="CB122" s="866"/>
      <c r="CC122" s="866"/>
      <c r="CD122" s="866"/>
      <c r="CE122" s="866"/>
      <c r="CF122" s="867">
        <v>160.19999999999999</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v>1200</v>
      </c>
      <c r="DR122" s="835"/>
      <c r="DS122" s="835"/>
      <c r="DT122" s="835"/>
      <c r="DU122" s="835"/>
      <c r="DV122" s="812">
        <v>0</v>
      </c>
      <c r="DW122" s="812"/>
      <c r="DX122" s="812"/>
      <c r="DY122" s="812"/>
      <c r="DZ122" s="813"/>
    </row>
    <row r="123" spans="1:130" s="199" customFormat="1" ht="26.25" customHeight="1" x14ac:dyDescent="0.15">
      <c r="A123" s="838"/>
      <c r="B123" s="839"/>
      <c r="C123" s="842" t="s">
        <v>434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448</v>
      </c>
      <c r="BP123" s="899"/>
      <c r="BQ123" s="853">
        <v>8006285</v>
      </c>
      <c r="BR123" s="854"/>
      <c r="BS123" s="854"/>
      <c r="BT123" s="854"/>
      <c r="BU123" s="854"/>
      <c r="BV123" s="854">
        <v>8310588</v>
      </c>
      <c r="BW123" s="854"/>
      <c r="BX123" s="854"/>
      <c r="BY123" s="854"/>
      <c r="BZ123" s="854"/>
      <c r="CA123" s="854">
        <v>8280678</v>
      </c>
      <c r="CB123" s="854"/>
      <c r="CC123" s="854"/>
      <c r="CD123" s="854"/>
      <c r="CE123" s="854"/>
      <c r="CF123" s="764"/>
      <c r="CG123" s="765"/>
      <c r="CH123" s="765"/>
      <c r="CI123" s="765"/>
      <c r="CJ123" s="855"/>
      <c r="CK123" s="890"/>
      <c r="CL123" s="876"/>
      <c r="CM123" s="876"/>
      <c r="CN123" s="876"/>
      <c r="CO123" s="877"/>
      <c r="CP123" s="856" t="s">
        <v>449</v>
      </c>
      <c r="CQ123" s="857"/>
      <c r="CR123" s="857"/>
      <c r="CS123" s="857"/>
      <c r="CT123" s="857"/>
      <c r="CU123" s="857"/>
      <c r="CV123" s="857"/>
      <c r="CW123" s="857"/>
      <c r="CX123" s="857"/>
      <c r="CY123" s="857"/>
      <c r="CZ123" s="857"/>
      <c r="DA123" s="857"/>
      <c r="DB123" s="857"/>
      <c r="DC123" s="857"/>
      <c r="DD123" s="857"/>
      <c r="DE123" s="857"/>
      <c r="DF123" s="858"/>
      <c r="DG123" s="797" t="s">
        <v>371</v>
      </c>
      <c r="DH123" s="798"/>
      <c r="DI123" s="798"/>
      <c r="DJ123" s="798"/>
      <c r="DK123" s="799"/>
      <c r="DL123" s="800" t="s">
        <v>371</v>
      </c>
      <c r="DM123" s="798"/>
      <c r="DN123" s="798"/>
      <c r="DO123" s="798"/>
      <c r="DP123" s="799"/>
      <c r="DQ123" s="800" t="s">
        <v>371</v>
      </c>
      <c r="DR123" s="798"/>
      <c r="DS123" s="798"/>
      <c r="DT123" s="798"/>
      <c r="DU123" s="799"/>
      <c r="DV123" s="845" t="s">
        <v>371</v>
      </c>
      <c r="DW123" s="846"/>
      <c r="DX123" s="846"/>
      <c r="DY123" s="846"/>
      <c r="DZ123" s="847"/>
    </row>
    <row r="124" spans="1:130" s="199" customFormat="1" ht="26.25" customHeight="1" thickBot="1" x14ac:dyDescent="0.2">
      <c r="A124" s="838"/>
      <c r="B124" s="839"/>
      <c r="C124" s="842" t="s">
        <v>437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371</v>
      </c>
      <c r="AB124" s="798"/>
      <c r="AC124" s="798"/>
      <c r="AD124" s="798"/>
      <c r="AE124" s="799"/>
      <c r="AF124" s="800" t="s">
        <v>371</v>
      </c>
      <c r="AG124" s="798"/>
      <c r="AH124" s="798"/>
      <c r="AI124" s="798"/>
      <c r="AJ124" s="799"/>
      <c r="AK124" s="800" t="s">
        <v>371</v>
      </c>
      <c r="AL124" s="798"/>
      <c r="AM124" s="798"/>
      <c r="AN124" s="798"/>
      <c r="AO124" s="799"/>
      <c r="AP124" s="845" t="s">
        <v>371</v>
      </c>
      <c r="AQ124" s="846"/>
      <c r="AR124" s="846"/>
      <c r="AS124" s="846"/>
      <c r="AT124" s="847"/>
      <c r="AU124" s="848" t="s">
        <v>450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5.6</v>
      </c>
      <c r="BR124" s="852"/>
      <c r="BS124" s="852"/>
      <c r="BT124" s="852"/>
      <c r="BU124" s="852"/>
      <c r="BV124" s="852" t="s">
        <v>371</v>
      </c>
      <c r="BW124" s="852"/>
      <c r="BX124" s="852"/>
      <c r="BY124" s="852"/>
      <c r="BZ124" s="852"/>
      <c r="CA124" s="852" t="s">
        <v>371</v>
      </c>
      <c r="CB124" s="852"/>
      <c r="CC124" s="852"/>
      <c r="CD124" s="852"/>
      <c r="CE124" s="852"/>
      <c r="CF124" s="742"/>
      <c r="CG124" s="743"/>
      <c r="CH124" s="743"/>
      <c r="CI124" s="743"/>
      <c r="CJ124" s="883"/>
      <c r="CK124" s="891"/>
      <c r="CL124" s="891"/>
      <c r="CM124" s="891"/>
      <c r="CN124" s="891"/>
      <c r="CO124" s="892"/>
      <c r="CP124" s="856" t="s">
        <v>451</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452</v>
      </c>
      <c r="CL125" s="873"/>
      <c r="CM125" s="873"/>
      <c r="CN125" s="873"/>
      <c r="CO125" s="874"/>
      <c r="CP125" s="881" t="s">
        <v>453</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441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454</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455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456</v>
      </c>
      <c r="AY127" s="830"/>
      <c r="AZ127" s="830"/>
      <c r="BA127" s="830"/>
      <c r="BB127" s="830"/>
      <c r="BC127" s="830"/>
      <c r="BD127" s="830"/>
      <c r="BE127" s="831"/>
      <c r="BF127" s="829" t="s">
        <v>457</v>
      </c>
      <c r="BG127" s="830"/>
      <c r="BH127" s="830"/>
      <c r="BI127" s="830"/>
      <c r="BJ127" s="830"/>
      <c r="BK127" s="830"/>
      <c r="BL127" s="831"/>
      <c r="BM127" s="829" t="s">
        <v>458</v>
      </c>
      <c r="BN127" s="830"/>
      <c r="BO127" s="830"/>
      <c r="BP127" s="830"/>
      <c r="BQ127" s="830"/>
      <c r="BR127" s="830"/>
      <c r="BS127" s="831"/>
      <c r="BT127" s="829" t="s">
        <v>459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460</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461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462</v>
      </c>
      <c r="X128" s="816"/>
      <c r="Y128" s="816"/>
      <c r="Z128" s="817"/>
      <c r="AA128" s="818">
        <v>9361</v>
      </c>
      <c r="AB128" s="819"/>
      <c r="AC128" s="819"/>
      <c r="AD128" s="819"/>
      <c r="AE128" s="820"/>
      <c r="AF128" s="821">
        <v>9350</v>
      </c>
      <c r="AG128" s="819"/>
      <c r="AH128" s="819"/>
      <c r="AI128" s="819"/>
      <c r="AJ128" s="820"/>
      <c r="AK128" s="821">
        <v>9450</v>
      </c>
      <c r="AL128" s="819"/>
      <c r="AM128" s="819"/>
      <c r="AN128" s="819"/>
      <c r="AO128" s="820"/>
      <c r="AP128" s="822"/>
      <c r="AQ128" s="823"/>
      <c r="AR128" s="823"/>
      <c r="AS128" s="823"/>
      <c r="AT128" s="824"/>
      <c r="AU128" s="235"/>
      <c r="AV128" s="235"/>
      <c r="AW128" s="235"/>
      <c r="AX128" s="825" t="s">
        <v>463</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464</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465</v>
      </c>
      <c r="X129" s="795"/>
      <c r="Y129" s="795"/>
      <c r="Z129" s="796"/>
      <c r="AA129" s="797">
        <v>3385808</v>
      </c>
      <c r="AB129" s="798"/>
      <c r="AC129" s="798"/>
      <c r="AD129" s="798"/>
      <c r="AE129" s="799"/>
      <c r="AF129" s="800">
        <v>3386690</v>
      </c>
      <c r="AG129" s="798"/>
      <c r="AH129" s="798"/>
      <c r="AI129" s="798"/>
      <c r="AJ129" s="799"/>
      <c r="AK129" s="800">
        <v>3316748</v>
      </c>
      <c r="AL129" s="798"/>
      <c r="AM129" s="798"/>
      <c r="AN129" s="798"/>
      <c r="AO129" s="799"/>
      <c r="AP129" s="801"/>
      <c r="AQ129" s="802"/>
      <c r="AR129" s="802"/>
      <c r="AS129" s="802"/>
      <c r="AT129" s="803"/>
      <c r="AU129" s="237"/>
      <c r="AV129" s="237"/>
      <c r="AW129" s="237"/>
      <c r="AX129" s="767" t="s">
        <v>466</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468</v>
      </c>
      <c r="X130" s="795"/>
      <c r="Y130" s="795"/>
      <c r="Z130" s="796"/>
      <c r="AA130" s="797">
        <v>539439</v>
      </c>
      <c r="AB130" s="798"/>
      <c r="AC130" s="798"/>
      <c r="AD130" s="798"/>
      <c r="AE130" s="799"/>
      <c r="AF130" s="800">
        <v>469162</v>
      </c>
      <c r="AG130" s="798"/>
      <c r="AH130" s="798"/>
      <c r="AI130" s="798"/>
      <c r="AJ130" s="799"/>
      <c r="AK130" s="800">
        <v>547894</v>
      </c>
      <c r="AL130" s="798"/>
      <c r="AM130" s="798"/>
      <c r="AN130" s="798"/>
      <c r="AO130" s="799"/>
      <c r="AP130" s="801"/>
      <c r="AQ130" s="802"/>
      <c r="AR130" s="802"/>
      <c r="AS130" s="802"/>
      <c r="AT130" s="803"/>
      <c r="AU130" s="237"/>
      <c r="AV130" s="237"/>
      <c r="AW130" s="237"/>
      <c r="AX130" s="767" t="s">
        <v>469</v>
      </c>
      <c r="AY130" s="768"/>
      <c r="AZ130" s="768"/>
      <c r="BA130" s="768"/>
      <c r="BB130" s="768"/>
      <c r="BC130" s="768"/>
      <c r="BD130" s="768"/>
      <c r="BE130" s="769"/>
      <c r="BF130" s="770">
        <v>9.1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470</v>
      </c>
      <c r="X131" s="778"/>
      <c r="Y131" s="778"/>
      <c r="Z131" s="779"/>
      <c r="AA131" s="780">
        <v>2846369</v>
      </c>
      <c r="AB131" s="781"/>
      <c r="AC131" s="781"/>
      <c r="AD131" s="781"/>
      <c r="AE131" s="782"/>
      <c r="AF131" s="783">
        <v>2917528</v>
      </c>
      <c r="AG131" s="781"/>
      <c r="AH131" s="781"/>
      <c r="AI131" s="781"/>
      <c r="AJ131" s="782"/>
      <c r="AK131" s="783">
        <v>2768854</v>
      </c>
      <c r="AL131" s="781"/>
      <c r="AM131" s="781"/>
      <c r="AN131" s="781"/>
      <c r="AO131" s="782"/>
      <c r="AP131" s="784"/>
      <c r="AQ131" s="785"/>
      <c r="AR131" s="785"/>
      <c r="AS131" s="785"/>
      <c r="AT131" s="786"/>
      <c r="AU131" s="237"/>
      <c r="AV131" s="237"/>
      <c r="AW131" s="237"/>
      <c r="AX131" s="745" t="s">
        <v>471</v>
      </c>
      <c r="AY131" s="746"/>
      <c r="AZ131" s="746"/>
      <c r="BA131" s="746"/>
      <c r="BB131" s="746"/>
      <c r="BC131" s="746"/>
      <c r="BD131" s="746"/>
      <c r="BE131" s="747"/>
      <c r="BF131" s="748" t="s">
        <v>371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473</v>
      </c>
      <c r="W132" s="758"/>
      <c r="X132" s="758"/>
      <c r="Y132" s="758"/>
      <c r="Z132" s="759"/>
      <c r="AA132" s="760">
        <v>8.7397312150000008</v>
      </c>
      <c r="AB132" s="761"/>
      <c r="AC132" s="761"/>
      <c r="AD132" s="761"/>
      <c r="AE132" s="762"/>
      <c r="AF132" s="763">
        <v>10.532101150000001</v>
      </c>
      <c r="AG132" s="761"/>
      <c r="AH132" s="761"/>
      <c r="AI132" s="761"/>
      <c r="AJ132" s="762"/>
      <c r="AK132" s="763">
        <v>8.1079753570000008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474</v>
      </c>
      <c r="W133" s="737"/>
      <c r="X133" s="737"/>
      <c r="Y133" s="737"/>
      <c r="Z133" s="738"/>
      <c r="AA133" s="739">
        <v>9.6</v>
      </c>
      <c r="AB133" s="740"/>
      <c r="AC133" s="740"/>
      <c r="AD133" s="740"/>
      <c r="AE133" s="741"/>
      <c r="AF133" s="739">
        <v>9.5</v>
      </c>
      <c r="AG133" s="740"/>
      <c r="AH133" s="740"/>
      <c r="AI133" s="740"/>
      <c r="AJ133" s="741"/>
      <c r="AK133" s="739">
        <v>9.1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475</v>
      </c>
      <c r="B5" s="248"/>
      <c r="C5" s="248"/>
      <c r="D5" s="248"/>
      <c r="E5" s="248"/>
      <c r="F5" s="248"/>
      <c r="G5" s="248"/>
      <c r="H5" s="248"/>
      <c r="I5" s="248"/>
      <c r="J5" s="248"/>
      <c r="K5" s="248"/>
      <c r="L5" s="248"/>
      <c r="M5" s="248"/>
      <c r="N5" s="248"/>
      <c r="O5" s="249"/>
    </row>
    <row r="6" spans="1:16" x14ac:dyDescent="0.15">
      <c r="A6" s="250"/>
      <c r="B6" s="246"/>
      <c r="C6" s="246"/>
      <c r="D6" s="246"/>
      <c r="E6" s="246"/>
      <c r="F6" s="246"/>
      <c r="G6" s="251" t="s">
        <v>476</v>
      </c>
      <c r="H6" s="251"/>
      <c r="I6" s="251"/>
      <c r="J6" s="251"/>
      <c r="K6" s="246"/>
      <c r="L6" s="246"/>
      <c r="M6" s="246"/>
      <c r="N6" s="246"/>
    </row>
    <row r="7" spans="1:16" x14ac:dyDescent="0.15">
      <c r="A7" s="250"/>
      <c r="B7" s="246"/>
      <c r="C7" s="246"/>
      <c r="D7" s="246"/>
      <c r="E7" s="246"/>
      <c r="F7" s="246"/>
      <c r="G7" s="253"/>
      <c r="H7" s="254"/>
      <c r="I7" s="254"/>
      <c r="J7" s="255"/>
      <c r="K7" s="1152" t="s">
        <v>477</v>
      </c>
      <c r="L7" s="256"/>
      <c r="M7" s="257" t="s">
        <v>478</v>
      </c>
      <c r="N7" s="258"/>
    </row>
    <row r="8" spans="1:16" x14ac:dyDescent="0.15">
      <c r="A8" s="250"/>
      <c r="B8" s="246"/>
      <c r="C8" s="246"/>
      <c r="D8" s="246"/>
      <c r="E8" s="246"/>
      <c r="F8" s="246"/>
      <c r="G8" s="259"/>
      <c r="H8" s="260"/>
      <c r="I8" s="260"/>
      <c r="J8" s="261"/>
      <c r="K8" s="1153"/>
      <c r="L8" s="262" t="s">
        <v>479</v>
      </c>
      <c r="M8" s="263" t="s">
        <v>480</v>
      </c>
      <c r="N8" s="264" t="s">
        <v>481</v>
      </c>
    </row>
    <row r="9" spans="1:16" x14ac:dyDescent="0.15">
      <c r="A9" s="250"/>
      <c r="B9" s="246"/>
      <c r="C9" s="246"/>
      <c r="D9" s="246"/>
      <c r="E9" s="246"/>
      <c r="F9" s="246"/>
      <c r="G9" s="1166" t="s">
        <v>482</v>
      </c>
      <c r="H9" s="1167"/>
      <c r="I9" s="1167"/>
      <c r="J9" s="1168"/>
      <c r="K9" s="265">
        <v>877680</v>
      </c>
      <c r="L9" s="266">
        <v>171959</v>
      </c>
      <c r="M9" s="267">
        <v>134601</v>
      </c>
      <c r="N9" s="268">
        <v>27.8</v>
      </c>
    </row>
    <row r="10" spans="1:16" x14ac:dyDescent="0.15">
      <c r="A10" s="250"/>
      <c r="B10" s="246"/>
      <c r="C10" s="246"/>
      <c r="D10" s="246"/>
      <c r="E10" s="246"/>
      <c r="F10" s="246"/>
      <c r="G10" s="1166" t="s">
        <v>483</v>
      </c>
      <c r="H10" s="1167"/>
      <c r="I10" s="1167"/>
      <c r="J10" s="1168"/>
      <c r="K10" s="269">
        <v>30574</v>
      </c>
      <c r="L10" s="270">
        <v>5990</v>
      </c>
      <c r="M10" s="271">
        <v>15652</v>
      </c>
      <c r="N10" s="272">
        <v>-61.7</v>
      </c>
    </row>
    <row r="11" spans="1:16" ht="13.5" customHeight="1" x14ac:dyDescent="0.15">
      <c r="A11" s="250"/>
      <c r="B11" s="246"/>
      <c r="C11" s="246"/>
      <c r="D11" s="246"/>
      <c r="E11" s="246"/>
      <c r="F11" s="246"/>
      <c r="G11" s="1166" t="s">
        <v>484</v>
      </c>
      <c r="H11" s="1167"/>
      <c r="I11" s="1167"/>
      <c r="J11" s="1168"/>
      <c r="K11" s="269">
        <v>50751</v>
      </c>
      <c r="L11" s="270">
        <v>9943</v>
      </c>
      <c r="M11" s="271">
        <v>22688</v>
      </c>
      <c r="N11" s="272">
        <v>-56.2</v>
      </c>
    </row>
    <row r="12" spans="1:16" ht="13.5" customHeight="1" x14ac:dyDescent="0.15">
      <c r="A12" s="250"/>
      <c r="B12" s="246"/>
      <c r="C12" s="246"/>
      <c r="D12" s="246"/>
      <c r="E12" s="246"/>
      <c r="F12" s="246"/>
      <c r="G12" s="1166" t="s">
        <v>485</v>
      </c>
      <c r="H12" s="1167"/>
      <c r="I12" s="1167"/>
      <c r="J12" s="1168"/>
      <c r="K12" s="269" t="s">
        <v>486</v>
      </c>
      <c r="L12" s="270" t="s">
        <v>486</v>
      </c>
      <c r="M12" s="271">
        <v>3308</v>
      </c>
      <c r="N12" s="272" t="s">
        <v>486</v>
      </c>
    </row>
    <row r="13" spans="1:16" ht="13.5" customHeight="1" x14ac:dyDescent="0.15">
      <c r="A13" s="250"/>
      <c r="B13" s="246"/>
      <c r="C13" s="246"/>
      <c r="D13" s="246"/>
      <c r="E13" s="246"/>
      <c r="F13" s="246"/>
      <c r="G13" s="1166" t="s">
        <v>487</v>
      </c>
      <c r="H13" s="1167"/>
      <c r="I13" s="1167"/>
      <c r="J13" s="1168"/>
      <c r="K13" s="269" t="s">
        <v>486</v>
      </c>
      <c r="L13" s="270" t="s">
        <v>486</v>
      </c>
      <c r="M13" s="271">
        <v>1</v>
      </c>
      <c r="N13" s="272" t="s">
        <v>486</v>
      </c>
    </row>
    <row r="14" spans="1:16" ht="13.5" customHeight="1" x14ac:dyDescent="0.15">
      <c r="A14" s="250"/>
      <c r="B14" s="246"/>
      <c r="C14" s="246"/>
      <c r="D14" s="246"/>
      <c r="E14" s="246"/>
      <c r="F14" s="246"/>
      <c r="G14" s="1166" t="s">
        <v>488</v>
      </c>
      <c r="H14" s="1167"/>
      <c r="I14" s="1167"/>
      <c r="J14" s="1168"/>
      <c r="K14" s="269">
        <v>66334</v>
      </c>
      <c r="L14" s="270">
        <v>12996</v>
      </c>
      <c r="M14" s="271">
        <v>6215</v>
      </c>
      <c r="N14" s="272">
        <v>109.1</v>
      </c>
    </row>
    <row r="15" spans="1:16" ht="13.5" customHeight="1" x14ac:dyDescent="0.15">
      <c r="A15" s="250"/>
      <c r="B15" s="246"/>
      <c r="C15" s="246"/>
      <c r="D15" s="246"/>
      <c r="E15" s="246"/>
      <c r="F15" s="246"/>
      <c r="G15" s="1166" t="s">
        <v>489</v>
      </c>
      <c r="H15" s="1167"/>
      <c r="I15" s="1167"/>
      <c r="J15" s="1168"/>
      <c r="K15" s="269">
        <v>30797</v>
      </c>
      <c r="L15" s="270">
        <v>6034</v>
      </c>
      <c r="M15" s="271">
        <v>3213</v>
      </c>
      <c r="N15" s="272">
        <v>87.8</v>
      </c>
    </row>
    <row r="16" spans="1:16" x14ac:dyDescent="0.15">
      <c r="A16" s="250"/>
      <c r="B16" s="246"/>
      <c r="C16" s="246"/>
      <c r="D16" s="246"/>
      <c r="E16" s="246"/>
      <c r="F16" s="246"/>
      <c r="G16" s="1169" t="s">
        <v>490</v>
      </c>
      <c r="H16" s="1170"/>
      <c r="I16" s="1170"/>
      <c r="J16" s="1171"/>
      <c r="K16" s="270">
        <v>-60904</v>
      </c>
      <c r="L16" s="270">
        <v>-11933</v>
      </c>
      <c r="M16" s="271">
        <v>-15018</v>
      </c>
      <c r="N16" s="272">
        <v>-20.5</v>
      </c>
    </row>
    <row r="17" spans="1:16" x14ac:dyDescent="0.15">
      <c r="A17" s="250"/>
      <c r="B17" s="246"/>
      <c r="C17" s="246"/>
      <c r="D17" s="246"/>
      <c r="E17" s="246"/>
      <c r="F17" s="246"/>
      <c r="G17" s="1169" t="s">
        <v>170</v>
      </c>
      <c r="H17" s="1170"/>
      <c r="I17" s="1170"/>
      <c r="J17" s="1171"/>
      <c r="K17" s="270">
        <v>995232</v>
      </c>
      <c r="L17" s="270">
        <v>194991</v>
      </c>
      <c r="M17" s="271">
        <v>170662</v>
      </c>
      <c r="N17" s="272">
        <v>14.3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491</v>
      </c>
      <c r="H19" s="246"/>
      <c r="I19" s="246"/>
      <c r="J19" s="246"/>
      <c r="K19" s="246"/>
      <c r="L19" s="246"/>
      <c r="M19" s="246"/>
      <c r="N19" s="246"/>
    </row>
    <row r="20" spans="1:16" x14ac:dyDescent="0.15">
      <c r="A20" s="250"/>
      <c r="B20" s="246"/>
      <c r="C20" s="246"/>
      <c r="D20" s="246"/>
      <c r="E20" s="246"/>
      <c r="F20" s="246"/>
      <c r="G20" s="274"/>
      <c r="H20" s="275"/>
      <c r="I20" s="275"/>
      <c r="J20" s="276"/>
      <c r="K20" s="277" t="s">
        <v>492</v>
      </c>
      <c r="L20" s="278" t="s">
        <v>493</v>
      </c>
      <c r="M20" s="279" t="s">
        <v>494</v>
      </c>
      <c r="N20" s="280"/>
    </row>
    <row r="21" spans="1:16" s="286" customFormat="1" x14ac:dyDescent="0.15">
      <c r="A21" s="281"/>
      <c r="B21" s="251"/>
      <c r="C21" s="251"/>
      <c r="D21" s="251"/>
      <c r="E21" s="251"/>
      <c r="F21" s="251"/>
      <c r="G21" s="1163" t="s">
        <v>495</v>
      </c>
      <c r="H21" s="1164"/>
      <c r="I21" s="1164"/>
      <c r="J21" s="1165"/>
      <c r="K21" s="282">
        <v>19.59</v>
      </c>
      <c r="L21" s="283">
        <v>15.35</v>
      </c>
      <c r="M21" s="284">
        <v>4.24</v>
      </c>
      <c r="N21" s="251"/>
      <c r="O21" s="285"/>
      <c r="P21" s="281"/>
    </row>
    <row r="22" spans="1:16" s="286" customFormat="1" x14ac:dyDescent="0.15">
      <c r="A22" s="281"/>
      <c r="B22" s="251"/>
      <c r="C22" s="251"/>
      <c r="D22" s="251"/>
      <c r="E22" s="251"/>
      <c r="F22" s="251"/>
      <c r="G22" s="1163" t="s">
        <v>496</v>
      </c>
      <c r="H22" s="1164"/>
      <c r="I22" s="1164"/>
      <c r="J22" s="1165"/>
      <c r="K22" s="287">
        <v>93.9</v>
      </c>
      <c r="L22" s="288">
        <v>96.1</v>
      </c>
      <c r="M22" s="289">
        <v>-2.2000000000000002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499</v>
      </c>
      <c r="H29" s="251"/>
      <c r="I29" s="251"/>
      <c r="J29" s="251"/>
      <c r="K29" s="246"/>
      <c r="L29" s="246"/>
      <c r="M29" s="246"/>
      <c r="N29" s="246"/>
      <c r="O29" s="295"/>
    </row>
    <row r="30" spans="1:16" x14ac:dyDescent="0.15">
      <c r="A30" s="250"/>
      <c r="B30" s="246"/>
      <c r="C30" s="246"/>
      <c r="D30" s="246"/>
      <c r="E30" s="246"/>
      <c r="F30" s="246"/>
      <c r="G30" s="253"/>
      <c r="H30" s="254"/>
      <c r="I30" s="254"/>
      <c r="J30" s="255"/>
      <c r="K30" s="1152" t="s">
        <v>477</v>
      </c>
      <c r="L30" s="256"/>
      <c r="M30" s="257" t="s">
        <v>478</v>
      </c>
      <c r="N30" s="258"/>
    </row>
    <row r="31" spans="1:16" x14ac:dyDescent="0.15">
      <c r="A31" s="250"/>
      <c r="B31" s="246"/>
      <c r="C31" s="246"/>
      <c r="D31" s="246"/>
      <c r="E31" s="246"/>
      <c r="F31" s="246"/>
      <c r="G31" s="259"/>
      <c r="H31" s="260"/>
      <c r="I31" s="260"/>
      <c r="J31" s="261"/>
      <c r="K31" s="1153"/>
      <c r="L31" s="262" t="s">
        <v>479</v>
      </c>
      <c r="M31" s="263" t="s">
        <v>480</v>
      </c>
      <c r="N31" s="264" t="s">
        <v>481</v>
      </c>
    </row>
    <row r="32" spans="1:16" ht="27" customHeight="1" x14ac:dyDescent="0.15">
      <c r="A32" s="250"/>
      <c r="B32" s="246"/>
      <c r="C32" s="246"/>
      <c r="D32" s="246"/>
      <c r="E32" s="246"/>
      <c r="F32" s="246"/>
      <c r="G32" s="1154" t="s">
        <v>500</v>
      </c>
      <c r="H32" s="1155"/>
      <c r="I32" s="1155"/>
      <c r="J32" s="1156"/>
      <c r="K32" s="296">
        <v>705125</v>
      </c>
      <c r="L32" s="296">
        <v>138151</v>
      </c>
      <c r="M32" s="297">
        <v>102910</v>
      </c>
      <c r="N32" s="298">
        <v>34.200000000000003</v>
      </c>
    </row>
    <row r="33" spans="1:16" ht="13.5" customHeight="1" x14ac:dyDescent="0.15">
      <c r="A33" s="250"/>
      <c r="B33" s="246"/>
      <c r="C33" s="246"/>
      <c r="D33" s="246"/>
      <c r="E33" s="246"/>
      <c r="F33" s="246"/>
      <c r="G33" s="1154" t="s">
        <v>501</v>
      </c>
      <c r="H33" s="1155"/>
      <c r="I33" s="1155"/>
      <c r="J33" s="1156"/>
      <c r="K33" s="296" t="s">
        <v>486</v>
      </c>
      <c r="L33" s="296" t="s">
        <v>486</v>
      </c>
      <c r="M33" s="297">
        <v>73</v>
      </c>
      <c r="N33" s="298" t="s">
        <v>486</v>
      </c>
    </row>
    <row r="34" spans="1:16" ht="27" customHeight="1" x14ac:dyDescent="0.15">
      <c r="A34" s="250"/>
      <c r="B34" s="246"/>
      <c r="C34" s="246"/>
      <c r="D34" s="246"/>
      <c r="E34" s="246"/>
      <c r="F34" s="246"/>
      <c r="G34" s="1154" t="s">
        <v>502</v>
      </c>
      <c r="H34" s="1155"/>
      <c r="I34" s="1155"/>
      <c r="J34" s="1156"/>
      <c r="K34" s="296" t="s">
        <v>486</v>
      </c>
      <c r="L34" s="296" t="s">
        <v>486</v>
      </c>
      <c r="M34" s="297">
        <v>271</v>
      </c>
      <c r="N34" s="298" t="s">
        <v>486</v>
      </c>
    </row>
    <row r="35" spans="1:16" ht="27" customHeight="1" x14ac:dyDescent="0.15">
      <c r="A35" s="250"/>
      <c r="B35" s="246"/>
      <c r="C35" s="246"/>
      <c r="D35" s="246"/>
      <c r="E35" s="246"/>
      <c r="F35" s="246"/>
      <c r="G35" s="1154" t="s">
        <v>503</v>
      </c>
      <c r="H35" s="1155"/>
      <c r="I35" s="1155"/>
      <c r="J35" s="1156"/>
      <c r="K35" s="296">
        <v>76336</v>
      </c>
      <c r="L35" s="296">
        <v>14956</v>
      </c>
      <c r="M35" s="297">
        <v>22640</v>
      </c>
      <c r="N35" s="298">
        <v>-33.9</v>
      </c>
    </row>
    <row r="36" spans="1:16" ht="27" customHeight="1" x14ac:dyDescent="0.15">
      <c r="A36" s="250"/>
      <c r="B36" s="246"/>
      <c r="C36" s="246"/>
      <c r="D36" s="246"/>
      <c r="E36" s="246"/>
      <c r="F36" s="246"/>
      <c r="G36" s="1154" t="s">
        <v>504</v>
      </c>
      <c r="H36" s="1155"/>
      <c r="I36" s="1155"/>
      <c r="J36" s="1156"/>
      <c r="K36" s="296" t="s">
        <v>486</v>
      </c>
      <c r="L36" s="296" t="s">
        <v>486</v>
      </c>
      <c r="M36" s="297">
        <v>4886</v>
      </c>
      <c r="N36" s="298" t="s">
        <v>486</v>
      </c>
    </row>
    <row r="37" spans="1:16" ht="13.5" customHeight="1" x14ac:dyDescent="0.15">
      <c r="A37" s="250"/>
      <c r="B37" s="246"/>
      <c r="C37" s="246"/>
      <c r="D37" s="246"/>
      <c r="E37" s="246"/>
      <c r="F37" s="246"/>
      <c r="G37" s="1154" t="s">
        <v>505</v>
      </c>
      <c r="H37" s="1155"/>
      <c r="I37" s="1155"/>
      <c r="J37" s="1156"/>
      <c r="K37" s="296" t="s">
        <v>486</v>
      </c>
      <c r="L37" s="296" t="s">
        <v>486</v>
      </c>
      <c r="M37" s="297">
        <v>1587</v>
      </c>
      <c r="N37" s="298" t="s">
        <v>486</v>
      </c>
    </row>
    <row r="38" spans="1:16" ht="27" customHeight="1" x14ac:dyDescent="0.15">
      <c r="A38" s="250"/>
      <c r="B38" s="246"/>
      <c r="C38" s="246"/>
      <c r="D38" s="246"/>
      <c r="E38" s="246"/>
      <c r="F38" s="246"/>
      <c r="G38" s="1157" t="s">
        <v>506</v>
      </c>
      <c r="H38" s="1158"/>
      <c r="I38" s="1158"/>
      <c r="J38" s="1159"/>
      <c r="K38" s="299">
        <v>381</v>
      </c>
      <c r="L38" s="299">
        <v>75</v>
      </c>
      <c r="M38" s="300">
        <v>17</v>
      </c>
      <c r="N38" s="301">
        <v>341.2</v>
      </c>
      <c r="O38" s="295"/>
    </row>
    <row r="39" spans="1:16" x14ac:dyDescent="0.15">
      <c r="A39" s="250"/>
      <c r="B39" s="246"/>
      <c r="C39" s="246"/>
      <c r="D39" s="246"/>
      <c r="E39" s="246"/>
      <c r="F39" s="246"/>
      <c r="G39" s="1157" t="s">
        <v>507</v>
      </c>
      <c r="H39" s="1158"/>
      <c r="I39" s="1158"/>
      <c r="J39" s="1159"/>
      <c r="K39" s="302">
        <v>-9450</v>
      </c>
      <c r="L39" s="302">
        <v>-1851</v>
      </c>
      <c r="M39" s="303">
        <v>-4567</v>
      </c>
      <c r="N39" s="304">
        <v>-59.5</v>
      </c>
      <c r="O39" s="295"/>
    </row>
    <row r="40" spans="1:16" ht="27" customHeight="1" x14ac:dyDescent="0.15">
      <c r="A40" s="250"/>
      <c r="B40" s="246"/>
      <c r="C40" s="246"/>
      <c r="D40" s="246"/>
      <c r="E40" s="246"/>
      <c r="F40" s="246"/>
      <c r="G40" s="1154" t="s">
        <v>508</v>
      </c>
      <c r="H40" s="1155"/>
      <c r="I40" s="1155"/>
      <c r="J40" s="1156"/>
      <c r="K40" s="302">
        <v>-547894</v>
      </c>
      <c r="L40" s="302">
        <v>-107346</v>
      </c>
      <c r="M40" s="303">
        <v>-91042</v>
      </c>
      <c r="N40" s="304">
        <v>17.899999999999999</v>
      </c>
      <c r="O40" s="295"/>
    </row>
    <row r="41" spans="1:16" x14ac:dyDescent="0.15">
      <c r="A41" s="250"/>
      <c r="B41" s="246"/>
      <c r="C41" s="246"/>
      <c r="D41" s="246"/>
      <c r="E41" s="246"/>
      <c r="F41" s="246"/>
      <c r="G41" s="1160" t="s">
        <v>281</v>
      </c>
      <c r="H41" s="1161"/>
      <c r="I41" s="1161"/>
      <c r="J41" s="1162"/>
      <c r="K41" s="296">
        <v>224498</v>
      </c>
      <c r="L41" s="302">
        <v>43985</v>
      </c>
      <c r="M41" s="303">
        <v>36776</v>
      </c>
      <c r="N41" s="304">
        <v>19.600000000000001</v>
      </c>
      <c r="O41" s="295"/>
    </row>
    <row r="42" spans="1:16" x14ac:dyDescent="0.15">
      <c r="A42" s="250"/>
      <c r="B42" s="246"/>
      <c r="C42" s="246"/>
      <c r="D42" s="246"/>
      <c r="E42" s="246"/>
      <c r="F42" s="246"/>
      <c r="G42" s="305" t="s">
        <v>509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511</v>
      </c>
      <c r="H48" s="310"/>
      <c r="I48" s="310"/>
      <c r="J48" s="310"/>
      <c r="K48" s="310"/>
      <c r="L48" s="310"/>
      <c r="M48" s="311"/>
      <c r="N48" s="310"/>
    </row>
    <row r="49" spans="1:14" ht="13.5" customHeight="1" x14ac:dyDescent="0.15">
      <c r="A49" s="250"/>
      <c r="B49" s="246"/>
      <c r="C49" s="246"/>
      <c r="D49" s="246"/>
      <c r="E49" s="246"/>
      <c r="F49" s="246"/>
      <c r="G49" s="312"/>
      <c r="H49" s="313"/>
      <c r="I49" s="1147" t="s">
        <v>477</v>
      </c>
      <c r="J49" s="1149" t="s">
        <v>512</v>
      </c>
      <c r="K49" s="1150"/>
      <c r="L49" s="1150"/>
      <c r="M49" s="1150"/>
      <c r="N49" s="1151"/>
    </row>
    <row r="50" spans="1:14" x14ac:dyDescent="0.15">
      <c r="A50" s="250"/>
      <c r="B50" s="246"/>
      <c r="C50" s="246"/>
      <c r="D50" s="246"/>
      <c r="E50" s="246"/>
      <c r="F50" s="246"/>
      <c r="G50" s="314"/>
      <c r="H50" s="315"/>
      <c r="I50" s="1148"/>
      <c r="J50" s="316" t="s">
        <v>513</v>
      </c>
      <c r="K50" s="317" t="s">
        <v>514</v>
      </c>
      <c r="L50" s="318" t="s">
        <v>515</v>
      </c>
      <c r="M50" s="319" t="s">
        <v>516</v>
      </c>
      <c r="N50" s="320" t="s">
        <v>517</v>
      </c>
    </row>
    <row r="51" spans="1:14" x14ac:dyDescent="0.15">
      <c r="A51" s="250"/>
      <c r="B51" s="246"/>
      <c r="C51" s="246"/>
      <c r="D51" s="246"/>
      <c r="E51" s="246"/>
      <c r="F51" s="246"/>
      <c r="G51" s="312" t="s">
        <v>518</v>
      </c>
      <c r="H51" s="313"/>
      <c r="I51" s="321">
        <v>1317216</v>
      </c>
      <c r="J51" s="322">
        <v>233177</v>
      </c>
      <c r="K51" s="323">
        <v>7.9</v>
      </c>
      <c r="L51" s="324">
        <v>146641</v>
      </c>
      <c r="M51" s="325">
        <v>0.3</v>
      </c>
      <c r="N51" s="326">
        <v>7.6</v>
      </c>
    </row>
    <row r="52" spans="1:14" x14ac:dyDescent="0.15">
      <c r="A52" s="250"/>
      <c r="B52" s="246"/>
      <c r="C52" s="246"/>
      <c r="D52" s="246"/>
      <c r="E52" s="246"/>
      <c r="F52" s="246"/>
      <c r="G52" s="327"/>
      <c r="H52" s="328" t="s">
        <v>519</v>
      </c>
      <c r="I52" s="329">
        <v>1034328</v>
      </c>
      <c r="J52" s="330">
        <v>183099</v>
      </c>
      <c r="K52" s="331">
        <v>-0.1</v>
      </c>
      <c r="L52" s="332">
        <v>68142</v>
      </c>
      <c r="M52" s="333">
        <v>-9.6999999999999993</v>
      </c>
      <c r="N52" s="334">
        <v>9.6</v>
      </c>
    </row>
    <row r="53" spans="1:14" x14ac:dyDescent="0.15">
      <c r="A53" s="250"/>
      <c r="B53" s="246"/>
      <c r="C53" s="246"/>
      <c r="D53" s="246"/>
      <c r="E53" s="246"/>
      <c r="F53" s="246"/>
      <c r="G53" s="312" t="s">
        <v>520</v>
      </c>
      <c r="H53" s="313"/>
      <c r="I53" s="321">
        <v>1632900</v>
      </c>
      <c r="J53" s="322">
        <v>292634</v>
      </c>
      <c r="K53" s="323">
        <v>25.5</v>
      </c>
      <c r="L53" s="324">
        <v>174587</v>
      </c>
      <c r="M53" s="325">
        <v>19.100000000000001</v>
      </c>
      <c r="N53" s="326">
        <v>6.4</v>
      </c>
    </row>
    <row r="54" spans="1:14" x14ac:dyDescent="0.15">
      <c r="A54" s="250"/>
      <c r="B54" s="246"/>
      <c r="C54" s="246"/>
      <c r="D54" s="246"/>
      <c r="E54" s="246"/>
      <c r="F54" s="246"/>
      <c r="G54" s="327"/>
      <c r="H54" s="328" t="s">
        <v>519</v>
      </c>
      <c r="I54" s="329">
        <v>1409971</v>
      </c>
      <c r="J54" s="330">
        <v>252683</v>
      </c>
      <c r="K54" s="331">
        <v>38</v>
      </c>
      <c r="L54" s="332">
        <v>79695</v>
      </c>
      <c r="M54" s="333">
        <v>17</v>
      </c>
      <c r="N54" s="334">
        <v>21</v>
      </c>
    </row>
    <row r="55" spans="1:14" x14ac:dyDescent="0.15">
      <c r="A55" s="250"/>
      <c r="B55" s="246"/>
      <c r="C55" s="246"/>
      <c r="D55" s="246"/>
      <c r="E55" s="246"/>
      <c r="F55" s="246"/>
      <c r="G55" s="312" t="s">
        <v>521</v>
      </c>
      <c r="H55" s="313"/>
      <c r="I55" s="321">
        <v>883866</v>
      </c>
      <c r="J55" s="322">
        <v>163437</v>
      </c>
      <c r="K55" s="323">
        <v>-44.1</v>
      </c>
      <c r="L55" s="324">
        <v>175675</v>
      </c>
      <c r="M55" s="325">
        <v>0.6</v>
      </c>
      <c r="N55" s="326">
        <v>-44.7</v>
      </c>
    </row>
    <row r="56" spans="1:14" x14ac:dyDescent="0.15">
      <c r="A56" s="250"/>
      <c r="B56" s="246"/>
      <c r="C56" s="246"/>
      <c r="D56" s="246"/>
      <c r="E56" s="246"/>
      <c r="F56" s="246"/>
      <c r="G56" s="327"/>
      <c r="H56" s="328" t="s">
        <v>519</v>
      </c>
      <c r="I56" s="329">
        <v>598355</v>
      </c>
      <c r="J56" s="330">
        <v>110643</v>
      </c>
      <c r="K56" s="331">
        <v>-56.2</v>
      </c>
      <c r="L56" s="332">
        <v>87698</v>
      </c>
      <c r="M56" s="333">
        <v>10</v>
      </c>
      <c r="N56" s="334">
        <v>-66.2</v>
      </c>
    </row>
    <row r="57" spans="1:14" x14ac:dyDescent="0.15">
      <c r="A57" s="250"/>
      <c r="B57" s="246"/>
      <c r="C57" s="246"/>
      <c r="D57" s="246"/>
      <c r="E57" s="246"/>
      <c r="F57" s="246"/>
      <c r="G57" s="312" t="s">
        <v>522</v>
      </c>
      <c r="H57" s="313"/>
      <c r="I57" s="321">
        <v>1425154</v>
      </c>
      <c r="J57" s="322">
        <v>270223</v>
      </c>
      <c r="K57" s="323">
        <v>65.3</v>
      </c>
      <c r="L57" s="324">
        <v>162193</v>
      </c>
      <c r="M57" s="325">
        <v>-7.7</v>
      </c>
      <c r="N57" s="326">
        <v>73</v>
      </c>
    </row>
    <row r="58" spans="1:14" x14ac:dyDescent="0.15">
      <c r="A58" s="250"/>
      <c r="B58" s="246"/>
      <c r="C58" s="246"/>
      <c r="D58" s="246"/>
      <c r="E58" s="246"/>
      <c r="F58" s="246"/>
      <c r="G58" s="327"/>
      <c r="H58" s="328" t="s">
        <v>519</v>
      </c>
      <c r="I58" s="329">
        <v>1006330</v>
      </c>
      <c r="J58" s="330">
        <v>190810</v>
      </c>
      <c r="K58" s="331">
        <v>72.5</v>
      </c>
      <c r="L58" s="332">
        <v>79985</v>
      </c>
      <c r="M58" s="333">
        <v>-8.8000000000000007</v>
      </c>
      <c r="N58" s="334">
        <v>81.3</v>
      </c>
    </row>
    <row r="59" spans="1:14" x14ac:dyDescent="0.15">
      <c r="A59" s="250"/>
      <c r="B59" s="246"/>
      <c r="C59" s="246"/>
      <c r="D59" s="246"/>
      <c r="E59" s="246"/>
      <c r="F59" s="246"/>
      <c r="G59" s="312" t="s">
        <v>523</v>
      </c>
      <c r="H59" s="313"/>
      <c r="I59" s="321">
        <v>755516</v>
      </c>
      <c r="J59" s="322">
        <v>148024</v>
      </c>
      <c r="K59" s="323">
        <v>-45.2</v>
      </c>
      <c r="L59" s="324">
        <v>168868</v>
      </c>
      <c r="M59" s="325">
        <v>4.0999999999999996</v>
      </c>
      <c r="N59" s="326">
        <v>-49.3</v>
      </c>
    </row>
    <row r="60" spans="1:14" x14ac:dyDescent="0.15">
      <c r="A60" s="250"/>
      <c r="B60" s="246"/>
      <c r="C60" s="246"/>
      <c r="D60" s="246"/>
      <c r="E60" s="246"/>
      <c r="F60" s="246"/>
      <c r="G60" s="327"/>
      <c r="H60" s="328" t="s">
        <v>519</v>
      </c>
      <c r="I60" s="335">
        <v>567367</v>
      </c>
      <c r="J60" s="330">
        <v>111161</v>
      </c>
      <c r="K60" s="331">
        <v>-41.7</v>
      </c>
      <c r="L60" s="332">
        <v>79360</v>
      </c>
      <c r="M60" s="333">
        <v>-0.8</v>
      </c>
      <c r="N60" s="334">
        <v>-40.9</v>
      </c>
    </row>
    <row r="61" spans="1:14" x14ac:dyDescent="0.15">
      <c r="A61" s="250"/>
      <c r="B61" s="246"/>
      <c r="C61" s="246"/>
      <c r="D61" s="246"/>
      <c r="E61" s="246"/>
      <c r="F61" s="246"/>
      <c r="G61" s="312" t="s">
        <v>524</v>
      </c>
      <c r="H61" s="336"/>
      <c r="I61" s="337">
        <v>1202930</v>
      </c>
      <c r="J61" s="338">
        <v>221499</v>
      </c>
      <c r="K61" s="339">
        <v>1.9</v>
      </c>
      <c r="L61" s="340">
        <v>165593</v>
      </c>
      <c r="M61" s="341">
        <v>3.3</v>
      </c>
      <c r="N61" s="326">
        <v>-1.4</v>
      </c>
    </row>
    <row r="62" spans="1:14" x14ac:dyDescent="0.15">
      <c r="A62" s="250"/>
      <c r="B62" s="246"/>
      <c r="C62" s="246"/>
      <c r="D62" s="246"/>
      <c r="E62" s="246"/>
      <c r="F62" s="246"/>
      <c r="G62" s="327"/>
      <c r="H62" s="328" t="s">
        <v>519</v>
      </c>
      <c r="I62" s="329">
        <v>923270</v>
      </c>
      <c r="J62" s="330">
        <v>169679</v>
      </c>
      <c r="K62" s="331">
        <v>2.5</v>
      </c>
      <c r="L62" s="332">
        <v>78976</v>
      </c>
      <c r="M62" s="333">
        <v>1.5</v>
      </c>
      <c r="N62" s="334">
        <v>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72" t="s">
        <v>3</v>
      </c>
      <c r="D47" s="1172"/>
      <c r="E47" s="1173"/>
      <c r="F47" s="11">
        <v>47.77</v>
      </c>
      <c r="G47" s="12">
        <v>65.27</v>
      </c>
      <c r="H47" s="12">
        <v>69.73</v>
      </c>
      <c r="I47" s="12">
        <v>74.7</v>
      </c>
      <c r="J47" s="13">
        <v>76.42</v>
      </c>
    </row>
    <row r="48" spans="2:10" ht="57.75" customHeight="1" x14ac:dyDescent="0.15">
      <c r="B48" s="14"/>
      <c r="C48" s="1174" t="s">
        <v>4</v>
      </c>
      <c r="D48" s="1174"/>
      <c r="E48" s="1175"/>
      <c r="F48" s="15">
        <v>3.07</v>
      </c>
      <c r="G48" s="16">
        <v>8.98</v>
      </c>
      <c r="H48" s="16">
        <v>9.0399999999999991</v>
      </c>
      <c r="I48" s="16">
        <v>10.220000000000001</v>
      </c>
      <c r="J48" s="17">
        <v>1.0900000000000001</v>
      </c>
    </row>
    <row r="49" spans="2:10" ht="57.75" customHeight="1" thickBot="1" x14ac:dyDescent="0.2">
      <c r="B49" s="18"/>
      <c r="C49" s="1176" t="s">
        <v>5</v>
      </c>
      <c r="D49" s="1176"/>
      <c r="E49" s="1177"/>
      <c r="F49" s="19">
        <v>8.33</v>
      </c>
      <c r="G49" s="20">
        <v>23.58</v>
      </c>
      <c r="H49" s="20">
        <v>3.66</v>
      </c>
      <c r="I49" s="20">
        <v>6.16</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2018-02-23T03:00:21Z</cp:lastPrinted>
  <dcterms:created xsi:type="dcterms:W3CDTF">2018-01-24T05:19:32Z</dcterms:created>
  <dcterms:modified xsi:type="dcterms:W3CDTF">2018-11-08T05:54:22Z</dcterms:modified>
  <cp:category/>
</cp:coreProperties>
</file>