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0DCCB8F4-8875-436D-83D1-F5B3CB653F9F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平均利用者数算定シート" sheetId="5" r:id="rId1"/>
    <sheet name="障害支援区分別利用者数" sheetId="6" r:id="rId2"/>
    <sheet name="平均利用者数算定シート（就労定着支援・自立生活支援 )" sheetId="9" r:id="rId3"/>
  </sheets>
  <definedNames>
    <definedName name="_xlnm.Print_Area" localSheetId="1">障害支援区分別利用者数!$A$1:$J$47</definedName>
    <definedName name="_xlnm.Print_Area" localSheetId="0">平均利用者数算定シート!$A$1:$H$46</definedName>
    <definedName name="_xlnm.Print_Area" localSheetId="2">'平均利用者数算定シート（就労定着支援・自立生活支援 )'!$A$1:$H$38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9" l="1"/>
  <c r="D30" i="9" s="1"/>
  <c r="H43" i="6"/>
  <c r="E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I43" i="6" s="1"/>
  <c r="H13" i="6"/>
  <c r="G13" i="6"/>
  <c r="G43" i="6" s="1"/>
  <c r="F13" i="6"/>
  <c r="F43" i="6" s="1"/>
  <c r="I10" i="6"/>
  <c r="H10" i="6"/>
  <c r="G10" i="6"/>
  <c r="F10" i="6"/>
  <c r="E10" i="6"/>
  <c r="G29" i="5"/>
  <c r="F29" i="5"/>
  <c r="E29" i="5"/>
  <c r="D29" i="5"/>
  <c r="D33" i="5" s="1"/>
  <c r="F33" i="5" l="1"/>
</calcChain>
</file>

<file path=xl/sharedStrings.xml><?xml version="1.0" encoding="utf-8"?>
<sst xmlns="http://schemas.openxmlformats.org/spreadsheetml/2006/main" count="129" uniqueCount="79">
  <si>
    <t>事業所名</t>
    <rPh sb="0" eb="3">
      <t>ジギョウショ</t>
    </rPh>
    <rPh sb="3" eb="4">
      <t>メイ</t>
    </rPh>
    <phoneticPr fontId="2"/>
  </si>
  <si>
    <t>サービス種別</t>
    <rPh sb="4" eb="6">
      <t>シュベツ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</si>
  <si>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</si>
  <si>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</si>
  <si>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</si>
  <si>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</si>
  <si>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</si>
  <si>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</si>
  <si>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</si>
  <si>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</si>
  <si>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</si>
  <si>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</si>
  <si>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</si>
  <si>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</si>
  <si>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開所日数</t>
    <rPh sb="0" eb="2">
      <t>カイショ</t>
    </rPh>
    <rPh sb="2" eb="4">
      <t>ニッスウ</t>
    </rPh>
    <phoneticPr fontId="2"/>
  </si>
  <si>
    <t>合計</t>
    <rPh sb="0" eb="2">
      <t>ゴウケイ</t>
    </rPh>
    <phoneticPr fontId="2"/>
  </si>
  <si>
    <t>利用者数</t>
    <rPh sb="0" eb="3">
      <t>リヨウシャ</t>
    </rPh>
    <rPh sb="3" eb="4">
      <t>スウ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</si>
  <si>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</si>
  <si>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定員</t>
    <rPh sb="0" eb="2">
      <t>テイイン</t>
    </rPh>
    <phoneticPr fontId="2"/>
  </si>
  <si>
    <t>指定年月日</t>
    <rPh sb="0" eb="2">
      <t>シテイ</t>
    </rPh>
    <rPh sb="2" eb="5">
      <t>ネンガッピ</t>
    </rPh>
    <phoneticPr fontId="2"/>
  </si>
  <si>
    <t>２．１以外の場合</t>
    <rPh sb="3" eb="5">
      <t>イガイ</t>
    </rPh>
    <rPh sb="6" eb="8">
      <t>バアイ</t>
    </rPh>
    <phoneticPr fontId="2"/>
  </si>
  <si>
    <t>算定式
　②÷①（小数点第２位以下切り上げ）</t>
    <rPh sb="0" eb="2">
      <t>サンテイ</t>
    </rPh>
    <rPh sb="2" eb="3">
      <t>シキ</t>
    </rPh>
    <phoneticPr fontId="2"/>
  </si>
  <si>
    <t>平均利用者数算定シート</t>
    <rPh sb="0" eb="2">
      <t>ヘイキン</t>
    </rPh>
    <rPh sb="2" eb="5">
      <t>リヨウシャ</t>
    </rPh>
    <rPh sb="5" eb="6">
      <t>スウ</t>
    </rPh>
    <rPh sb="6" eb="8">
      <t>サンテイ</t>
    </rPh>
    <phoneticPr fontId="2"/>
  </si>
  <si>
    <t>年</t>
    <rPh sb="0" eb="1">
      <t>ネン</t>
    </rPh>
    <phoneticPr fontId="2"/>
  </si>
  <si>
    <t>年月</t>
    <rPh sb="0" eb="2">
      <t>ネンゲツ</t>
    </rPh>
    <phoneticPr fontId="2"/>
  </si>
  <si>
    <t>実施日数</t>
    <rPh sb="0" eb="2">
      <t>ジッシ</t>
    </rPh>
    <rPh sb="2" eb="4">
      <t>ニッスウ</t>
    </rPh>
    <rPh sb="3" eb="4">
      <t>スウ</t>
    </rPh>
    <phoneticPr fontId="2"/>
  </si>
  <si>
    <t>↓</t>
    <phoneticPr fontId="2"/>
  </si>
  <si>
    <t>算定式
　(②－④)÷①（小数点第２位以下切り上げ）</t>
    <rPh sb="0" eb="2">
      <t>サンテイ</t>
    </rPh>
    <rPh sb="2" eb="3">
      <t>シキ</t>
    </rPh>
    <phoneticPr fontId="2"/>
  </si>
  <si>
    <t>利用者延べ数(再掲)</t>
    <rPh sb="0" eb="3">
      <t>リヨウシャ</t>
    </rPh>
    <rPh sb="3" eb="4">
      <t>ノ</t>
    </rPh>
    <rPh sb="5" eb="6">
      <t>スウ</t>
    </rPh>
    <rPh sb="7" eb="9">
      <t>サイケイ</t>
    </rPh>
    <phoneticPr fontId="2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</si>
  <si>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2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</si>
  <si>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2"/>
  </si>
  <si>
    <t>（変更前の定員）</t>
    <rPh sb="1" eb="3">
      <t>ヘンコウ</t>
    </rPh>
    <rPh sb="3" eb="4">
      <t>マエ</t>
    </rPh>
    <rPh sb="5" eb="7">
      <t>テイイン</t>
    </rPh>
    <phoneticPr fontId="2"/>
  </si>
  <si>
    <t>（変更年月日）</t>
    <rPh sb="1" eb="3">
      <t>ヘンコウ</t>
    </rPh>
    <rPh sb="3" eb="6">
      <t>ネンガッピ</t>
    </rPh>
    <phoneticPr fontId="2"/>
  </si>
  <si>
    <r>
      <t xml:space="preserve">利用者延べ数
</t>
    </r>
    <r>
      <rPr>
        <sz val="11"/>
        <rFont val="ＭＳ Ｐ明朝"/>
        <family val="1"/>
        <charset val="128"/>
      </rPr>
      <t>（注１・注２・注３）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rPh sb="14" eb="15">
      <t>チュウ</t>
    </rPh>
    <phoneticPr fontId="2"/>
  </si>
  <si>
    <r>
      <t>左のうち、施設外就労の実績</t>
    </r>
    <r>
      <rPr>
        <sz val="11"/>
        <rFont val="ＭＳ Ｐ明朝"/>
        <family val="1"/>
        <charset val="128"/>
      </rPr>
      <t>（注４）</t>
    </r>
    <rPh sb="0" eb="1">
      <t>ヒダリ</t>
    </rPh>
    <rPh sb="5" eb="8">
      <t>シセツガイ</t>
    </rPh>
    <rPh sb="8" eb="10">
      <t>シュウロウ</t>
    </rPh>
    <rPh sb="11" eb="13">
      <t>ジッセキ</t>
    </rPh>
    <rPh sb="14" eb="15">
      <t>チュウ</t>
    </rPh>
    <phoneticPr fontId="2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</si>
  <si>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2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</si>
  <si>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2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</si>
  <si>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2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</si>
  <si>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2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</si>
  <si>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2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</si>
  <si>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2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</si>
  <si>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2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</si>
  <si>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2"/>
  </si>
  <si>
    <t>※3　前年度の途中で定員増を行い、定員増の時点から6月未満の場合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2"/>
  </si>
  <si>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0" eb="3">
      <t>ゼンネンド</t>
    </rPh>
    <rPh sb="4" eb="6">
      <t>テイイン</t>
    </rPh>
    <rPh sb="6" eb="7">
      <t>ゾウ</t>
    </rPh>
    <rPh sb="7" eb="9">
      <t>イゼン</t>
    </rPh>
    <rPh sb="10" eb="12">
      <t>ヘイキン</t>
    </rPh>
    <rPh sb="12" eb="15">
      <t>リヨウシャ</t>
    </rPh>
    <rPh sb="15" eb="16">
      <t>スウ</t>
    </rPh>
    <rPh sb="17" eb="19">
      <t>ゾウブン</t>
    </rPh>
    <phoneticPr fontId="2"/>
  </si>
  <si>
    <t>① 新規指定又は定員変更の時点から6月以上1年未満</t>
    <rPh sb="10" eb="12">
      <t>ヘンコウ</t>
    </rPh>
    <phoneticPr fontId="2"/>
  </si>
  <si>
    <t>② 新規指定又は定員変更の時点から1年以上</t>
    <rPh sb="2" eb="4">
      <t>シンキ</t>
    </rPh>
    <rPh sb="4" eb="6">
      <t>シテイ</t>
    </rPh>
    <rPh sb="6" eb="7">
      <t>マタ</t>
    </rPh>
    <rPh sb="8" eb="10">
      <t>テイイン</t>
    </rPh>
    <rPh sb="10" eb="12">
      <t>ヘンコウ</t>
    </rPh>
    <rPh sb="13" eb="15">
      <t>ジテン</t>
    </rPh>
    <rPh sb="18" eb="19">
      <t>ネン</t>
    </rPh>
    <rPh sb="19" eb="21">
      <t>イジョウ</t>
    </rPh>
    <phoneticPr fontId="2"/>
  </si>
  <si>
    <t>　　算定式
　　　定員×90％（小数点第２位以下切り上げ）</t>
    <rPh sb="2" eb="4">
      <t>サンテイ</t>
    </rPh>
    <rPh sb="4" eb="5">
      <t>シキ</t>
    </rPh>
    <rPh sb="9" eb="11">
      <t>テイイン</t>
    </rPh>
    <rPh sb="16" eb="19">
      <t>ショウスウテン</t>
    </rPh>
    <rPh sb="19" eb="20">
      <t>ダイ</t>
    </rPh>
    <rPh sb="21" eb="22">
      <t>イ</t>
    </rPh>
    <rPh sb="22" eb="24">
      <t>イカ</t>
    </rPh>
    <rPh sb="24" eb="25">
      <t>キ</t>
    </rPh>
    <rPh sb="26" eb="27">
      <t>ア</t>
    </rPh>
    <phoneticPr fontId="2"/>
  </si>
  <si>
    <t>障害支援区分別平均利用者数算定シート</t>
    <rPh sb="0" eb="2">
      <t>ショウガイ</t>
    </rPh>
    <rPh sb="2" eb="4">
      <t>シエン</t>
    </rPh>
    <rPh sb="4" eb="6">
      <t>クブン</t>
    </rPh>
    <rPh sb="6" eb="7">
      <t>ベツ</t>
    </rPh>
    <rPh sb="7" eb="9">
      <t>ヘイキン</t>
    </rPh>
    <rPh sb="9" eb="11">
      <t>リヨウ</t>
    </rPh>
    <rPh sb="11" eb="12">
      <t>シャ</t>
    </rPh>
    <rPh sb="12" eb="13">
      <t>スウ</t>
    </rPh>
    <rPh sb="13" eb="15">
      <t>サンテイ</t>
    </rPh>
    <phoneticPr fontId="2"/>
  </si>
  <si>
    <t>【グループホーム】</t>
    <phoneticPr fontId="2"/>
  </si>
  <si>
    <r>
      <t>（対象期間：</t>
    </r>
    <r>
      <rPr>
        <u/>
        <sz val="11"/>
        <rFont val="ＭＳ Ｐゴシック"/>
        <family val="3"/>
        <charset val="128"/>
      </rPr>
      <t>　　年　　月</t>
    </r>
    <r>
      <rPr>
        <sz val="11"/>
        <rFont val="ＭＳ Ｐゴシック"/>
        <family val="3"/>
        <charset val="128"/>
      </rPr>
      <t>　～</t>
    </r>
    <r>
      <rPr>
        <u/>
        <sz val="11"/>
        <rFont val="ＭＳ Ｐゴシック"/>
        <family val="3"/>
        <charset val="128"/>
      </rPr>
      <t>　　　年　　月</t>
    </r>
    <r>
      <rPr>
        <sz val="11"/>
        <rFont val="ＭＳ Ｐゴシック"/>
        <family val="3"/>
        <charset val="128"/>
      </rPr>
      <t>）</t>
    </r>
    <rPh sb="1" eb="3">
      <t>タイショウ</t>
    </rPh>
    <rPh sb="3" eb="5">
      <t>キカン</t>
    </rPh>
    <rPh sb="8" eb="9">
      <t>ネン</t>
    </rPh>
    <rPh sb="11" eb="12">
      <t>ガツ</t>
    </rPh>
    <rPh sb="17" eb="18">
      <t>ネン</t>
    </rPh>
    <rPh sb="20" eb="21">
      <t>ガツ</t>
    </rPh>
    <phoneticPr fontId="2"/>
  </si>
  <si>
    <t>事業所の名称</t>
    <rPh sb="0" eb="3">
      <t>ジギョウショ</t>
    </rPh>
    <rPh sb="4" eb="6">
      <t>メイショウ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</si>
  <si>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</si>
  <si>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生活支援員の必要人数</t>
    <rPh sb="0" eb="2">
      <t>セイカツ</t>
    </rPh>
    <rPh sb="2" eb="4">
      <t>シエン</t>
    </rPh>
    <rPh sb="4" eb="5">
      <t>イン</t>
    </rPh>
    <rPh sb="6" eb="8">
      <t>ヒツヨウ</t>
    </rPh>
    <rPh sb="8" eb="10">
      <t>ニンズウ</t>
    </rPh>
    <phoneticPr fontId="2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</si>
  <si>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2"/>
  </si>
  <si>
    <t>利用者</t>
    <rPh sb="0" eb="3">
      <t>リヨウシャ</t>
    </rPh>
    <phoneticPr fontId="2"/>
  </si>
  <si>
    <t>障害支援区分
(a)</t>
    <rPh sb="0" eb="2">
      <t>ショウガイ</t>
    </rPh>
    <rPh sb="2" eb="4">
      <t>シエン</t>
    </rPh>
    <rPh sb="4" eb="6">
      <t>クブン</t>
    </rPh>
    <phoneticPr fontId="2"/>
  </si>
  <si>
    <t>個人単位の居宅介護等利用特例適用の方には○</t>
    <rPh sb="0" eb="2">
      <t>コジン</t>
    </rPh>
    <rPh sb="2" eb="4">
      <t>タンイ</t>
    </rPh>
    <rPh sb="5" eb="7">
      <t>キョタク</t>
    </rPh>
    <rPh sb="7" eb="9">
      <t>カイゴ</t>
    </rPh>
    <rPh sb="9" eb="10">
      <t>トウ</t>
    </rPh>
    <rPh sb="10" eb="12">
      <t>リヨウ</t>
    </rPh>
    <rPh sb="12" eb="14">
      <t>トクレイ</t>
    </rPh>
    <rPh sb="14" eb="16">
      <t>テキヨウ</t>
    </rPh>
    <rPh sb="17" eb="18">
      <t>カタ</t>
    </rPh>
    <phoneticPr fontId="2"/>
  </si>
  <si>
    <t>延べ利用日数
(b)</t>
    <rPh sb="0" eb="1">
      <t>ノ</t>
    </rPh>
    <rPh sb="2" eb="4">
      <t>リヨウ</t>
    </rPh>
    <rPh sb="4" eb="6">
      <t>ニッスウ</t>
    </rPh>
    <phoneticPr fontId="2"/>
  </si>
  <si>
    <t>障害支援区分3の延べ利用日数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2"/>
  </si>
  <si>
    <t>障害支援区分4の延べ利用日数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2"/>
  </si>
  <si>
    <t>障害支援区分5の延べ利用日数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2"/>
  </si>
  <si>
    <t>障害支援区分6の延べ利用日数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2"/>
  </si>
  <si>
    <t>※　青色の部分にそれぞれ入力すること。黄色の部分には計算式が入っているので入力不要。</t>
    <rPh sb="2" eb="4">
      <t>アオイロ</t>
    </rPh>
    <rPh sb="5" eb="7">
      <t>ブブン</t>
    </rPh>
    <rPh sb="12" eb="14">
      <t>ニュウリョク</t>
    </rPh>
    <rPh sb="19" eb="21">
      <t>キイロ</t>
    </rPh>
    <rPh sb="22" eb="24">
      <t>ブブン</t>
    </rPh>
    <rPh sb="26" eb="28">
      <t>ケイサン</t>
    </rPh>
    <rPh sb="28" eb="29">
      <t>シキ</t>
    </rPh>
    <rPh sb="30" eb="31">
      <t>ハイ</t>
    </rPh>
    <rPh sb="37" eb="39">
      <t>ニュウリョク</t>
    </rPh>
    <rPh sb="39" eb="41">
      <t>フヨウ</t>
    </rPh>
    <phoneticPr fontId="2"/>
  </si>
  <si>
    <r>
      <t>平均利用者数算定シート　</t>
    </r>
    <r>
      <rPr>
        <sz val="12"/>
        <rFont val="ＭＳ Ｐゴシック"/>
        <family val="3"/>
        <charset val="128"/>
      </rPr>
      <t>（就労定着支援・自立生活支援用）</t>
    </r>
    <rPh sb="0" eb="2">
      <t>ヘイキン</t>
    </rPh>
    <rPh sb="2" eb="5">
      <t>リヨウシャ</t>
    </rPh>
    <rPh sb="5" eb="6">
      <t>スウ</t>
    </rPh>
    <rPh sb="6" eb="8">
      <t>サンテイ</t>
    </rPh>
    <rPh sb="13" eb="15">
      <t>シュウロウ</t>
    </rPh>
    <rPh sb="15" eb="17">
      <t>テイチャク</t>
    </rPh>
    <rPh sb="17" eb="19">
      <t>シエン</t>
    </rPh>
    <rPh sb="20" eb="22">
      <t>ジリツ</t>
    </rPh>
    <rPh sb="22" eb="24">
      <t>セイカツ</t>
    </rPh>
    <rPh sb="24" eb="26">
      <t>シエン</t>
    </rPh>
    <rPh sb="26" eb="27">
      <t>ヨウ</t>
    </rPh>
    <phoneticPr fontId="2"/>
  </si>
  <si>
    <t>　←　指定申請の際の推定数</t>
    <rPh sb="3" eb="5">
      <t>シテイ</t>
    </rPh>
    <rPh sb="5" eb="7">
      <t>シンセイ</t>
    </rPh>
    <rPh sb="8" eb="9">
      <t>サイ</t>
    </rPh>
    <rPh sb="10" eb="12">
      <t>スイテイ</t>
    </rPh>
    <rPh sb="12" eb="13">
      <t>スウ</t>
    </rPh>
    <phoneticPr fontId="2"/>
  </si>
  <si>
    <t>利用者延べ数</t>
    <rPh sb="0" eb="3">
      <t>リヨウシャ</t>
    </rPh>
    <rPh sb="3" eb="4">
      <t>ノ</t>
    </rPh>
    <rPh sb="5" eb="6">
      <t>スウ</t>
    </rPh>
    <phoneticPr fontId="2"/>
  </si>
  <si>
    <t>　←　各月ごとに基本報酬（月額）を算定
　　　した実人員を入力してください。</t>
    <rPh sb="3" eb="4">
      <t>カク</t>
    </rPh>
    <rPh sb="4" eb="5">
      <t>ツキ</t>
    </rPh>
    <rPh sb="8" eb="10">
      <t>キホン</t>
    </rPh>
    <rPh sb="10" eb="12">
      <t>ホウシュウ</t>
    </rPh>
    <rPh sb="13" eb="15">
      <t>ゲツガク</t>
    </rPh>
    <rPh sb="17" eb="19">
      <t>サンテイ</t>
    </rPh>
    <rPh sb="25" eb="26">
      <t>ジツ</t>
    </rPh>
    <rPh sb="26" eb="28">
      <t>ジンイン</t>
    </rPh>
    <rPh sb="29" eb="31">
      <t>ニュウリョク</t>
    </rPh>
    <phoneticPr fontId="2"/>
  </si>
  <si>
    <r>
      <t>下記の※2（ア）の場合、</t>
    </r>
    <r>
      <rPr>
        <u/>
        <sz val="9"/>
        <rFont val="ＭＳ Ｐゴシック"/>
        <family val="3"/>
        <charset val="128"/>
      </rPr>
      <t>直近6か月の実績のみ</t>
    </r>
    <r>
      <rPr>
        <sz val="9"/>
        <rFont val="ＭＳ Ｐゴシック"/>
        <family val="3"/>
        <charset val="128"/>
      </rPr>
      <t>入力してください。</t>
    </r>
    <rPh sb="0" eb="2">
      <t>カキ</t>
    </rPh>
    <rPh sb="9" eb="11">
      <t>バアイ</t>
    </rPh>
    <rPh sb="12" eb="14">
      <t>チョッキン</t>
    </rPh>
    <rPh sb="16" eb="17">
      <t>ゲツ</t>
    </rPh>
    <rPh sb="18" eb="20">
      <t>ジッセキ</t>
    </rPh>
    <rPh sb="22" eb="24">
      <t>ニュウリョク</t>
    </rPh>
    <phoneticPr fontId="2"/>
  </si>
  <si>
    <t>算定対象月数</t>
    <rPh sb="0" eb="2">
      <t>サンテイ</t>
    </rPh>
    <rPh sb="2" eb="4">
      <t>タイショウ</t>
    </rPh>
    <rPh sb="4" eb="6">
      <t>ツキスウ</t>
    </rPh>
    <phoneticPr fontId="2"/>
  </si>
  <si>
    <t>←※1又は※2（イ）の場合は12を入力</t>
    <rPh sb="3" eb="4">
      <t>マタ</t>
    </rPh>
    <rPh sb="11" eb="13">
      <t>バアイ</t>
    </rPh>
    <rPh sb="17" eb="19">
      <t>ニュウリョク</t>
    </rPh>
    <phoneticPr fontId="2"/>
  </si>
  <si>
    <t>　 ※2（ア）の場合は6を入力</t>
    <rPh sb="8" eb="10">
      <t>バアイ</t>
    </rPh>
    <rPh sb="13" eb="15">
      <t>ニュウリョク</t>
    </rPh>
    <phoneticPr fontId="2"/>
  </si>
  <si>
    <t>算定式
　①÷②（小数点第２位以下切り上げ）</t>
    <rPh sb="0" eb="2">
      <t>サンテイ</t>
    </rPh>
    <rPh sb="2" eb="3">
      <t>シキ</t>
    </rPh>
    <phoneticPr fontId="2"/>
  </si>
  <si>
    <t>※1　前年度の4月から3月までの実績を記入し、算定すること。　→　②欄に「12」を入力してください。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2"/>
  </si>
  <si>
    <t>（ア）新規指定の時点から6月以上1年未満　→　②欄に「6」を入力してください。</t>
    <rPh sb="24" eb="25">
      <t>ラン</t>
    </rPh>
    <rPh sb="30" eb="32">
      <t>ニュウリョク</t>
    </rPh>
    <phoneticPr fontId="2"/>
  </si>
  <si>
    <t>　 直近6月間における利用者の延べ数÷6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phoneticPr fontId="2"/>
  </si>
  <si>
    <t>（イ）新規指定の時点から1年以上　→　②欄に「12」を入力してください。</t>
    <rPh sb="3" eb="5">
      <t>シンキ</t>
    </rPh>
    <rPh sb="5" eb="7">
      <t>シテイ</t>
    </rPh>
    <rPh sb="8" eb="10">
      <t>ジテン</t>
    </rPh>
    <rPh sb="13" eb="14">
      <t>ネン</t>
    </rPh>
    <rPh sb="14" eb="16">
      <t>イジョウ</t>
    </rPh>
    <phoneticPr fontId="2"/>
  </si>
  <si>
    <t>　 直近1年間における利用者の延べ数÷12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phoneticPr fontId="2"/>
  </si>
  <si>
    <t>開所日数（年間合計日数）</t>
    <rPh sb="0" eb="2">
      <t>カイショ</t>
    </rPh>
    <rPh sb="2" eb="4">
      <t>ニッスウ</t>
    </rPh>
    <rPh sb="5" eb="7">
      <t>ネンカン</t>
    </rPh>
    <rPh sb="7" eb="9">
      <t>ゴウケイ</t>
    </rPh>
    <rPh sb="9" eb="11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</si>
</sst>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right"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38" fontId="5" fillId="0" borderId="13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15" xfId="1" applyFont="1" applyFill="1" applyBorder="1">
      <alignment vertical="center"/>
    </xf>
    <xf numFmtId="38" fontId="5" fillId="0" borderId="16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18" xfId="1" applyFont="1" applyFill="1" applyBorder="1">
      <alignment vertical="center"/>
    </xf>
    <xf numFmtId="38" fontId="5" fillId="0" borderId="19" xfId="1" applyFont="1" applyFill="1" applyBorder="1">
      <alignment vertical="center"/>
    </xf>
    <xf numFmtId="38" fontId="5" fillId="0" borderId="1" xfId="1" applyFont="1" applyFill="1" applyBorder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5" fillId="0" borderId="45" xfId="0" applyFont="1" applyFill="1" applyBorder="1">
      <alignment vertical="center"/>
    </xf>
    <xf numFmtId="0" fontId="6" fillId="0" borderId="46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6" fillId="0" borderId="38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6" fillId="0" borderId="13" xfId="0" applyFont="1" applyFill="1" applyBorder="1">
      <alignment vertical="center"/>
    </xf>
    <xf numFmtId="49" fontId="6" fillId="0" borderId="11" xfId="0" applyNumberFormat="1" applyFont="1" applyFill="1" applyBorder="1" applyAlignment="1">
      <alignment horizontal="left" vertical="center" wrapText="1" indent="1"/>
    </xf>
    <xf numFmtId="49" fontId="6" fillId="0" borderId="9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horizontal="left" vertical="center" wrapText="1" indent="1"/>
    </xf>
    <xf numFmtId="49" fontId="6" fillId="0" borderId="10" xfId="0" applyNumberFormat="1" applyFont="1" applyFill="1" applyBorder="1" applyAlignment="1">
      <alignment horizontal="left" vertical="center"/>
    </xf>
    <xf numFmtId="0" fontId="11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5" fillId="0" borderId="0" xfId="3" applyFont="1" applyAlignment="1">
      <alignment horizontal="center" vertical="center"/>
    </xf>
    <xf numFmtId="0" fontId="1" fillId="0" borderId="0" xfId="3">
      <alignment vertical="center"/>
    </xf>
    <xf numFmtId="0" fontId="15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1" fillId="0" borderId="47" xfId="2" applyFont="1" applyBorder="1" applyAlignment="1">
      <alignment vertical="center" shrinkToFit="1"/>
    </xf>
    <xf numFmtId="0" fontId="11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vertical="center" wrapText="1"/>
    </xf>
    <xf numFmtId="2" fontId="11" fillId="3" borderId="1" xfId="2" applyNumberFormat="1" applyFont="1" applyFill="1" applyBorder="1">
      <alignment vertical="center"/>
    </xf>
    <xf numFmtId="0" fontId="11" fillId="3" borderId="1" xfId="2" applyFont="1" applyFill="1" applyBorder="1">
      <alignment vertical="center"/>
    </xf>
    <xf numFmtId="0" fontId="11" fillId="0" borderId="0" xfId="2" applyFont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center" wrapText="1"/>
    </xf>
    <xf numFmtId="9" fontId="11" fillId="0" borderId="0" xfId="2" applyNumberFormat="1" applyFont="1">
      <alignment vertical="center"/>
    </xf>
    <xf numFmtId="0" fontId="11" fillId="0" borderId="1" xfId="2" applyFont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50" xfId="2" applyFont="1" applyBorder="1" applyAlignment="1">
      <alignment horizontal="center" vertical="center" shrinkToFit="1"/>
    </xf>
    <xf numFmtId="0" fontId="11" fillId="2" borderId="50" xfId="2" applyFont="1" applyFill="1" applyBorder="1" applyAlignment="1">
      <alignment horizontal="center" vertical="center"/>
    </xf>
    <xf numFmtId="0" fontId="11" fillId="3" borderId="50" xfId="2" applyFont="1" applyFill="1" applyBorder="1" applyAlignment="1">
      <alignment horizontal="center" vertical="center"/>
    </xf>
    <xf numFmtId="0" fontId="11" fillId="3" borderId="50" xfId="2" applyFont="1" applyFill="1" applyBorder="1">
      <alignment vertical="center"/>
    </xf>
    <xf numFmtId="0" fontId="11" fillId="0" borderId="51" xfId="2" applyFont="1" applyBorder="1" applyAlignment="1">
      <alignment horizontal="center" vertical="center" shrinkToFit="1"/>
    </xf>
    <xf numFmtId="0" fontId="11" fillId="0" borderId="52" xfId="2" applyFont="1" applyBorder="1" applyAlignment="1">
      <alignment horizontal="center" vertical="center"/>
    </xf>
    <xf numFmtId="0" fontId="11" fillId="3" borderId="51" xfId="2" applyFont="1" applyFill="1" applyBorder="1" applyAlignment="1">
      <alignment horizontal="center"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1" fillId="0" borderId="49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38" fontId="1" fillId="0" borderId="54" xfId="1" applyFont="1" applyFill="1" applyBorder="1">
      <alignment vertical="center"/>
    </xf>
    <xf numFmtId="0" fontId="0" fillId="0" borderId="7" xfId="0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38" fontId="1" fillId="0" borderId="55" xfId="1" applyFont="1" applyFill="1" applyBorder="1">
      <alignment vertical="center"/>
    </xf>
    <xf numFmtId="38" fontId="1" fillId="0" borderId="0" xfId="1" applyFont="1" applyFill="1" applyBorder="1">
      <alignment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38" fontId="1" fillId="0" borderId="56" xfId="1" applyFont="1" applyFill="1" applyBorder="1">
      <alignment vertical="center"/>
    </xf>
    <xf numFmtId="38" fontId="0" fillId="0" borderId="57" xfId="1" applyFont="1" applyFill="1" applyBorder="1" applyAlignment="1">
      <alignment horizontal="center" vertical="center"/>
    </xf>
    <xf numFmtId="38" fontId="1" fillId="0" borderId="58" xfId="1" applyFont="1" applyFill="1" applyBorder="1">
      <alignment vertical="center"/>
    </xf>
    <xf numFmtId="38" fontId="1" fillId="0" borderId="59" xfId="1" applyFont="1" applyFill="1" applyBorder="1">
      <alignment vertical="center"/>
    </xf>
    <xf numFmtId="38" fontId="6" fillId="0" borderId="0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176" fontId="5" fillId="0" borderId="40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47" xfId="3" applyFont="1" applyBorder="1" applyAlignment="1">
      <alignment horizontal="center" vertical="center" wrapText="1"/>
    </xf>
    <xf numFmtId="0" fontId="3" fillId="0" borderId="49" xfId="3" applyFont="1" applyBorder="1" applyAlignment="1">
      <alignment horizontal="center" vertical="center"/>
    </xf>
    <xf numFmtId="0" fontId="11" fillId="2" borderId="47" xfId="2" applyFont="1" applyFill="1" applyBorder="1" applyAlignment="1">
      <alignment horizontal="center" vertical="center"/>
    </xf>
    <xf numFmtId="0" fontId="11" fillId="2" borderId="49" xfId="2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0" fillId="2" borderId="0" xfId="3" applyFont="1" applyFill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0" fontId="12" fillId="0" borderId="1" xfId="3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33" xfId="0" applyBorder="1">
      <alignment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0" borderId="4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38" fontId="6" fillId="0" borderId="53" xfId="1" applyFont="1" applyFill="1" applyBorder="1" applyAlignment="1">
      <alignment horizontal="left" vertical="center" wrapText="1" indent="2"/>
    </xf>
    <xf numFmtId="38" fontId="6" fillId="0" borderId="0" xfId="1" applyFont="1" applyFill="1" applyBorder="1" applyAlignment="1">
      <alignment horizontal="left" vertical="center" wrapText="1" indent="2"/>
    </xf>
    <xf numFmtId="0" fontId="1" fillId="0" borderId="36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3" xfId="3" xr:uid="{C493C3B0-3A36-4602-BCB0-BF7C3C38A2E6}"/>
    <cellStyle name="標準_③-２加算様式（就労）" xfId="2" xr:uid="{6DCC868B-6080-4E09-8040-4034A9AC22A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28</xdr:row>
      <xdr:rowOff>19050</xdr:rowOff>
    </xdr:from>
    <xdr:to>
      <xdr:col>3</xdr:col>
      <xdr:colOff>285750</xdr:colOff>
      <xdr:row>28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00175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28</xdr:row>
      <xdr:rowOff>19050</xdr:rowOff>
    </xdr:from>
    <xdr:to>
      <xdr:col>4</xdr:col>
      <xdr:colOff>285750</xdr:colOff>
      <xdr:row>28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686050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76200</xdr:colOff>
      <xdr:row>34</xdr:row>
      <xdr:rowOff>11595</xdr:rowOff>
    </xdr:from>
    <xdr:to>
      <xdr:col>7</xdr:col>
      <xdr:colOff>76200</xdr:colOff>
      <xdr:row>43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38600" y="8279295"/>
          <a:ext cx="2619375" cy="20458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療養介護、短期入所、施設入所支援、宿泊型自立訓練又は共同生活援助の場合、</a:t>
          </a:r>
          <a:r>
            <a:rPr kumimoji="1" lang="ja-JP" altLang="en-US" sz="900">
              <a:latin typeface="+mn-ea"/>
              <a:ea typeface="+mn-ea"/>
            </a:rPr>
            <a:t>入所等した日を含み、退所等した日は含まない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（注３）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（注４）　就労移行支援又は就労継続支援の場合で、</a:t>
          </a:r>
          <a:r>
            <a:rPr kumimoji="1" lang="ja-JP" altLang="en-US" sz="900">
              <a:latin typeface="+mn-ea"/>
              <a:ea typeface="+mn-ea"/>
            </a:rPr>
            <a:t>施設外就労を実施したときは、その内数をこの欄に再掲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し、施設外就労対象者を除いた平均利用者数も算定すること。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26091</xdr:colOff>
      <xdr:row>28</xdr:row>
      <xdr:rowOff>19050</xdr:rowOff>
    </xdr:from>
    <xdr:to>
      <xdr:col>5</xdr:col>
      <xdr:colOff>302316</xdr:colOff>
      <xdr:row>28</xdr:row>
      <xdr:rowOff>219075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988491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6</xdr:col>
      <xdr:colOff>26091</xdr:colOff>
      <xdr:row>28</xdr:row>
      <xdr:rowOff>19050</xdr:rowOff>
    </xdr:from>
    <xdr:to>
      <xdr:col>6</xdr:col>
      <xdr:colOff>302316</xdr:colOff>
      <xdr:row>28</xdr:row>
      <xdr:rowOff>219075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274366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</xdr:col>
      <xdr:colOff>496931</xdr:colOff>
      <xdr:row>32</xdr:row>
      <xdr:rowOff>91110</xdr:rowOff>
    </xdr:from>
    <xdr:to>
      <xdr:col>3</xdr:col>
      <xdr:colOff>463801</xdr:colOff>
      <xdr:row>32</xdr:row>
      <xdr:rowOff>307700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325606" y="7682535"/>
          <a:ext cx="528845" cy="216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（注５）</a:t>
          </a:r>
        </a:p>
      </xdr:txBody>
    </xdr:sp>
    <xdr:clientData/>
  </xdr:twoCellAnchor>
  <xdr:twoCellAnchor>
    <xdr:from>
      <xdr:col>5</xdr:col>
      <xdr:colOff>47625</xdr:colOff>
      <xdr:row>6</xdr:row>
      <xdr:rowOff>61707</xdr:rowOff>
    </xdr:from>
    <xdr:to>
      <xdr:col>5</xdr:col>
      <xdr:colOff>179070</xdr:colOff>
      <xdr:row>7</xdr:row>
      <xdr:rowOff>238126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10025" y="1547607"/>
          <a:ext cx="131445" cy="43359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214933</xdr:colOff>
      <xdr:row>6</xdr:row>
      <xdr:rowOff>109330</xdr:rowOff>
    </xdr:from>
    <xdr:to>
      <xdr:col>6</xdr:col>
      <xdr:colOff>1018347</xdr:colOff>
      <xdr:row>8</xdr:row>
      <xdr:rowOff>134178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7333" y="1538080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28</xdr:row>
      <xdr:rowOff>115661</xdr:rowOff>
    </xdr:from>
    <xdr:to>
      <xdr:col>1</xdr:col>
      <xdr:colOff>6804</xdr:colOff>
      <xdr:row>32</xdr:row>
      <xdr:rowOff>210910</xdr:rowOff>
    </xdr:to>
    <xdr:sp macro="" textlink="">
      <xdr:nvSpPr>
        <xdr:cNvPr id="11" name="フリーフォーム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268" y="6878411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19050</xdr:rowOff>
    </xdr:from>
    <xdr:to>
      <xdr:col>3</xdr:col>
      <xdr:colOff>285750</xdr:colOff>
      <xdr:row>25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9458DC9-71EF-46AE-9355-51D1776910CA}"/>
            </a:ext>
          </a:extLst>
        </xdr:cNvPr>
        <xdr:cNvSpPr>
          <a:spLocks noChangeArrowheads="1"/>
        </xdr:cNvSpPr>
      </xdr:nvSpPr>
      <xdr:spPr bwMode="auto">
        <a:xfrm>
          <a:off x="1251585" y="628269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0</xdr:col>
      <xdr:colOff>129268</xdr:colOff>
      <xdr:row>25</xdr:row>
      <xdr:rowOff>115661</xdr:rowOff>
    </xdr:from>
    <xdr:to>
      <xdr:col>1</xdr:col>
      <xdr:colOff>6804</xdr:colOff>
      <xdr:row>29</xdr:row>
      <xdr:rowOff>210910</xdr:rowOff>
    </xdr:to>
    <xdr:sp macro="" textlink="">
      <xdr:nvSpPr>
        <xdr:cNvPr id="3" name="フリーフォーム 10">
          <a:extLst>
            <a:ext uri="{FF2B5EF4-FFF2-40B4-BE49-F238E27FC236}">
              <a16:creationId xmlns:a16="http://schemas.microsoft.com/office/drawing/2014/main" id="{2AEE8EB0-2A90-4941-BE3D-DD458FAD3A14}"/>
            </a:ext>
          </a:extLst>
        </xdr:cNvPr>
        <xdr:cNvSpPr/>
      </xdr:nvSpPr>
      <xdr:spPr>
        <a:xfrm>
          <a:off x="129268" y="6379301"/>
          <a:ext cx="113756" cy="918209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276225</xdr:colOff>
      <xdr:row>25</xdr:row>
      <xdr:rowOff>219075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7A492EC2-6063-465D-931D-6B90C6358BDF}"/>
            </a:ext>
          </a:extLst>
        </xdr:cNvPr>
        <xdr:cNvSpPr>
          <a:spLocks noChangeArrowheads="1"/>
        </xdr:cNvSpPr>
      </xdr:nvSpPr>
      <xdr:spPr bwMode="auto">
        <a:xfrm>
          <a:off x="2400300" y="6282690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46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3.453125" style="3" customWidth="1"/>
    <col min="2" max="2" width="7.36328125" style="3" customWidth="1"/>
    <col min="3" max="3" width="7.36328125" style="4" customWidth="1"/>
    <col min="4" max="6" width="16.90625" style="3" customWidth="1"/>
    <col min="7" max="7" width="17.453125" style="3" customWidth="1"/>
    <col min="8" max="8" width="3.1796875" style="3" customWidth="1"/>
    <col min="9" max="16384" width="9" style="3"/>
  </cols>
  <sheetData>
    <row r="1" spans="1:13" s="1" customFormat="1" x14ac:dyDescent="0.2">
      <c r="B1" s="10"/>
      <c r="C1" s="2"/>
      <c r="G1" s="20"/>
    </row>
    <row r="2" spans="1:13" ht="19" x14ac:dyDescent="0.2">
      <c r="A2" s="1"/>
      <c r="B2" s="149" t="s">
        <v>22</v>
      </c>
      <c r="C2" s="149"/>
      <c r="D2" s="149"/>
      <c r="E2" s="149"/>
      <c r="F2" s="149"/>
      <c r="G2" s="149"/>
    </row>
    <row r="3" spans="1:13" ht="6" customHeight="1" x14ac:dyDescent="0.2"/>
    <row r="4" spans="1:13" ht="26.25" customHeight="1" x14ac:dyDescent="0.2">
      <c r="B4" s="145" t="s">
        <v>0</v>
      </c>
      <c r="C4" s="146"/>
      <c r="D4" s="147"/>
      <c r="E4" s="148"/>
      <c r="F4" s="24"/>
      <c r="H4" s="22"/>
      <c r="I4" s="22"/>
      <c r="J4" s="22"/>
      <c r="K4" s="22"/>
      <c r="L4" s="22"/>
      <c r="M4" s="22"/>
    </row>
    <row r="5" spans="1:13" ht="26.25" customHeight="1" x14ac:dyDescent="0.2">
      <c r="B5" s="131" t="s">
        <v>1</v>
      </c>
      <c r="C5" s="132"/>
      <c r="D5" s="133"/>
      <c r="E5" s="134"/>
      <c r="F5" s="24"/>
      <c r="G5" s="21"/>
      <c r="H5" s="22"/>
      <c r="I5" s="144"/>
      <c r="J5" s="144"/>
      <c r="K5" s="144"/>
      <c r="L5" s="144"/>
      <c r="M5" s="22"/>
    </row>
    <row r="6" spans="1:13" ht="26.25" customHeight="1" x14ac:dyDescent="0.2">
      <c r="B6" s="145" t="s">
        <v>18</v>
      </c>
      <c r="C6" s="146"/>
      <c r="D6" s="147"/>
      <c r="E6" s="148"/>
      <c r="F6" s="24"/>
      <c r="H6" s="22"/>
      <c r="I6" s="144"/>
      <c r="J6" s="144"/>
      <c r="K6" s="144"/>
      <c r="L6" s="144"/>
      <c r="M6" s="22"/>
    </row>
    <row r="7" spans="1:13" ht="20.25" customHeight="1" x14ac:dyDescent="0.2">
      <c r="B7" s="127" t="s">
        <v>30</v>
      </c>
      <c r="C7" s="128"/>
      <c r="D7" s="48" t="s">
        <v>32</v>
      </c>
      <c r="E7" s="49"/>
      <c r="F7" s="24"/>
      <c r="H7" s="22"/>
      <c r="I7" s="26"/>
      <c r="J7" s="26"/>
      <c r="K7" s="26"/>
      <c r="L7" s="26"/>
      <c r="M7" s="22"/>
    </row>
    <row r="8" spans="1:13" ht="20.25" customHeight="1" x14ac:dyDescent="0.2">
      <c r="B8" s="129"/>
      <c r="C8" s="130"/>
      <c r="D8" s="50" t="s">
        <v>31</v>
      </c>
      <c r="E8" s="51"/>
      <c r="F8" s="24"/>
      <c r="H8" s="22"/>
      <c r="I8" s="26"/>
      <c r="J8" s="26"/>
      <c r="K8" s="26"/>
      <c r="L8" s="26"/>
      <c r="M8" s="22"/>
    </row>
    <row r="9" spans="1:13" ht="25" customHeight="1" x14ac:dyDescent="0.2">
      <c r="B9" s="131" t="s">
        <v>19</v>
      </c>
      <c r="C9" s="132"/>
      <c r="D9" s="133"/>
      <c r="E9" s="134"/>
      <c r="F9" s="24"/>
      <c r="H9" s="22"/>
      <c r="I9" s="22"/>
      <c r="J9" s="22"/>
      <c r="K9" s="22"/>
      <c r="L9" s="22"/>
      <c r="M9" s="22"/>
    </row>
    <row r="10" spans="1:13" ht="7.5" customHeight="1" x14ac:dyDescent="0.2"/>
    <row r="11" spans="1:13" ht="18.75" customHeight="1" x14ac:dyDescent="0.2">
      <c r="A11" s="21" t="s">
        <v>29</v>
      </c>
    </row>
    <row r="12" spans="1:13" ht="30" customHeight="1" x14ac:dyDescent="0.2">
      <c r="B12" s="135" t="s">
        <v>16</v>
      </c>
      <c r="C12" s="132"/>
      <c r="D12" s="36"/>
      <c r="E12" s="109" t="s">
        <v>47</v>
      </c>
      <c r="F12" s="110"/>
      <c r="G12" s="23"/>
    </row>
    <row r="13" spans="1:13" ht="6.75" customHeight="1" x14ac:dyDescent="0.2">
      <c r="C13" s="5"/>
      <c r="D13" s="6"/>
      <c r="E13" s="6"/>
      <c r="F13" s="7"/>
    </row>
    <row r="14" spans="1:13" ht="18.75" customHeight="1" thickBot="1" x14ac:dyDescent="0.25">
      <c r="A14" s="3" t="s">
        <v>20</v>
      </c>
    </row>
    <row r="15" spans="1:13" s="8" customFormat="1" ht="20.149999999999999" customHeight="1" thickTop="1" x14ac:dyDescent="0.2">
      <c r="B15" s="136" t="s">
        <v>24</v>
      </c>
      <c r="C15" s="137"/>
      <c r="D15" s="140" t="s">
        <v>14</v>
      </c>
      <c r="E15" s="142" t="s">
        <v>33</v>
      </c>
      <c r="F15" s="120" t="s">
        <v>34</v>
      </c>
      <c r="G15" s="121"/>
    </row>
    <row r="16" spans="1:13" s="8" customFormat="1" ht="20.149999999999999" customHeight="1" thickBot="1" x14ac:dyDescent="0.25">
      <c r="B16" s="138"/>
      <c r="C16" s="139"/>
      <c r="D16" s="141"/>
      <c r="E16" s="143"/>
      <c r="F16" s="11" t="s">
        <v>25</v>
      </c>
      <c r="G16" s="19" t="s">
        <v>28</v>
      </c>
    </row>
    <row r="17" spans="1:7" ht="20.149999999999999" customHeight="1" x14ac:dyDescent="0.2">
      <c r="B17" s="16" t="s">
        <v>23</v>
      </c>
      <c r="C17" s="15" t="s">
        <v>2</v>
      </c>
      <c r="D17" s="27"/>
      <c r="E17" s="28"/>
      <c r="F17" s="12"/>
      <c r="G17" s="9"/>
    </row>
    <row r="18" spans="1:7" ht="20.149999999999999" customHeight="1" x14ac:dyDescent="0.2">
      <c r="B18" s="17" t="s">
        <v>23</v>
      </c>
      <c r="C18" s="13" t="s">
        <v>3</v>
      </c>
      <c r="D18" s="29"/>
      <c r="E18" s="30"/>
      <c r="F18" s="12"/>
      <c r="G18" s="9"/>
    </row>
    <row r="19" spans="1:7" ht="20.149999999999999" customHeight="1" x14ac:dyDescent="0.2">
      <c r="B19" s="17" t="s">
        <v>23</v>
      </c>
      <c r="C19" s="13" t="s">
        <v>4</v>
      </c>
      <c r="D19" s="29"/>
      <c r="E19" s="30"/>
      <c r="F19" s="12"/>
      <c r="G19" s="9"/>
    </row>
    <row r="20" spans="1:7" ht="20.149999999999999" customHeight="1" x14ac:dyDescent="0.2">
      <c r="B20" s="17" t="s">
        <v>23</v>
      </c>
      <c r="C20" s="13" t="s">
        <v>5</v>
      </c>
      <c r="D20" s="29"/>
      <c r="E20" s="30"/>
      <c r="F20" s="12"/>
      <c r="G20" s="9"/>
    </row>
    <row r="21" spans="1:7" ht="20.149999999999999" customHeight="1" x14ac:dyDescent="0.2">
      <c r="B21" s="17" t="s">
        <v>23</v>
      </c>
      <c r="C21" s="13" t="s">
        <v>6</v>
      </c>
      <c r="D21" s="29"/>
      <c r="E21" s="30"/>
      <c r="F21" s="12"/>
      <c r="G21" s="9"/>
    </row>
    <row r="22" spans="1:7" ht="20.149999999999999" customHeight="1" x14ac:dyDescent="0.2">
      <c r="B22" s="17" t="s">
        <v>23</v>
      </c>
      <c r="C22" s="13" t="s">
        <v>7</v>
      </c>
      <c r="D22" s="29"/>
      <c r="E22" s="30"/>
      <c r="F22" s="12"/>
      <c r="G22" s="9"/>
    </row>
    <row r="23" spans="1:7" ht="20.149999999999999" customHeight="1" x14ac:dyDescent="0.2">
      <c r="B23" s="17" t="s">
        <v>23</v>
      </c>
      <c r="C23" s="13" t="s">
        <v>8</v>
      </c>
      <c r="D23" s="29"/>
      <c r="E23" s="30"/>
      <c r="F23" s="12"/>
      <c r="G23" s="9"/>
    </row>
    <row r="24" spans="1:7" ht="20.149999999999999" customHeight="1" x14ac:dyDescent="0.2">
      <c r="B24" s="17" t="s">
        <v>23</v>
      </c>
      <c r="C24" s="13" t="s">
        <v>9</v>
      </c>
      <c r="D24" s="29"/>
      <c r="E24" s="30"/>
      <c r="F24" s="12"/>
      <c r="G24" s="9"/>
    </row>
    <row r="25" spans="1:7" ht="20.149999999999999" customHeight="1" x14ac:dyDescent="0.2">
      <c r="B25" s="17" t="s">
        <v>23</v>
      </c>
      <c r="C25" s="13" t="s">
        <v>10</v>
      </c>
      <c r="D25" s="29"/>
      <c r="E25" s="30"/>
      <c r="F25" s="12"/>
      <c r="G25" s="9"/>
    </row>
    <row r="26" spans="1:7" ht="20.149999999999999" customHeight="1" x14ac:dyDescent="0.2">
      <c r="B26" s="17" t="s">
        <v>23</v>
      </c>
      <c r="C26" s="13" t="s">
        <v>11</v>
      </c>
      <c r="D26" s="29"/>
      <c r="E26" s="30"/>
      <c r="F26" s="12"/>
      <c r="G26" s="9"/>
    </row>
    <row r="27" spans="1:7" ht="20.149999999999999" customHeight="1" x14ac:dyDescent="0.2">
      <c r="B27" s="17" t="s">
        <v>23</v>
      </c>
      <c r="C27" s="13" t="s">
        <v>12</v>
      </c>
      <c r="D27" s="29"/>
      <c r="E27" s="30"/>
      <c r="F27" s="12"/>
      <c r="G27" s="9"/>
    </row>
    <row r="28" spans="1:7" ht="20.149999999999999" customHeight="1" thickBot="1" x14ac:dyDescent="0.25">
      <c r="B28" s="18" t="s">
        <v>23</v>
      </c>
      <c r="C28" s="14" t="s">
        <v>13</v>
      </c>
      <c r="D28" s="31"/>
      <c r="E28" s="32"/>
      <c r="F28" s="12"/>
      <c r="G28" s="9"/>
    </row>
    <row r="29" spans="1:7" ht="20.149999999999999" customHeight="1" thickBot="1" x14ac:dyDescent="0.25">
      <c r="B29" s="122" t="s">
        <v>15</v>
      </c>
      <c r="C29" s="123"/>
      <c r="D29" s="33">
        <f>SUM(D17:D28)</f>
        <v>0</v>
      </c>
      <c r="E29" s="34">
        <f>SUM(E17:E28)</f>
        <v>0</v>
      </c>
      <c r="F29" s="29">
        <f>SUM(F17:F28)</f>
        <v>0</v>
      </c>
      <c r="G29" s="35">
        <f>SUM(G17:G28)</f>
        <v>0</v>
      </c>
    </row>
    <row r="30" spans="1:7" ht="6.75" customHeight="1" thickTop="1" x14ac:dyDescent="0.2"/>
    <row r="31" spans="1:7" ht="24.75" customHeight="1" x14ac:dyDescent="0.2">
      <c r="A31" s="124" t="s">
        <v>42</v>
      </c>
      <c r="B31" s="124"/>
      <c r="C31" s="124"/>
      <c r="D31" s="110" t="s">
        <v>21</v>
      </c>
      <c r="E31" s="110"/>
      <c r="F31" s="110" t="s">
        <v>27</v>
      </c>
      <c r="G31" s="110"/>
    </row>
    <row r="32" spans="1:7" ht="13.5" thickBot="1" x14ac:dyDescent="0.25">
      <c r="D32" s="125" t="s">
        <v>26</v>
      </c>
      <c r="E32" s="125"/>
      <c r="F32" s="126" t="s">
        <v>26</v>
      </c>
      <c r="G32" s="126"/>
    </row>
    <row r="33" spans="1:7" ht="30" customHeight="1" thickTop="1" thickBot="1" x14ac:dyDescent="0.25">
      <c r="B33" s="111" t="s">
        <v>17</v>
      </c>
      <c r="C33" s="112"/>
      <c r="D33" s="113" t="str">
        <f>IF(D29=0,"",ROUNDUP(E29/D29,1))</f>
        <v/>
      </c>
      <c r="E33" s="114"/>
      <c r="F33" s="115" t="str">
        <f>IF(D29=0,"",IF(G29=0,"",ROUNDUP((E29-G29)/D29,1)))</f>
        <v/>
      </c>
      <c r="G33" s="116"/>
    </row>
    <row r="34" spans="1:7" ht="18.75" customHeight="1" thickTop="1" x14ac:dyDescent="0.2"/>
    <row r="35" spans="1:7" ht="16.5" customHeight="1" x14ac:dyDescent="0.2">
      <c r="A35" s="117" t="s">
        <v>36</v>
      </c>
      <c r="B35" s="118"/>
      <c r="C35" s="118"/>
      <c r="D35" s="118"/>
      <c r="E35" s="119"/>
    </row>
    <row r="36" spans="1:7" ht="16.5" customHeight="1" x14ac:dyDescent="0.2">
      <c r="A36" s="103" t="s">
        <v>37</v>
      </c>
      <c r="B36" s="104"/>
      <c r="C36" s="104"/>
      <c r="D36" s="104"/>
      <c r="E36" s="105"/>
    </row>
    <row r="37" spans="1:7" ht="16.5" customHeight="1" x14ac:dyDescent="0.2">
      <c r="A37" s="38"/>
      <c r="B37" s="25" t="s">
        <v>45</v>
      </c>
      <c r="C37" s="25"/>
      <c r="D37" s="37"/>
      <c r="E37" s="39"/>
    </row>
    <row r="38" spans="1:7" ht="16.5" customHeight="1" x14ac:dyDescent="0.2">
      <c r="A38" s="38"/>
      <c r="B38" s="25" t="s">
        <v>38</v>
      </c>
      <c r="C38" s="25"/>
      <c r="D38" s="37"/>
      <c r="E38" s="39"/>
    </row>
    <row r="39" spans="1:7" ht="16.5" customHeight="1" x14ac:dyDescent="0.2">
      <c r="A39" s="38"/>
      <c r="B39" s="25" t="s">
        <v>46</v>
      </c>
      <c r="C39" s="37"/>
      <c r="D39" s="37"/>
      <c r="E39" s="39"/>
    </row>
    <row r="40" spans="1:7" ht="16.5" customHeight="1" x14ac:dyDescent="0.2">
      <c r="A40" s="41"/>
      <c r="B40" s="42" t="s">
        <v>39</v>
      </c>
      <c r="C40" s="46"/>
      <c r="D40" s="46"/>
      <c r="E40" s="47"/>
    </row>
    <row r="41" spans="1:7" ht="16.5" customHeight="1" x14ac:dyDescent="0.2">
      <c r="A41" s="103" t="s">
        <v>43</v>
      </c>
      <c r="B41" s="104"/>
      <c r="C41" s="104"/>
      <c r="D41" s="104"/>
      <c r="E41" s="105"/>
    </row>
    <row r="42" spans="1:7" ht="16.5" customHeight="1" x14ac:dyDescent="0.2">
      <c r="A42" s="38"/>
      <c r="B42" s="25" t="s">
        <v>44</v>
      </c>
      <c r="C42" s="40"/>
      <c r="D42" s="37"/>
      <c r="E42" s="39"/>
    </row>
    <row r="43" spans="1:7" ht="16.5" customHeight="1" x14ac:dyDescent="0.2">
      <c r="A43" s="38"/>
      <c r="B43" s="37"/>
      <c r="C43" s="37" t="s">
        <v>26</v>
      </c>
      <c r="D43" s="37"/>
      <c r="E43" s="39"/>
    </row>
    <row r="44" spans="1:7" ht="16.5" customHeight="1" x14ac:dyDescent="0.2">
      <c r="A44" s="41"/>
      <c r="B44" s="46"/>
      <c r="C44" s="46" t="s">
        <v>40</v>
      </c>
      <c r="D44" s="46"/>
      <c r="E44" s="47"/>
    </row>
    <row r="45" spans="1:7" ht="16.5" customHeight="1" x14ac:dyDescent="0.2">
      <c r="A45" s="106" t="s">
        <v>41</v>
      </c>
      <c r="B45" s="107"/>
      <c r="C45" s="107"/>
      <c r="D45" s="107"/>
      <c r="E45" s="108"/>
    </row>
    <row r="46" spans="1:7" ht="16.5" customHeight="1" x14ac:dyDescent="0.2">
      <c r="A46" s="41"/>
      <c r="B46" s="42" t="s">
        <v>35</v>
      </c>
      <c r="C46" s="43"/>
      <c r="D46" s="44"/>
      <c r="E46" s="45"/>
    </row>
  </sheetData>
  <mergeCells count="30">
    <mergeCell ref="I5:L6"/>
    <mergeCell ref="B6:C6"/>
    <mergeCell ref="D6:E6"/>
    <mergeCell ref="B2:G2"/>
    <mergeCell ref="B4:C4"/>
    <mergeCell ref="D4:E4"/>
    <mergeCell ref="B5:C5"/>
    <mergeCell ref="D5:E5"/>
    <mergeCell ref="B7:C8"/>
    <mergeCell ref="B9:C9"/>
    <mergeCell ref="D9:E9"/>
    <mergeCell ref="B12:C12"/>
    <mergeCell ref="B15:C16"/>
    <mergeCell ref="D15:D16"/>
    <mergeCell ref="E15:E16"/>
    <mergeCell ref="A36:E36"/>
    <mergeCell ref="A41:E41"/>
    <mergeCell ref="A45:E45"/>
    <mergeCell ref="E12:F12"/>
    <mergeCell ref="B33:C33"/>
    <mergeCell ref="D33:E33"/>
    <mergeCell ref="F33:G33"/>
    <mergeCell ref="A35:E35"/>
    <mergeCell ref="F15:G15"/>
    <mergeCell ref="B29:C29"/>
    <mergeCell ref="A31:C31"/>
    <mergeCell ref="D31:E31"/>
    <mergeCell ref="F31:G31"/>
    <mergeCell ref="D32:E32"/>
    <mergeCell ref="F32:G32"/>
  </mergeCells>
  <phoneticPr fontId="2"/>
  <pageMargins left="0.78740157480314965" right="0.39370078740157483" top="0.55118110236220474" bottom="0.19685039370078741" header="0.51181102362204722" footer="0.23622047244094491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6B02-8246-4843-B6C5-EE6C108E3F1C}">
  <sheetPr>
    <tabColor indexed="45"/>
  </sheetPr>
  <dimension ref="A1:L51"/>
  <sheetViews>
    <sheetView view="pageBreakPreview" zoomScaleNormal="100" workbookViewId="0"/>
  </sheetViews>
  <sheetFormatPr defaultColWidth="9" defaultRowHeight="21" customHeight="1" x14ac:dyDescent="0.2"/>
  <cols>
    <col min="1" max="1" width="2.81640625" style="52" customWidth="1"/>
    <col min="2" max="9" width="11.453125" style="52" customWidth="1"/>
    <col min="10" max="10" width="2.6328125" style="52" customWidth="1"/>
    <col min="11" max="16384" width="9" style="52"/>
  </cols>
  <sheetData>
    <row r="1" spans="1:12" ht="21" customHeight="1" x14ac:dyDescent="0.2">
      <c r="I1" s="53"/>
    </row>
    <row r="2" spans="1:12" ht="16.5" x14ac:dyDescent="0.2">
      <c r="B2" s="155" t="s">
        <v>48</v>
      </c>
      <c r="C2" s="155"/>
      <c r="D2" s="155"/>
      <c r="E2" s="155"/>
      <c r="F2" s="155"/>
      <c r="G2" s="155"/>
      <c r="H2" s="155"/>
      <c r="I2" s="155"/>
    </row>
    <row r="3" spans="1:12" ht="14" x14ac:dyDescent="0.2">
      <c r="B3" s="156" t="s">
        <v>49</v>
      </c>
      <c r="C3" s="156"/>
      <c r="D3" s="156"/>
      <c r="E3" s="156"/>
      <c r="F3" s="156"/>
      <c r="G3" s="156"/>
      <c r="H3" s="156"/>
      <c r="I3" s="156"/>
    </row>
    <row r="4" spans="1:12" s="55" customFormat="1" ht="16.5" x14ac:dyDescent="0.2">
      <c r="A4" s="54"/>
      <c r="B4" s="54"/>
      <c r="C4" s="54"/>
      <c r="D4" s="54"/>
      <c r="E4" s="54"/>
      <c r="F4" s="54"/>
      <c r="G4" s="157" t="s">
        <v>50</v>
      </c>
      <c r="H4" s="157"/>
      <c r="I4" s="157"/>
    </row>
    <row r="5" spans="1:12" s="55" customFormat="1" ht="16.5" x14ac:dyDescent="0.2">
      <c r="A5" s="54"/>
      <c r="B5" s="54"/>
      <c r="C5" s="54"/>
      <c r="D5" s="54"/>
      <c r="E5" s="54"/>
      <c r="F5" s="54"/>
      <c r="G5" s="158"/>
      <c r="H5" s="158"/>
      <c r="I5" s="158"/>
    </row>
    <row r="6" spans="1:12" s="55" customFormat="1" ht="9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2" s="55" customFormat="1" ht="25.5" customHeight="1" x14ac:dyDescent="0.2">
      <c r="A7" s="54"/>
      <c r="B7" s="159" t="s">
        <v>51</v>
      </c>
      <c r="C7" s="159"/>
      <c r="D7" s="160"/>
      <c r="E7" s="160"/>
      <c r="F7" s="160"/>
      <c r="G7" s="160"/>
      <c r="H7" s="160"/>
      <c r="I7" s="160"/>
      <c r="J7" s="56"/>
    </row>
    <row r="8" spans="1:12" s="55" customFormat="1" ht="8.25" customHeight="1" x14ac:dyDescent="0.2">
      <c r="A8" s="54"/>
      <c r="B8" s="57"/>
      <c r="C8" s="57"/>
      <c r="D8" s="57"/>
      <c r="E8" s="54"/>
      <c r="F8" s="54"/>
      <c r="G8" s="54"/>
      <c r="H8" s="54"/>
      <c r="I8" s="54"/>
      <c r="J8" s="56"/>
    </row>
    <row r="9" spans="1:12" ht="42" customHeight="1" x14ac:dyDescent="0.2">
      <c r="B9" s="150" t="s">
        <v>78</v>
      </c>
      <c r="C9" s="151"/>
      <c r="D9" s="58" t="s">
        <v>52</v>
      </c>
      <c r="E9" s="59">
        <v>3</v>
      </c>
      <c r="F9" s="59">
        <v>4</v>
      </c>
      <c r="G9" s="59">
        <v>5</v>
      </c>
      <c r="H9" s="59">
        <v>6</v>
      </c>
      <c r="I9" s="60" t="s">
        <v>53</v>
      </c>
    </row>
    <row r="10" spans="1:12" ht="42" customHeight="1" x14ac:dyDescent="0.2">
      <c r="B10" s="152"/>
      <c r="C10" s="153"/>
      <c r="D10" s="58" t="s">
        <v>54</v>
      </c>
      <c r="E10" s="61">
        <f>IF($B$10="",0,ROUNDUP(F43/$B$10,2))</f>
        <v>0</v>
      </c>
      <c r="F10" s="61">
        <f>IF($B$10="",0,ROUNDUP(G43/$B$10,2))</f>
        <v>0</v>
      </c>
      <c r="G10" s="61">
        <f>IF($B$10="",0,ROUNDUP(H43/$B$10,2))</f>
        <v>0</v>
      </c>
      <c r="H10" s="61">
        <f>IF($B$10="",0,ROUNDUP(I43/$B$10,2))</f>
        <v>0</v>
      </c>
      <c r="I10" s="62" t="str">
        <f>IF(B10="","",ROUNDUP(E10/9+F10/6+G10/4+H10/2.5,2))</f>
        <v/>
      </c>
    </row>
    <row r="11" spans="1:12" ht="9" customHeight="1" x14ac:dyDescent="0.2">
      <c r="C11" s="154"/>
      <c r="D11" s="154"/>
      <c r="E11" s="154"/>
      <c r="F11" s="154"/>
      <c r="G11" s="63"/>
    </row>
    <row r="12" spans="1:12" ht="45.75" customHeight="1" x14ac:dyDescent="0.2">
      <c r="B12" s="64" t="s">
        <v>55</v>
      </c>
      <c r="C12" s="65" t="s">
        <v>56</v>
      </c>
      <c r="D12" s="66" t="s">
        <v>57</v>
      </c>
      <c r="E12" s="65" t="s">
        <v>58</v>
      </c>
      <c r="F12" s="65" t="s">
        <v>59</v>
      </c>
      <c r="G12" s="65" t="s">
        <v>60</v>
      </c>
      <c r="H12" s="65" t="s">
        <v>61</v>
      </c>
      <c r="I12" s="65" t="s">
        <v>62</v>
      </c>
      <c r="L12" s="67"/>
    </row>
    <row r="13" spans="1:12" ht="17.149999999999999" customHeight="1" x14ac:dyDescent="0.2">
      <c r="B13" s="68">
        <v>1</v>
      </c>
      <c r="C13" s="69"/>
      <c r="D13" s="69"/>
      <c r="E13" s="69"/>
      <c r="F13" s="70" t="str">
        <f>IF(C13&lt;&gt;3,"",E13)</f>
        <v/>
      </c>
      <c r="G13" s="70" t="str">
        <f t="shared" ref="G13:G42" si="0">IF(C13&lt;&gt;4,"",IF(D13="○",ROUNDUP(E13/2,0),E13))</f>
        <v/>
      </c>
      <c r="H13" s="70" t="str">
        <f>IF(C13&lt;&gt;5,"",IF(D13="○",ROUNDUP(E13/2,0),E13))</f>
        <v/>
      </c>
      <c r="I13" s="70" t="str">
        <f>IF(C13&lt;&gt;6,"",IF(D13="○",ROUNDUP(E13/2,0),E13))</f>
        <v/>
      </c>
    </row>
    <row r="14" spans="1:12" ht="17.149999999999999" customHeight="1" x14ac:dyDescent="0.2">
      <c r="B14" s="68">
        <v>2</v>
      </c>
      <c r="C14" s="69"/>
      <c r="D14" s="69"/>
      <c r="E14" s="69"/>
      <c r="F14" s="70" t="str">
        <f t="shared" ref="F14:F41" si="1">IF(C14&lt;&gt;3,"",E14)</f>
        <v/>
      </c>
      <c r="G14" s="70" t="str">
        <f t="shared" si="0"/>
        <v/>
      </c>
      <c r="H14" s="70" t="str">
        <f t="shared" ref="H14:H41" si="2">IF(C14&lt;&gt;5,"",IF(D14="○",ROUNDUP(E14/2,0),E14))</f>
        <v/>
      </c>
      <c r="I14" s="70" t="str">
        <f t="shared" ref="I14:I41" si="3">IF(C14&lt;&gt;6,"",IF(D14="○",ROUNDUP(E14/2,0),E14))</f>
        <v/>
      </c>
    </row>
    <row r="15" spans="1:12" ht="17.149999999999999" customHeight="1" x14ac:dyDescent="0.2">
      <c r="B15" s="68">
        <v>3</v>
      </c>
      <c r="C15" s="69"/>
      <c r="D15" s="69"/>
      <c r="E15" s="69"/>
      <c r="F15" s="70" t="str">
        <f t="shared" si="1"/>
        <v/>
      </c>
      <c r="G15" s="70" t="str">
        <f t="shared" si="0"/>
        <v/>
      </c>
      <c r="H15" s="70" t="str">
        <f t="shared" si="2"/>
        <v/>
      </c>
      <c r="I15" s="70" t="str">
        <f t="shared" si="3"/>
        <v/>
      </c>
    </row>
    <row r="16" spans="1:12" ht="17.149999999999999" customHeight="1" x14ac:dyDescent="0.2">
      <c r="B16" s="68">
        <v>4</v>
      </c>
      <c r="C16" s="69"/>
      <c r="D16" s="69"/>
      <c r="E16" s="69"/>
      <c r="F16" s="70" t="str">
        <f t="shared" si="1"/>
        <v/>
      </c>
      <c r="G16" s="70" t="str">
        <f t="shared" si="0"/>
        <v/>
      </c>
      <c r="H16" s="70" t="str">
        <f t="shared" si="2"/>
        <v/>
      </c>
      <c r="I16" s="70" t="str">
        <f t="shared" si="3"/>
        <v/>
      </c>
    </row>
    <row r="17" spans="2:9" ht="17.149999999999999" customHeight="1" x14ac:dyDescent="0.2">
      <c r="B17" s="68">
        <v>5</v>
      </c>
      <c r="C17" s="69"/>
      <c r="D17" s="69"/>
      <c r="E17" s="69"/>
      <c r="F17" s="70" t="str">
        <f t="shared" si="1"/>
        <v/>
      </c>
      <c r="G17" s="70" t="str">
        <f t="shared" si="0"/>
        <v/>
      </c>
      <c r="H17" s="70" t="str">
        <f t="shared" si="2"/>
        <v/>
      </c>
      <c r="I17" s="70" t="str">
        <f t="shared" si="3"/>
        <v/>
      </c>
    </row>
    <row r="18" spans="2:9" ht="17.149999999999999" customHeight="1" x14ac:dyDescent="0.2">
      <c r="B18" s="68">
        <v>6</v>
      </c>
      <c r="C18" s="69"/>
      <c r="D18" s="69"/>
      <c r="E18" s="69"/>
      <c r="F18" s="70" t="str">
        <f t="shared" si="1"/>
        <v/>
      </c>
      <c r="G18" s="70" t="str">
        <f t="shared" si="0"/>
        <v/>
      </c>
      <c r="H18" s="70" t="str">
        <f t="shared" si="2"/>
        <v/>
      </c>
      <c r="I18" s="70" t="str">
        <f t="shared" si="3"/>
        <v/>
      </c>
    </row>
    <row r="19" spans="2:9" ht="17.149999999999999" customHeight="1" x14ac:dyDescent="0.2">
      <c r="B19" s="68">
        <v>7</v>
      </c>
      <c r="C19" s="69"/>
      <c r="D19" s="69"/>
      <c r="E19" s="69"/>
      <c r="F19" s="70" t="str">
        <f t="shared" si="1"/>
        <v/>
      </c>
      <c r="G19" s="70" t="str">
        <f t="shared" si="0"/>
        <v/>
      </c>
      <c r="H19" s="70" t="str">
        <f t="shared" si="2"/>
        <v/>
      </c>
      <c r="I19" s="70" t="str">
        <f t="shared" si="3"/>
        <v/>
      </c>
    </row>
    <row r="20" spans="2:9" ht="17.149999999999999" customHeight="1" x14ac:dyDescent="0.2">
      <c r="B20" s="68">
        <v>8</v>
      </c>
      <c r="C20" s="69"/>
      <c r="D20" s="69"/>
      <c r="E20" s="69"/>
      <c r="F20" s="70" t="str">
        <f t="shared" si="1"/>
        <v/>
      </c>
      <c r="G20" s="70" t="str">
        <f t="shared" si="0"/>
        <v/>
      </c>
      <c r="H20" s="70" t="str">
        <f t="shared" si="2"/>
        <v/>
      </c>
      <c r="I20" s="70" t="str">
        <f t="shared" si="3"/>
        <v/>
      </c>
    </row>
    <row r="21" spans="2:9" ht="17.149999999999999" customHeight="1" x14ac:dyDescent="0.2">
      <c r="B21" s="68">
        <v>9</v>
      </c>
      <c r="C21" s="69"/>
      <c r="D21" s="69"/>
      <c r="E21" s="69"/>
      <c r="F21" s="70" t="str">
        <f t="shared" si="1"/>
        <v/>
      </c>
      <c r="G21" s="70" t="str">
        <f t="shared" si="0"/>
        <v/>
      </c>
      <c r="H21" s="70" t="str">
        <f t="shared" si="2"/>
        <v/>
      </c>
      <c r="I21" s="70" t="str">
        <f t="shared" si="3"/>
        <v/>
      </c>
    </row>
    <row r="22" spans="2:9" ht="17.149999999999999" customHeight="1" x14ac:dyDescent="0.2">
      <c r="B22" s="68">
        <v>10</v>
      </c>
      <c r="C22" s="69"/>
      <c r="D22" s="69"/>
      <c r="E22" s="69"/>
      <c r="F22" s="70" t="str">
        <f t="shared" si="1"/>
        <v/>
      </c>
      <c r="G22" s="70" t="str">
        <f t="shared" si="0"/>
        <v/>
      </c>
      <c r="H22" s="70" t="str">
        <f t="shared" si="2"/>
        <v/>
      </c>
      <c r="I22" s="70" t="str">
        <f t="shared" si="3"/>
        <v/>
      </c>
    </row>
    <row r="23" spans="2:9" ht="17.149999999999999" customHeight="1" x14ac:dyDescent="0.2">
      <c r="B23" s="68">
        <v>11</v>
      </c>
      <c r="C23" s="69"/>
      <c r="D23" s="69"/>
      <c r="E23" s="69"/>
      <c r="F23" s="70" t="str">
        <f t="shared" si="1"/>
        <v/>
      </c>
      <c r="G23" s="70" t="str">
        <f t="shared" si="0"/>
        <v/>
      </c>
      <c r="H23" s="70" t="str">
        <f t="shared" si="2"/>
        <v/>
      </c>
      <c r="I23" s="70" t="str">
        <f t="shared" si="3"/>
        <v/>
      </c>
    </row>
    <row r="24" spans="2:9" ht="17.149999999999999" customHeight="1" x14ac:dyDescent="0.2">
      <c r="B24" s="68">
        <v>12</v>
      </c>
      <c r="C24" s="69"/>
      <c r="D24" s="69"/>
      <c r="E24" s="69"/>
      <c r="F24" s="70" t="str">
        <f t="shared" si="1"/>
        <v/>
      </c>
      <c r="G24" s="70" t="str">
        <f t="shared" si="0"/>
        <v/>
      </c>
      <c r="H24" s="70" t="str">
        <f t="shared" si="2"/>
        <v/>
      </c>
      <c r="I24" s="70" t="str">
        <f t="shared" si="3"/>
        <v/>
      </c>
    </row>
    <row r="25" spans="2:9" ht="17.149999999999999" customHeight="1" x14ac:dyDescent="0.2">
      <c r="B25" s="68">
        <v>13</v>
      </c>
      <c r="C25" s="69"/>
      <c r="D25" s="69"/>
      <c r="E25" s="69"/>
      <c r="F25" s="70" t="str">
        <f t="shared" si="1"/>
        <v/>
      </c>
      <c r="G25" s="70" t="str">
        <f t="shared" si="0"/>
        <v/>
      </c>
      <c r="H25" s="70" t="str">
        <f t="shared" si="2"/>
        <v/>
      </c>
      <c r="I25" s="70" t="str">
        <f t="shared" si="3"/>
        <v/>
      </c>
    </row>
    <row r="26" spans="2:9" ht="17.149999999999999" customHeight="1" x14ac:dyDescent="0.2">
      <c r="B26" s="68">
        <v>14</v>
      </c>
      <c r="C26" s="69"/>
      <c r="D26" s="69"/>
      <c r="E26" s="69"/>
      <c r="F26" s="70" t="str">
        <f t="shared" si="1"/>
        <v/>
      </c>
      <c r="G26" s="70" t="str">
        <f t="shared" si="0"/>
        <v/>
      </c>
      <c r="H26" s="70" t="str">
        <f t="shared" si="2"/>
        <v/>
      </c>
      <c r="I26" s="70" t="str">
        <f t="shared" si="3"/>
        <v/>
      </c>
    </row>
    <row r="27" spans="2:9" ht="17.149999999999999" customHeight="1" x14ac:dyDescent="0.2">
      <c r="B27" s="68">
        <v>15</v>
      </c>
      <c r="C27" s="69"/>
      <c r="D27" s="69"/>
      <c r="E27" s="69"/>
      <c r="F27" s="70" t="str">
        <f t="shared" si="1"/>
        <v/>
      </c>
      <c r="G27" s="70" t="str">
        <f t="shared" si="0"/>
        <v/>
      </c>
      <c r="H27" s="70" t="str">
        <f t="shared" si="2"/>
        <v/>
      </c>
      <c r="I27" s="70" t="str">
        <f t="shared" si="3"/>
        <v/>
      </c>
    </row>
    <row r="28" spans="2:9" ht="17.149999999999999" customHeight="1" x14ac:dyDescent="0.2">
      <c r="B28" s="68">
        <v>16</v>
      </c>
      <c r="C28" s="69"/>
      <c r="D28" s="69"/>
      <c r="E28" s="69"/>
      <c r="F28" s="70" t="str">
        <f t="shared" si="1"/>
        <v/>
      </c>
      <c r="G28" s="70" t="str">
        <f t="shared" si="0"/>
        <v/>
      </c>
      <c r="H28" s="70" t="str">
        <f t="shared" si="2"/>
        <v/>
      </c>
      <c r="I28" s="70" t="str">
        <f t="shared" si="3"/>
        <v/>
      </c>
    </row>
    <row r="29" spans="2:9" ht="17.149999999999999" customHeight="1" x14ac:dyDescent="0.2">
      <c r="B29" s="68">
        <v>17</v>
      </c>
      <c r="C29" s="69"/>
      <c r="D29" s="69"/>
      <c r="E29" s="69"/>
      <c r="F29" s="70" t="str">
        <f t="shared" si="1"/>
        <v/>
      </c>
      <c r="G29" s="70" t="str">
        <f t="shared" si="0"/>
        <v/>
      </c>
      <c r="H29" s="70" t="str">
        <f t="shared" si="2"/>
        <v/>
      </c>
      <c r="I29" s="70" t="str">
        <f t="shared" si="3"/>
        <v/>
      </c>
    </row>
    <row r="30" spans="2:9" ht="17.149999999999999" customHeight="1" x14ac:dyDescent="0.2">
      <c r="B30" s="68">
        <v>18</v>
      </c>
      <c r="C30" s="69"/>
      <c r="D30" s="69"/>
      <c r="E30" s="69"/>
      <c r="F30" s="70" t="str">
        <f t="shared" si="1"/>
        <v/>
      </c>
      <c r="G30" s="70" t="str">
        <f t="shared" si="0"/>
        <v/>
      </c>
      <c r="H30" s="70" t="str">
        <f t="shared" si="2"/>
        <v/>
      </c>
      <c r="I30" s="70" t="str">
        <f t="shared" si="3"/>
        <v/>
      </c>
    </row>
    <row r="31" spans="2:9" ht="17.149999999999999" customHeight="1" x14ac:dyDescent="0.2">
      <c r="B31" s="68">
        <v>19</v>
      </c>
      <c r="C31" s="69"/>
      <c r="D31" s="69"/>
      <c r="E31" s="69"/>
      <c r="F31" s="70" t="str">
        <f t="shared" si="1"/>
        <v/>
      </c>
      <c r="G31" s="70" t="str">
        <f t="shared" si="0"/>
        <v/>
      </c>
      <c r="H31" s="70" t="str">
        <f t="shared" si="2"/>
        <v/>
      </c>
      <c r="I31" s="70" t="str">
        <f t="shared" si="3"/>
        <v/>
      </c>
    </row>
    <row r="32" spans="2:9" ht="17.149999999999999" customHeight="1" x14ac:dyDescent="0.2">
      <c r="B32" s="68">
        <v>20</v>
      </c>
      <c r="C32" s="69"/>
      <c r="D32" s="69"/>
      <c r="E32" s="69"/>
      <c r="F32" s="70" t="str">
        <f t="shared" si="1"/>
        <v/>
      </c>
      <c r="G32" s="70" t="str">
        <f t="shared" si="0"/>
        <v/>
      </c>
      <c r="H32" s="70" t="str">
        <f t="shared" si="2"/>
        <v/>
      </c>
      <c r="I32" s="70" t="str">
        <f t="shared" si="3"/>
        <v/>
      </c>
    </row>
    <row r="33" spans="2:9" ht="17.149999999999999" customHeight="1" x14ac:dyDescent="0.2">
      <c r="B33" s="68">
        <v>21</v>
      </c>
      <c r="C33" s="69"/>
      <c r="D33" s="69"/>
      <c r="E33" s="69"/>
      <c r="F33" s="70" t="str">
        <f t="shared" si="1"/>
        <v/>
      </c>
      <c r="G33" s="70" t="str">
        <f t="shared" si="0"/>
        <v/>
      </c>
      <c r="H33" s="70" t="str">
        <f t="shared" si="2"/>
        <v/>
      </c>
      <c r="I33" s="70" t="str">
        <f t="shared" si="3"/>
        <v/>
      </c>
    </row>
    <row r="34" spans="2:9" ht="17.149999999999999" customHeight="1" x14ac:dyDescent="0.2">
      <c r="B34" s="68">
        <v>22</v>
      </c>
      <c r="C34" s="69"/>
      <c r="D34" s="69"/>
      <c r="E34" s="69"/>
      <c r="F34" s="70" t="str">
        <f t="shared" si="1"/>
        <v/>
      </c>
      <c r="G34" s="70" t="str">
        <f t="shared" si="0"/>
        <v/>
      </c>
      <c r="H34" s="70" t="str">
        <f t="shared" si="2"/>
        <v/>
      </c>
      <c r="I34" s="70" t="str">
        <f t="shared" si="3"/>
        <v/>
      </c>
    </row>
    <row r="35" spans="2:9" ht="17.149999999999999" customHeight="1" x14ac:dyDescent="0.2">
      <c r="B35" s="68">
        <v>23</v>
      </c>
      <c r="C35" s="69"/>
      <c r="D35" s="69"/>
      <c r="E35" s="69"/>
      <c r="F35" s="70" t="str">
        <f t="shared" si="1"/>
        <v/>
      </c>
      <c r="G35" s="70" t="str">
        <f t="shared" si="0"/>
        <v/>
      </c>
      <c r="H35" s="70" t="str">
        <f t="shared" si="2"/>
        <v/>
      </c>
      <c r="I35" s="70" t="str">
        <f t="shared" si="3"/>
        <v/>
      </c>
    </row>
    <row r="36" spans="2:9" ht="17.149999999999999" customHeight="1" x14ac:dyDescent="0.2">
      <c r="B36" s="68">
        <v>24</v>
      </c>
      <c r="C36" s="69"/>
      <c r="D36" s="69"/>
      <c r="E36" s="69"/>
      <c r="F36" s="70" t="str">
        <f t="shared" si="1"/>
        <v/>
      </c>
      <c r="G36" s="70" t="str">
        <f t="shared" si="0"/>
        <v/>
      </c>
      <c r="H36" s="70" t="str">
        <f t="shared" si="2"/>
        <v/>
      </c>
      <c r="I36" s="70" t="str">
        <f t="shared" si="3"/>
        <v/>
      </c>
    </row>
    <row r="37" spans="2:9" ht="17.149999999999999" customHeight="1" x14ac:dyDescent="0.2">
      <c r="B37" s="68">
        <v>25</v>
      </c>
      <c r="C37" s="69"/>
      <c r="D37" s="69"/>
      <c r="E37" s="69"/>
      <c r="F37" s="70" t="str">
        <f t="shared" si="1"/>
        <v/>
      </c>
      <c r="G37" s="70" t="str">
        <f t="shared" si="0"/>
        <v/>
      </c>
      <c r="H37" s="70" t="str">
        <f t="shared" si="2"/>
        <v/>
      </c>
      <c r="I37" s="70" t="str">
        <f t="shared" si="3"/>
        <v/>
      </c>
    </row>
    <row r="38" spans="2:9" ht="17.149999999999999" customHeight="1" x14ac:dyDescent="0.2">
      <c r="B38" s="68">
        <v>26</v>
      </c>
      <c r="C38" s="69"/>
      <c r="D38" s="69"/>
      <c r="E38" s="69"/>
      <c r="F38" s="70" t="str">
        <f t="shared" si="1"/>
        <v/>
      </c>
      <c r="G38" s="70" t="str">
        <f t="shared" si="0"/>
        <v/>
      </c>
      <c r="H38" s="70" t="str">
        <f t="shared" si="2"/>
        <v/>
      </c>
      <c r="I38" s="70" t="str">
        <f t="shared" si="3"/>
        <v/>
      </c>
    </row>
    <row r="39" spans="2:9" ht="17.149999999999999" customHeight="1" x14ac:dyDescent="0.2">
      <c r="B39" s="68">
        <v>27</v>
      </c>
      <c r="C39" s="69"/>
      <c r="D39" s="69"/>
      <c r="E39" s="69"/>
      <c r="F39" s="70" t="str">
        <f t="shared" si="1"/>
        <v/>
      </c>
      <c r="G39" s="70" t="str">
        <f t="shared" si="0"/>
        <v/>
      </c>
      <c r="H39" s="70" t="str">
        <f t="shared" si="2"/>
        <v/>
      </c>
      <c r="I39" s="70" t="str">
        <f t="shared" si="3"/>
        <v/>
      </c>
    </row>
    <row r="40" spans="2:9" ht="17.149999999999999" customHeight="1" x14ac:dyDescent="0.2">
      <c r="B40" s="68">
        <v>28</v>
      </c>
      <c r="C40" s="69"/>
      <c r="D40" s="69"/>
      <c r="E40" s="69"/>
      <c r="F40" s="70" t="str">
        <f t="shared" si="1"/>
        <v/>
      </c>
      <c r="G40" s="70" t="str">
        <f t="shared" si="0"/>
        <v/>
      </c>
      <c r="H40" s="70" t="str">
        <f t="shared" si="2"/>
        <v/>
      </c>
      <c r="I40" s="70" t="str">
        <f t="shared" si="3"/>
        <v/>
      </c>
    </row>
    <row r="41" spans="2:9" ht="17.149999999999999" customHeight="1" x14ac:dyDescent="0.2">
      <c r="B41" s="68">
        <v>29</v>
      </c>
      <c r="C41" s="69"/>
      <c r="D41" s="69"/>
      <c r="E41" s="69"/>
      <c r="F41" s="70" t="str">
        <f t="shared" si="1"/>
        <v/>
      </c>
      <c r="G41" s="70" t="str">
        <f t="shared" si="0"/>
        <v/>
      </c>
      <c r="H41" s="70" t="str">
        <f t="shared" si="2"/>
        <v/>
      </c>
      <c r="I41" s="70" t="str">
        <f t="shared" si="3"/>
        <v/>
      </c>
    </row>
    <row r="42" spans="2:9" ht="17.149999999999999" customHeight="1" thickBot="1" x14ac:dyDescent="0.25">
      <c r="B42" s="71">
        <v>30</v>
      </c>
      <c r="C42" s="72"/>
      <c r="D42" s="72"/>
      <c r="E42" s="72"/>
      <c r="F42" s="73" t="str">
        <f>IF(C42&lt;&gt;3,"",E42)</f>
        <v/>
      </c>
      <c r="G42" s="70" t="str">
        <f t="shared" si="0"/>
        <v/>
      </c>
      <c r="H42" s="74" t="str">
        <f>IF(C42&lt;&gt;5,"",IF(D42="○",ROUNDUP(E42/2,0),E42))</f>
        <v/>
      </c>
      <c r="I42" s="62" t="str">
        <f>IF(C42&lt;&gt;6,"",IF(D42="○",ROUNDUP(E42/2,0),E42))</f>
        <v/>
      </c>
    </row>
    <row r="43" spans="2:9" ht="17.149999999999999" customHeight="1" thickTop="1" x14ac:dyDescent="0.2">
      <c r="B43" s="75" t="s">
        <v>15</v>
      </c>
      <c r="C43" s="76"/>
      <c r="D43" s="76"/>
      <c r="E43" s="77">
        <f>SUM(E13:E42)</f>
        <v>0</v>
      </c>
      <c r="F43" s="77">
        <f>SUM(F13:F42)</f>
        <v>0</v>
      </c>
      <c r="G43" s="77">
        <f>SUM(G13:G42)</f>
        <v>0</v>
      </c>
      <c r="H43" s="77">
        <f>SUM(H13:H42)</f>
        <v>0</v>
      </c>
      <c r="I43" s="77">
        <f>SUM(I13:I42)</f>
        <v>0</v>
      </c>
    </row>
    <row r="44" spans="2:9" ht="18" customHeight="1" x14ac:dyDescent="0.2">
      <c r="E44" s="78"/>
    </row>
    <row r="45" spans="2:9" ht="6.75" customHeight="1" x14ac:dyDescent="0.2"/>
    <row r="46" spans="2:9" ht="14" x14ac:dyDescent="0.2">
      <c r="B46" s="79" t="s">
        <v>63</v>
      </c>
    </row>
    <row r="47" spans="2:9" ht="9.9" customHeight="1" x14ac:dyDescent="0.2">
      <c r="B47" s="79"/>
    </row>
    <row r="48" spans="2:9" ht="9.9" customHeight="1" x14ac:dyDescent="0.2">
      <c r="B48" s="79"/>
    </row>
    <row r="49" spans="2:2" ht="9.9" customHeight="1" x14ac:dyDescent="0.2">
      <c r="B49" s="79"/>
    </row>
    <row r="50" spans="2:2" ht="14" x14ac:dyDescent="0.2">
      <c r="B50" s="79"/>
    </row>
    <row r="51" spans="2:2" ht="9.9" customHeight="1" x14ac:dyDescent="0.2">
      <c r="B51" s="79"/>
    </row>
  </sheetData>
  <mergeCells count="9">
    <mergeCell ref="B9:C9"/>
    <mergeCell ref="B10:C10"/>
    <mergeCell ref="C11:F11"/>
    <mergeCell ref="B2:I2"/>
    <mergeCell ref="B3:I3"/>
    <mergeCell ref="G4:I4"/>
    <mergeCell ref="G5:I5"/>
    <mergeCell ref="B7:C7"/>
    <mergeCell ref="D7:I7"/>
  </mergeCells>
  <phoneticPr fontId="2"/>
  <pageMargins left="0.68" right="0.54" top="0.78" bottom="0.45" header="0.51200000000000001" footer="0.28999999999999998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8E70-F076-4394-897F-573766E47132}">
  <sheetPr>
    <tabColor rgb="FFFFC000"/>
  </sheetPr>
  <dimension ref="A1:L38"/>
  <sheetViews>
    <sheetView zoomScaleNormal="100" workbookViewId="0"/>
  </sheetViews>
  <sheetFormatPr defaultColWidth="9" defaultRowHeight="13" x14ac:dyDescent="0.2"/>
  <cols>
    <col min="1" max="1" width="3.453125" style="80" customWidth="1"/>
    <col min="2" max="2" width="7.36328125" style="80" customWidth="1"/>
    <col min="3" max="3" width="7.36328125" style="81" customWidth="1"/>
    <col min="4" max="7" width="16.90625" style="80" customWidth="1"/>
    <col min="8" max="8" width="1.90625" style="80" customWidth="1"/>
    <col min="9" max="16384" width="9" style="80"/>
  </cols>
  <sheetData>
    <row r="1" spans="1:12" x14ac:dyDescent="0.2">
      <c r="B1"/>
      <c r="G1" s="82"/>
    </row>
    <row r="2" spans="1:12" ht="41.25" customHeight="1" x14ac:dyDescent="0.2">
      <c r="B2" s="162" t="s">
        <v>64</v>
      </c>
      <c r="C2" s="162"/>
      <c r="D2" s="162"/>
      <c r="E2" s="162"/>
      <c r="F2" s="162"/>
      <c r="G2" s="162"/>
    </row>
    <row r="3" spans="1:12" ht="7.5" customHeight="1" x14ac:dyDescent="0.2"/>
    <row r="4" spans="1:12" ht="25" customHeight="1" x14ac:dyDescent="0.2">
      <c r="B4" s="163" t="s">
        <v>0</v>
      </c>
      <c r="C4" s="164"/>
      <c r="D4" s="163"/>
      <c r="E4" s="165"/>
    </row>
    <row r="5" spans="1:12" ht="25" customHeight="1" x14ac:dyDescent="0.2">
      <c r="B5" s="166" t="s">
        <v>1</v>
      </c>
      <c r="C5" s="167"/>
      <c r="D5" s="166"/>
      <c r="E5" s="168"/>
      <c r="G5"/>
      <c r="I5" s="161"/>
      <c r="J5" s="161"/>
      <c r="K5" s="161"/>
      <c r="L5" s="161"/>
    </row>
    <row r="6" spans="1:12" ht="25" customHeight="1" x14ac:dyDescent="0.2">
      <c r="B6" s="166" t="s">
        <v>19</v>
      </c>
      <c r="C6" s="167"/>
      <c r="D6" s="166"/>
      <c r="E6" s="168"/>
    </row>
    <row r="7" spans="1:12" ht="7.5" customHeight="1" x14ac:dyDescent="0.2"/>
    <row r="8" spans="1:12" ht="18.75" customHeight="1" x14ac:dyDescent="0.2">
      <c r="A8" t="s">
        <v>29</v>
      </c>
    </row>
    <row r="9" spans="1:12" ht="30" customHeight="1" x14ac:dyDescent="0.2">
      <c r="B9" s="169" t="s">
        <v>16</v>
      </c>
      <c r="C9" s="167"/>
      <c r="D9" s="83"/>
      <c r="E9" s="84" t="s">
        <v>65</v>
      </c>
      <c r="G9" s="85"/>
    </row>
    <row r="10" spans="1:12" ht="6.75" customHeight="1" x14ac:dyDescent="0.2">
      <c r="C10" s="86"/>
      <c r="D10" s="81"/>
      <c r="E10" s="81"/>
      <c r="F10" s="87"/>
    </row>
    <row r="11" spans="1:12" ht="18.75" customHeight="1" thickBot="1" x14ac:dyDescent="0.25">
      <c r="A11" s="80" t="s">
        <v>20</v>
      </c>
    </row>
    <row r="12" spans="1:12" s="86" customFormat="1" ht="20.149999999999999" customHeight="1" thickTop="1" x14ac:dyDescent="0.2">
      <c r="B12" s="170" t="s">
        <v>24</v>
      </c>
      <c r="C12" s="171"/>
      <c r="D12" s="174" t="s">
        <v>66</v>
      </c>
      <c r="E12" s="176" t="s">
        <v>67</v>
      </c>
      <c r="F12" s="177"/>
      <c r="G12"/>
    </row>
    <row r="13" spans="1:12" s="86" customFormat="1" ht="20.149999999999999" customHeight="1" thickBot="1" x14ac:dyDescent="0.25">
      <c r="B13" s="172"/>
      <c r="C13" s="173"/>
      <c r="D13" s="175"/>
      <c r="E13" s="176"/>
      <c r="F13" s="177"/>
      <c r="G13"/>
    </row>
    <row r="14" spans="1:12" ht="20.149999999999999" customHeight="1" x14ac:dyDescent="0.2">
      <c r="B14" s="88" t="s">
        <v>23</v>
      </c>
      <c r="C14" s="89" t="s">
        <v>2</v>
      </c>
      <c r="D14" s="90"/>
      <c r="E14" s="183" t="s">
        <v>68</v>
      </c>
      <c r="F14" s="184"/>
    </row>
    <row r="15" spans="1:12" ht="20.149999999999999" customHeight="1" x14ac:dyDescent="0.2">
      <c r="B15" s="91" t="s">
        <v>23</v>
      </c>
      <c r="C15" s="92" t="s">
        <v>3</v>
      </c>
      <c r="D15" s="93"/>
      <c r="E15" s="183"/>
      <c r="F15" s="184"/>
    </row>
    <row r="16" spans="1:12" ht="20.149999999999999" customHeight="1" x14ac:dyDescent="0.2">
      <c r="B16" s="91" t="s">
        <v>23</v>
      </c>
      <c r="C16" s="92" t="s">
        <v>4</v>
      </c>
      <c r="D16" s="93"/>
      <c r="E16" s="94"/>
    </row>
    <row r="17" spans="1:7" ht="20.149999999999999" customHeight="1" x14ac:dyDescent="0.2">
      <c r="B17" s="91" t="s">
        <v>23</v>
      </c>
      <c r="C17" s="92" t="s">
        <v>5</v>
      </c>
      <c r="D17" s="93"/>
      <c r="E17" s="94"/>
    </row>
    <row r="18" spans="1:7" ht="20.149999999999999" customHeight="1" x14ac:dyDescent="0.2">
      <c r="B18" s="91" t="s">
        <v>23</v>
      </c>
      <c r="C18" s="92" t="s">
        <v>6</v>
      </c>
      <c r="D18" s="93"/>
      <c r="E18" s="94"/>
    </row>
    <row r="19" spans="1:7" ht="20.149999999999999" customHeight="1" x14ac:dyDescent="0.2">
      <c r="B19" s="91" t="s">
        <v>23</v>
      </c>
      <c r="C19" s="92" t="s">
        <v>7</v>
      </c>
      <c r="D19" s="93"/>
      <c r="E19" s="94"/>
    </row>
    <row r="20" spans="1:7" ht="20.149999999999999" customHeight="1" x14ac:dyDescent="0.2">
      <c r="B20" s="91" t="s">
        <v>23</v>
      </c>
      <c r="C20" s="92" t="s">
        <v>8</v>
      </c>
      <c r="D20" s="93"/>
      <c r="E20" s="94"/>
    </row>
    <row r="21" spans="1:7" ht="20.149999999999999" customHeight="1" x14ac:dyDescent="0.2">
      <c r="B21" s="91" t="s">
        <v>23</v>
      </c>
      <c r="C21" s="92" t="s">
        <v>9</v>
      </c>
      <c r="D21" s="93"/>
      <c r="E21" s="94"/>
    </row>
    <row r="22" spans="1:7" ht="20.149999999999999" customHeight="1" x14ac:dyDescent="0.2">
      <c r="B22" s="91" t="s">
        <v>23</v>
      </c>
      <c r="C22" s="92" t="s">
        <v>10</v>
      </c>
      <c r="D22" s="93"/>
      <c r="E22" s="94"/>
    </row>
    <row r="23" spans="1:7" ht="20.149999999999999" customHeight="1" x14ac:dyDescent="0.2">
      <c r="B23" s="91" t="s">
        <v>23</v>
      </c>
      <c r="C23" s="92" t="s">
        <v>11</v>
      </c>
      <c r="D23" s="93"/>
      <c r="E23" s="94"/>
    </row>
    <row r="24" spans="1:7" ht="20.149999999999999" customHeight="1" thickBot="1" x14ac:dyDescent="0.25">
      <c r="B24" s="91" t="s">
        <v>23</v>
      </c>
      <c r="C24" s="92" t="s">
        <v>12</v>
      </c>
      <c r="D24" s="93"/>
      <c r="E24" s="94"/>
    </row>
    <row r="25" spans="1:7" ht="20.149999999999999" customHeight="1" thickTop="1" thickBot="1" x14ac:dyDescent="0.25">
      <c r="B25" s="95" t="s">
        <v>23</v>
      </c>
      <c r="C25" s="96" t="s">
        <v>13</v>
      </c>
      <c r="D25" s="97"/>
      <c r="E25" s="98" t="s">
        <v>69</v>
      </c>
      <c r="F25" s="84" t="s">
        <v>70</v>
      </c>
    </row>
    <row r="26" spans="1:7" ht="20.149999999999999" customHeight="1" thickBot="1" x14ac:dyDescent="0.25">
      <c r="B26" s="185" t="s">
        <v>15</v>
      </c>
      <c r="C26" s="186"/>
      <c r="D26" s="99">
        <f>SUM(D14:D25)</f>
        <v>0</v>
      </c>
      <c r="E26" s="100"/>
      <c r="F26" s="101" t="s">
        <v>71</v>
      </c>
      <c r="G26" s="94"/>
    </row>
    <row r="27" spans="1:7" ht="6.75" customHeight="1" thickTop="1" x14ac:dyDescent="0.2"/>
    <row r="28" spans="1:7" ht="24.75" customHeight="1" x14ac:dyDescent="0.2">
      <c r="A28" s="187" t="s">
        <v>42</v>
      </c>
      <c r="B28" s="187"/>
      <c r="C28" s="187"/>
      <c r="D28" s="177" t="s">
        <v>72</v>
      </c>
      <c r="E28" s="177"/>
      <c r="F28" s="177"/>
      <c r="G28" s="177"/>
    </row>
    <row r="29" spans="1:7" ht="13.5" thickBot="1" x14ac:dyDescent="0.25">
      <c r="D29" s="188" t="s">
        <v>26</v>
      </c>
      <c r="E29" s="188"/>
      <c r="F29" s="189"/>
      <c r="G29" s="189"/>
    </row>
    <row r="30" spans="1:7" ht="30" customHeight="1" thickTop="1" thickBot="1" x14ac:dyDescent="0.25">
      <c r="B30" s="178" t="s">
        <v>17</v>
      </c>
      <c r="C30" s="179"/>
      <c r="D30" s="180" t="str">
        <f>IF(D26=0,"",ROUNDUP(D26/E26,1))</f>
        <v/>
      </c>
      <c r="E30" s="181"/>
      <c r="F30" s="182"/>
      <c r="G30" s="182"/>
    </row>
    <row r="31" spans="1:7" ht="6.75" customHeight="1" thickTop="1" x14ac:dyDescent="0.2"/>
    <row r="32" spans="1:7" x14ac:dyDescent="0.2">
      <c r="B32" s="84" t="s">
        <v>73</v>
      </c>
      <c r="C32" s="102"/>
      <c r="D32" s="84"/>
      <c r="E32" s="84"/>
    </row>
    <row r="33" spans="2:5" ht="3.75" customHeight="1" x14ac:dyDescent="0.2">
      <c r="B33" s="84"/>
      <c r="C33" s="102"/>
      <c r="D33" s="84"/>
      <c r="E33" s="84"/>
    </row>
    <row r="34" spans="2:5" x14ac:dyDescent="0.2">
      <c r="B34" s="84" t="s">
        <v>37</v>
      </c>
      <c r="C34" s="84"/>
      <c r="D34" s="84"/>
      <c r="E34" s="84"/>
    </row>
    <row r="35" spans="2:5" x14ac:dyDescent="0.2">
      <c r="B35" s="84" t="s">
        <v>74</v>
      </c>
      <c r="C35" s="84"/>
      <c r="D35" s="84"/>
      <c r="E35" s="84"/>
    </row>
    <row r="36" spans="2:5" x14ac:dyDescent="0.2">
      <c r="B36" s="84" t="s">
        <v>75</v>
      </c>
      <c r="C36" s="84"/>
      <c r="D36" s="84"/>
      <c r="E36" s="84"/>
    </row>
    <row r="37" spans="2:5" x14ac:dyDescent="0.2">
      <c r="B37" s="84" t="s">
        <v>76</v>
      </c>
      <c r="C37" s="84"/>
      <c r="D37" s="84"/>
      <c r="E37" s="84"/>
    </row>
    <row r="38" spans="2:5" x14ac:dyDescent="0.2">
      <c r="B38" s="84" t="s">
        <v>77</v>
      </c>
      <c r="C38" s="84"/>
      <c r="D38" s="84"/>
      <c r="E38" s="84"/>
    </row>
  </sheetData>
  <mergeCells count="22">
    <mergeCell ref="B30:C30"/>
    <mergeCell ref="D30:E30"/>
    <mergeCell ref="F30:G30"/>
    <mergeCell ref="E14:F15"/>
    <mergeCell ref="B26:C26"/>
    <mergeCell ref="A28:C28"/>
    <mergeCell ref="D28:E28"/>
    <mergeCell ref="F28:G28"/>
    <mergeCell ref="D29:E29"/>
    <mergeCell ref="F29:G29"/>
    <mergeCell ref="B6:C6"/>
    <mergeCell ref="D6:E6"/>
    <mergeCell ref="B9:C9"/>
    <mergeCell ref="B12:C13"/>
    <mergeCell ref="D12:D13"/>
    <mergeCell ref="E12:F13"/>
    <mergeCell ref="I5:L5"/>
    <mergeCell ref="B2:G2"/>
    <mergeCell ref="B4:C4"/>
    <mergeCell ref="D4:E4"/>
    <mergeCell ref="B5:C5"/>
    <mergeCell ref="D5:E5"/>
  </mergeCells>
  <phoneticPr fontId="2"/>
  <pageMargins left="0.78700000000000003" right="0.42" top="0.56000000000000005" bottom="0.2" header="0.51200000000000001" footer="0.22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平均利用者数算定シート</vt:lpstr>
      <vt:lpstr>障害支援区分別利用者数</vt:lpstr>
      <vt:lpstr>平均利用者数算定シート（就労定着支援・自立生活支援 )</vt:lpstr>
      <vt:lpstr>障害支援区分別利用者数!Print_Area</vt:lpstr>
      <vt:lpstr>平均利用者数算定シート!Print_Area</vt:lpstr>
      <vt:lpstr>'平均利用者数算定シート（就労定着支援・自立生活支援 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2025-01-30T07:56:57Z</dcterms:created>
  <dcterms:modified xsi:type="dcterms:W3CDTF">2025-01-30T08:52:01Z</dcterms:modified>
</cp:coreProperties>
</file>